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2"/>
  <c r="D44"/>
  <c r="C44"/>
  <c r="C43"/>
  <c r="B9" i="1"/>
  <c r="C9"/>
  <c r="D9"/>
  <c r="E9"/>
  <c r="F9"/>
  <c r="G9" s="1"/>
</calcChain>
</file>

<file path=xl/sharedStrings.xml><?xml version="1.0" encoding="utf-8"?>
<sst xmlns="http://schemas.openxmlformats.org/spreadsheetml/2006/main" count="65" uniqueCount="63">
  <si>
    <t xml:space="preserve">Total </t>
  </si>
  <si>
    <t>36- Grants-in-aid: Salaries</t>
  </si>
  <si>
    <t>35- Grants for creation of capital assets</t>
  </si>
  <si>
    <t>31- Grants-in-aid: General</t>
  </si>
  <si>
    <t>Consolidated Expenditure upto  29th    February 2020</t>
  </si>
  <si>
    <t>Expenditure during the month of February,  2020</t>
  </si>
  <si>
    <t>Consolidated Expenditure upto the  Month of January, 2020</t>
  </si>
  <si>
    <t>R.E  2019-20</t>
  </si>
  <si>
    <t>B.E.  2019-20</t>
  </si>
  <si>
    <t xml:space="preserve">% of expenditure w.r.t. Sanctioned funds for RE 2019-20 </t>
  </si>
  <si>
    <r>
      <t>(</t>
    </r>
    <r>
      <rPr>
        <b/>
        <sz val="12"/>
        <rFont val="Indian Rupee"/>
      </rPr>
      <t>`</t>
    </r>
    <r>
      <rPr>
        <b/>
        <sz val="12"/>
        <rFont val="Calibri"/>
        <family val="2"/>
      </rPr>
      <t xml:space="preserve"> In crore)</t>
    </r>
  </si>
  <si>
    <t>OH</t>
  </si>
  <si>
    <t>Summarised Financial position as on 29th    February 2020</t>
  </si>
  <si>
    <t xml:space="preserve">Finance Division </t>
  </si>
  <si>
    <t>UIDAI</t>
  </si>
  <si>
    <t>Head-wise Budget and Expenditure for the Financial Year 2019-2020</t>
  </si>
  <si>
    <t>In Lakh</t>
  </si>
  <si>
    <t>Code_Head</t>
  </si>
  <si>
    <t>Broad description</t>
  </si>
  <si>
    <t>BE 2019-20</t>
  </si>
  <si>
    <t xml:space="preserve"> RE 2019-20 </t>
  </si>
  <si>
    <t>Expenditure upto    29.02.2020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</si>
  <si>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</si>
  <si>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</si>
  <si>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</si>
  <si>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</si>
  <si>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</si>
  <si>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</si>
  <si>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</si>
  <si>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</si>
  <si>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</si>
  <si>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</si>
  <si>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</si>
  <si>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</si>
  <si>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</si>
  <si>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</si>
  <si>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</si>
  <si>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</si>
  <si>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</si>
  <si>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</si>
  <si>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</si>
  <si>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</si>
  <si>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</si>
  <si>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</si>
  <si>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</si>
  <si>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</si>
  <si>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 xml:space="preserve">AEA- OC - Micro ATM Assistance </t>
  </si>
  <si>
    <t>OSO- Prof Services ADMS</t>
  </si>
  <si>
    <t>OSO- PS GRCP - IS</t>
  </si>
  <si>
    <t xml:space="preserve">OSO- Prof. Serv. ADMS QCOs </t>
  </si>
  <si>
    <t>OSO- Prof. Serv. Traing&amp; Tesg</t>
  </si>
  <si>
    <t xml:space="preserve">P.S. (CSIF)- &amp; Salary </t>
  </si>
  <si>
    <t>PS- RRT</t>
  </si>
  <si>
    <t>IT-OE</t>
  </si>
  <si>
    <t xml:space="preserve">IT-OE KM Maintenance </t>
  </si>
  <si>
    <t xml:space="preserve">IT- Profl Services (NISG) </t>
  </si>
  <si>
    <t>GST Payment</t>
  </si>
  <si>
    <t>capital M&amp;E - Tech Division</t>
  </si>
  <si>
    <t>capital MW - Adminstration</t>
  </si>
  <si>
    <t xml:space="preserve">Capital M&amp;E -KM portal </t>
  </si>
  <si>
    <t>Capital M&amp;E - IS Division</t>
  </si>
  <si>
    <t xml:space="preserve"> Salaries</t>
  </si>
  <si>
    <t>Grant Total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</si>
</sst>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Indian Rupee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left" vertical="top" wrapText="1"/>
    </xf>
    <xf numFmtId="10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2" fontId="10" fillId="0" borderId="6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14" sqref="E14"/>
    </sheetView>
  </sheetViews>
  <sheetFormatPr defaultRowHeight="15"/>
  <cols>
    <col min="1" max="1" width="14.28515625" customWidth="1"/>
    <col min="4" max="4" width="12.28515625" customWidth="1"/>
    <col min="5" max="5" width="13.28515625" customWidth="1"/>
    <col min="6" max="6" width="12.5703125" customWidth="1"/>
    <col min="7" max="7" width="12.7109375" customWidth="1"/>
  </cols>
  <sheetData>
    <row r="1" spans="1:7" ht="18.75">
      <c r="A1" s="16" t="s">
        <v>14</v>
      </c>
      <c r="B1" s="16"/>
      <c r="C1" s="16"/>
      <c r="D1" s="16"/>
      <c r="E1" s="16"/>
      <c r="F1" s="16"/>
      <c r="G1" s="16"/>
    </row>
    <row r="2" spans="1:7" ht="18.75">
      <c r="A2" s="15" t="s">
        <v>13</v>
      </c>
      <c r="B2" s="15"/>
      <c r="C2" s="15"/>
      <c r="D2" s="15"/>
      <c r="E2" s="15"/>
      <c r="F2" s="15"/>
      <c r="G2" s="15"/>
    </row>
    <row r="3" spans="1:7" ht="18.75">
      <c r="A3" s="14" t="s">
        <v>12</v>
      </c>
      <c r="B3" s="14"/>
      <c r="C3" s="14"/>
      <c r="D3" s="14"/>
      <c r="E3" s="14"/>
      <c r="F3" s="14"/>
      <c r="G3" s="14"/>
    </row>
    <row r="4" spans="1:7" ht="15.75">
      <c r="A4" s="11" t="s">
        <v>11</v>
      </c>
      <c r="B4" s="13" t="s">
        <v>10</v>
      </c>
      <c r="C4" s="13"/>
      <c r="D4" s="13"/>
      <c r="E4" s="13"/>
      <c r="F4" s="12"/>
      <c r="G4" s="11" t="s">
        <v>9</v>
      </c>
    </row>
    <row r="5" spans="1:7" ht="91.5" customHeight="1">
      <c r="A5" s="7"/>
      <c r="B5" s="10" t="s">
        <v>8</v>
      </c>
      <c r="C5" s="10" t="s">
        <v>7</v>
      </c>
      <c r="D5" s="9" t="s">
        <v>6</v>
      </c>
      <c r="E5" s="8" t="s">
        <v>5</v>
      </c>
      <c r="F5" s="8" t="s">
        <v>4</v>
      </c>
      <c r="G5" s="7"/>
    </row>
    <row r="6" spans="1:7" ht="36" customHeight="1">
      <c r="A6" s="3" t="s">
        <v>3</v>
      </c>
      <c r="B6" s="6">
        <v>862</v>
      </c>
      <c r="C6" s="6">
        <v>637.51</v>
      </c>
      <c r="D6" s="5">
        <v>519.5</v>
      </c>
      <c r="E6" s="6">
        <v>61.340000000000032</v>
      </c>
      <c r="F6" s="5">
        <v>580.84</v>
      </c>
      <c r="G6" s="4">
        <v>0.91110727674860004</v>
      </c>
    </row>
    <row r="7" spans="1:7" ht="55.5" customHeight="1">
      <c r="A7" s="3" t="s">
        <v>2</v>
      </c>
      <c r="B7" s="6">
        <v>300</v>
      </c>
      <c r="C7" s="6">
        <v>150</v>
      </c>
      <c r="D7" s="5">
        <v>25.57</v>
      </c>
      <c r="E7" s="6">
        <v>48.860000000000007</v>
      </c>
      <c r="F7" s="5">
        <v>74.430000000000007</v>
      </c>
      <c r="G7" s="4">
        <v>0.49620000000000003</v>
      </c>
    </row>
    <row r="8" spans="1:7" ht="35.25" customHeight="1">
      <c r="A8" s="3" t="s">
        <v>1</v>
      </c>
      <c r="B8" s="6">
        <v>65</v>
      </c>
      <c r="C8" s="6">
        <v>49.27</v>
      </c>
      <c r="D8" s="5">
        <v>42.6</v>
      </c>
      <c r="E8" s="6">
        <v>3.740000000000002</v>
      </c>
      <c r="F8" s="5">
        <v>46.34</v>
      </c>
      <c r="G8" s="4">
        <v>0.94053176375076109</v>
      </c>
    </row>
    <row r="9" spans="1:7" ht="15.75">
      <c r="A9" s="3" t="s">
        <v>0</v>
      </c>
      <c r="B9" s="2">
        <f>SUM(B6,B7,B8)</f>
        <v>1227</v>
      </c>
      <c r="C9" s="2">
        <f>SUM(C6,C7,C8)</f>
        <v>836.78</v>
      </c>
      <c r="D9" s="2">
        <f>SUM(D6,D7,D8)</f>
        <v>587.67000000000007</v>
      </c>
      <c r="E9" s="2">
        <f>SUM(E6,E7,E8)</f>
        <v>113.94000000000005</v>
      </c>
      <c r="F9" s="2">
        <f>SUM(F6,F7,F8)</f>
        <v>701.61</v>
      </c>
      <c r="G9" s="1">
        <f>F9/C9</f>
        <v>0.83846411243098551</v>
      </c>
    </row>
  </sheetData>
  <mergeCells count="6">
    <mergeCell ref="G4:G5"/>
    <mergeCell ref="A4:A5"/>
    <mergeCell ref="A1:G1"/>
    <mergeCell ref="A2:G2"/>
    <mergeCell ref="A3:G3"/>
    <mergeCell ref="B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I8" sqref="I8"/>
    </sheetView>
  </sheetViews>
  <sheetFormatPr defaultRowHeight="15"/>
  <cols>
    <col min="2" max="2" width="30.42578125" customWidth="1"/>
    <col min="3" max="3" width="10.5703125" customWidth="1"/>
    <col min="4" max="4" width="10.7109375" customWidth="1"/>
    <col min="5" max="5" width="12.85546875" customWidth="1"/>
  </cols>
  <sheetData>
    <row r="1" spans="1:5">
      <c r="A1" s="17" t="s">
        <v>15</v>
      </c>
      <c r="B1" s="17"/>
      <c r="C1" s="17"/>
      <c r="D1" s="17"/>
      <c r="E1" s="17"/>
    </row>
    <row r="2" spans="1:5">
      <c r="A2" s="18"/>
      <c r="B2" s="19"/>
      <c r="C2" s="20" t="s">
        <v>16</v>
      </c>
      <c r="D2" s="20" t="s">
        <v>16</v>
      </c>
      <c r="E2" s="21" t="s">
        <v>16</v>
      </c>
    </row>
    <row r="3" spans="1:5" ht="60">
      <c r="A3" s="22" t="s">
        <v>17</v>
      </c>
      <c r="B3" s="23" t="s">
        <v>18</v>
      </c>
      <c r="C3" s="24" t="s">
        <v>19</v>
      </c>
      <c r="D3" s="24" t="s">
        <v>20</v>
      </c>
      <c r="E3" s="25" t="s">
        <v>21</v>
      </c>
    </row>
    <row r="4" spans="1:5">
      <c r="A4" s="26">
        <v>101</v>
      </c>
      <c r="B4" s="27" t="s">
        <v>22</v>
      </c>
      <c r="C4" s="28">
        <v>40.49</v>
      </c>
      <c r="D4" s="29">
        <v>56.78</v>
      </c>
      <c r="E4" s="29">
        <v>35.130000000000003</v>
      </c>
    </row>
    <row r="5" spans="1:5">
      <c r="A5" s="26">
        <v>102</v>
      </c>
      <c r="B5" s="27" t="s">
        <v>23</v>
      </c>
      <c r="C5" s="28">
        <v>219.31</v>
      </c>
      <c r="D5" s="29">
        <v>271</v>
      </c>
      <c r="E5" s="30">
        <v>232.82000000000002</v>
      </c>
    </row>
    <row r="6" spans="1:5">
      <c r="A6" s="31">
        <v>103</v>
      </c>
      <c r="B6" s="19" t="s">
        <v>24</v>
      </c>
      <c r="C6" s="28">
        <v>12.95</v>
      </c>
      <c r="D6" s="29">
        <v>29</v>
      </c>
      <c r="E6" s="29">
        <v>17.649999999999999</v>
      </c>
    </row>
    <row r="7" spans="1:5">
      <c r="A7" s="26">
        <v>104</v>
      </c>
      <c r="B7" s="27" t="s">
        <v>25</v>
      </c>
      <c r="C7" s="28">
        <v>1946.15</v>
      </c>
      <c r="D7" s="29">
        <v>2069.6999999999998</v>
      </c>
      <c r="E7" s="29">
        <v>1709.87</v>
      </c>
    </row>
    <row r="8" spans="1:5">
      <c r="A8" s="26">
        <v>105</v>
      </c>
      <c r="B8" s="27" t="s">
        <v>26</v>
      </c>
      <c r="C8" s="28">
        <v>601.29</v>
      </c>
      <c r="D8" s="29">
        <v>749.13</v>
      </c>
      <c r="E8" s="30">
        <v>615.26</v>
      </c>
    </row>
    <row r="9" spans="1:5">
      <c r="A9" s="31">
        <v>106</v>
      </c>
      <c r="B9" s="19" t="s">
        <v>27</v>
      </c>
      <c r="C9" s="28">
        <v>1273.82</v>
      </c>
      <c r="D9" s="29">
        <v>1446.85</v>
      </c>
      <c r="E9" s="30">
        <v>1083.0900000000001</v>
      </c>
    </row>
    <row r="10" spans="1:5">
      <c r="A10" s="32">
        <v>107</v>
      </c>
      <c r="B10" s="19" t="s">
        <v>28</v>
      </c>
      <c r="C10" s="28">
        <v>5.4</v>
      </c>
      <c r="D10" s="29">
        <v>15.4</v>
      </c>
      <c r="E10" s="30">
        <v>7.36</v>
      </c>
    </row>
    <row r="11" spans="1:5">
      <c r="A11" s="26">
        <v>108</v>
      </c>
      <c r="B11" s="27" t="s">
        <v>29</v>
      </c>
      <c r="C11" s="28">
        <v>58.42</v>
      </c>
      <c r="D11" s="29">
        <v>63.97</v>
      </c>
      <c r="E11" s="29">
        <v>43.62</v>
      </c>
    </row>
    <row r="12" spans="1:5">
      <c r="A12" s="26">
        <v>109</v>
      </c>
      <c r="B12" s="27" t="s">
        <v>30</v>
      </c>
      <c r="C12" s="28">
        <v>41.34</v>
      </c>
      <c r="D12" s="29">
        <v>37.21</v>
      </c>
      <c r="E12" s="30">
        <v>19.959999999999997</v>
      </c>
    </row>
    <row r="13" spans="1:5">
      <c r="A13" s="33">
        <v>110</v>
      </c>
      <c r="B13" s="19" t="s">
        <v>31</v>
      </c>
      <c r="C13" s="28">
        <v>115.57</v>
      </c>
      <c r="D13" s="29">
        <v>115.51</v>
      </c>
      <c r="E13" s="30">
        <v>94.52000000000001</v>
      </c>
    </row>
    <row r="14" spans="1:5">
      <c r="A14" s="34">
        <v>111</v>
      </c>
      <c r="B14" s="19" t="s">
        <v>32</v>
      </c>
      <c r="C14" s="28">
        <v>167.09</v>
      </c>
      <c r="D14" s="29">
        <v>159.83000000000001</v>
      </c>
      <c r="E14" s="30">
        <v>88.46</v>
      </c>
    </row>
    <row r="15" spans="1:5">
      <c r="A15" s="33">
        <v>112</v>
      </c>
      <c r="B15" s="19" t="s">
        <v>33</v>
      </c>
      <c r="C15" s="28">
        <v>7500</v>
      </c>
      <c r="D15" s="29">
        <v>5224.13</v>
      </c>
      <c r="E15" s="30">
        <v>4891.22</v>
      </c>
    </row>
    <row r="16" spans="1:5">
      <c r="A16" s="34">
        <v>113</v>
      </c>
      <c r="B16" s="35" t="s">
        <v>34</v>
      </c>
      <c r="C16" s="28">
        <v>26121.07</v>
      </c>
      <c r="D16" s="29">
        <v>14926.19</v>
      </c>
      <c r="E16" s="30">
        <v>14160.18</v>
      </c>
    </row>
    <row r="17" spans="1:5">
      <c r="A17" s="33">
        <v>114</v>
      </c>
      <c r="B17" s="19" t="s">
        <v>35</v>
      </c>
      <c r="C17" s="28">
        <v>5430.97</v>
      </c>
      <c r="D17" s="29">
        <v>841</v>
      </c>
      <c r="E17" s="30">
        <v>770.27</v>
      </c>
    </row>
    <row r="18" spans="1:5">
      <c r="A18" s="34">
        <v>115</v>
      </c>
      <c r="B18" s="19" t="s">
        <v>36</v>
      </c>
      <c r="C18" s="28">
        <v>368.51</v>
      </c>
      <c r="D18" s="29">
        <v>412.59</v>
      </c>
      <c r="E18" s="30">
        <v>366.07</v>
      </c>
    </row>
    <row r="19" spans="1:5">
      <c r="A19" s="33">
        <v>116</v>
      </c>
      <c r="B19" s="19" t="s">
        <v>37</v>
      </c>
      <c r="C19" s="28">
        <v>11000</v>
      </c>
      <c r="D19" s="29">
        <v>9498.16</v>
      </c>
      <c r="E19" s="29">
        <v>9153.9600000000009</v>
      </c>
    </row>
    <row r="20" spans="1:5">
      <c r="A20" s="34">
        <v>117</v>
      </c>
      <c r="B20" s="27" t="s">
        <v>38</v>
      </c>
      <c r="C20" s="28">
        <v>2884.37</v>
      </c>
      <c r="D20" s="29">
        <v>3028.24</v>
      </c>
      <c r="E20" s="30">
        <v>2607.6400000000003</v>
      </c>
    </row>
    <row r="21" spans="1:5">
      <c r="A21" s="33">
        <v>118</v>
      </c>
      <c r="B21" s="19" t="s">
        <v>39</v>
      </c>
      <c r="C21" s="28">
        <v>4549.49</v>
      </c>
      <c r="D21" s="29">
        <v>4817.82</v>
      </c>
      <c r="E21" s="30">
        <v>4125.68</v>
      </c>
    </row>
    <row r="22" spans="1:5">
      <c r="A22" s="34">
        <v>119</v>
      </c>
      <c r="B22" s="19" t="s">
        <v>40</v>
      </c>
      <c r="C22" s="28">
        <v>3000</v>
      </c>
      <c r="D22" s="29">
        <v>2000</v>
      </c>
      <c r="E22" s="30">
        <v>1766.23</v>
      </c>
    </row>
    <row r="23" spans="1:5">
      <c r="A23" s="33">
        <v>120</v>
      </c>
      <c r="B23" s="19" t="s">
        <v>41</v>
      </c>
      <c r="C23" s="28">
        <v>6211.98</v>
      </c>
      <c r="D23" s="29">
        <v>3075.39</v>
      </c>
      <c r="E23" s="29">
        <v>2777.2</v>
      </c>
    </row>
    <row r="24" spans="1:5">
      <c r="A24" s="34">
        <v>121</v>
      </c>
      <c r="B24" s="19" t="s">
        <v>42</v>
      </c>
      <c r="C24" s="28">
        <v>4551.8</v>
      </c>
      <c r="D24" s="29">
        <v>4055</v>
      </c>
      <c r="E24" s="29">
        <v>3896.58</v>
      </c>
    </row>
    <row r="25" spans="1:5">
      <c r="A25" s="33">
        <v>122</v>
      </c>
      <c r="B25" s="19" t="s">
        <v>43</v>
      </c>
      <c r="C25" s="28">
        <v>81.599999999999994</v>
      </c>
      <c r="D25" s="29">
        <v>93.48</v>
      </c>
      <c r="E25" s="29">
        <v>83.22999999999999</v>
      </c>
    </row>
    <row r="26" spans="1:5">
      <c r="A26" s="34">
        <v>123</v>
      </c>
      <c r="B26" s="19" t="s">
        <v>44</v>
      </c>
      <c r="C26" s="28">
        <v>500</v>
      </c>
      <c r="D26" s="29">
        <v>303.51</v>
      </c>
      <c r="E26" s="29">
        <v>303.5</v>
      </c>
    </row>
    <row r="27" spans="1:5">
      <c r="A27" s="33">
        <v>124</v>
      </c>
      <c r="B27" s="19" t="s">
        <v>45</v>
      </c>
      <c r="C27" s="28">
        <v>1156.6500000000001</v>
      </c>
      <c r="D27" s="29">
        <v>1125</v>
      </c>
      <c r="E27" s="29">
        <v>809.39</v>
      </c>
    </row>
    <row r="28" spans="1:5">
      <c r="A28" s="34">
        <v>125</v>
      </c>
      <c r="B28" s="19" t="s">
        <v>46</v>
      </c>
      <c r="C28" s="28">
        <v>0</v>
      </c>
      <c r="D28" s="29">
        <v>0</v>
      </c>
      <c r="E28" s="29">
        <v>0</v>
      </c>
    </row>
    <row r="29" spans="1:5">
      <c r="A29" s="33">
        <v>126</v>
      </c>
      <c r="B29" s="19" t="s">
        <v>47</v>
      </c>
      <c r="C29" s="28">
        <v>1212.17</v>
      </c>
      <c r="D29" s="29">
        <v>2083.89</v>
      </c>
      <c r="E29" s="29">
        <v>1791.62</v>
      </c>
    </row>
    <row r="30" spans="1:5">
      <c r="A30" s="34">
        <v>127</v>
      </c>
      <c r="B30" s="19" t="s">
        <v>48</v>
      </c>
      <c r="C30" s="28">
        <v>1025.8699999999999</v>
      </c>
      <c r="D30" s="29">
        <v>731.88</v>
      </c>
      <c r="E30" s="29">
        <v>648.78</v>
      </c>
    </row>
    <row r="31" spans="1:5">
      <c r="A31" s="33">
        <v>128</v>
      </c>
      <c r="B31" s="19" t="s">
        <v>49</v>
      </c>
      <c r="C31" s="28">
        <v>219.16</v>
      </c>
      <c r="D31" s="29">
        <v>205.01</v>
      </c>
      <c r="E31" s="29">
        <v>177.05</v>
      </c>
    </row>
    <row r="32" spans="1:5">
      <c r="A32" s="34">
        <v>129</v>
      </c>
      <c r="B32" s="19" t="s">
        <v>50</v>
      </c>
      <c r="C32" s="28">
        <v>0</v>
      </c>
      <c r="D32" s="29">
        <v>34.369999999999997</v>
      </c>
      <c r="E32" s="29">
        <v>0</v>
      </c>
    </row>
    <row r="33" spans="1:5">
      <c r="A33" s="33">
        <v>130</v>
      </c>
      <c r="B33" s="36" t="s">
        <v>51</v>
      </c>
      <c r="C33" s="28">
        <v>3256.62</v>
      </c>
      <c r="D33" s="29">
        <v>2933.09</v>
      </c>
      <c r="E33" s="29">
        <v>2649.22</v>
      </c>
    </row>
    <row r="34" spans="1:5">
      <c r="A34" s="34">
        <v>131</v>
      </c>
      <c r="B34" s="27" t="s">
        <v>52</v>
      </c>
      <c r="C34" s="28">
        <v>42.41</v>
      </c>
      <c r="D34" s="29">
        <v>40.840000000000003</v>
      </c>
      <c r="E34" s="29">
        <v>33.97</v>
      </c>
    </row>
    <row r="35" spans="1:5">
      <c r="A35" s="33">
        <v>132</v>
      </c>
      <c r="B35" s="27" t="s">
        <v>53</v>
      </c>
      <c r="C35" s="28">
        <v>305.5</v>
      </c>
      <c r="D35" s="29">
        <v>424.73</v>
      </c>
      <c r="E35" s="29">
        <v>291.81</v>
      </c>
    </row>
    <row r="36" spans="1:5">
      <c r="A36" s="34">
        <v>133</v>
      </c>
      <c r="B36" s="19" t="s">
        <v>54</v>
      </c>
      <c r="C36" s="28">
        <v>0</v>
      </c>
      <c r="D36" s="29">
        <v>0</v>
      </c>
      <c r="E36" s="29">
        <v>0</v>
      </c>
    </row>
    <row r="37" spans="1:5">
      <c r="A37" s="33">
        <v>134</v>
      </c>
      <c r="B37" s="19" t="s">
        <v>55</v>
      </c>
      <c r="C37" s="28">
        <v>2300</v>
      </c>
      <c r="D37" s="29">
        <v>2822.98</v>
      </c>
      <c r="E37" s="29">
        <v>2815.99</v>
      </c>
    </row>
    <row r="38" spans="1:5">
      <c r="A38" s="33">
        <v>135.13</v>
      </c>
      <c r="B38" s="19" t="s">
        <v>56</v>
      </c>
      <c r="C38" s="28">
        <v>0</v>
      </c>
      <c r="D38" s="29">
        <v>59.32</v>
      </c>
      <c r="E38" s="29">
        <v>16.829999999999998</v>
      </c>
    </row>
    <row r="39" spans="1:5">
      <c r="A39" s="33">
        <v>501.09</v>
      </c>
      <c r="B39" s="19" t="s">
        <v>57</v>
      </c>
      <c r="C39" s="29">
        <v>4100</v>
      </c>
      <c r="D39" s="29">
        <v>2692.1</v>
      </c>
      <c r="E39" s="29">
        <v>2751.75</v>
      </c>
    </row>
    <row r="40" spans="1:5">
      <c r="A40" s="33">
        <v>502</v>
      </c>
      <c r="B40" s="19" t="s">
        <v>58</v>
      </c>
      <c r="C40" s="29">
        <v>18900</v>
      </c>
      <c r="D40" s="29">
        <v>7952.65</v>
      </c>
      <c r="E40" s="29">
        <v>3988.7900000000004</v>
      </c>
    </row>
    <row r="41" spans="1:5">
      <c r="A41" s="33">
        <v>503.11</v>
      </c>
      <c r="B41" s="19" t="s">
        <v>59</v>
      </c>
      <c r="C41" s="29">
        <v>0</v>
      </c>
      <c r="D41" s="29">
        <v>0</v>
      </c>
      <c r="E41" s="29">
        <v>0</v>
      </c>
    </row>
    <row r="42" spans="1:5">
      <c r="A42" s="33">
        <v>504.13</v>
      </c>
      <c r="B42" s="19" t="s">
        <v>60</v>
      </c>
      <c r="C42" s="29">
        <v>7000</v>
      </c>
      <c r="D42" s="29">
        <v>4355.25</v>
      </c>
      <c r="E42" s="29">
        <v>702.33</v>
      </c>
    </row>
    <row r="43" spans="1:5">
      <c r="A43" s="34">
        <v>601</v>
      </c>
      <c r="B43" s="19" t="s">
        <v>61</v>
      </c>
      <c r="C43" s="29">
        <f>4550+1950</f>
        <v>6500</v>
      </c>
      <c r="D43" s="29">
        <v>4927</v>
      </c>
      <c r="E43" s="29">
        <v>4633.83</v>
      </c>
    </row>
    <row r="44" spans="1:5">
      <c r="A44" s="34"/>
      <c r="B44" s="37" t="s">
        <v>62</v>
      </c>
      <c r="C44" s="28">
        <f>SUM(C4:C43)</f>
        <v>122700</v>
      </c>
      <c r="D44" s="28">
        <f t="shared" ref="D44:E44" si="0">SUM(D4:D43)</f>
        <v>83678</v>
      </c>
      <c r="E44" s="28">
        <f t="shared" si="0"/>
        <v>70160.860000000015</v>
      </c>
    </row>
  </sheetData>
  <mergeCells count="1">
    <mergeCell ref="A1:E1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2020-03-12T11:55:29Z</dcterms:modified>
</cp:coreProperties>
</file>