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Tech. Centre Data" sheetId="2" r:id="rId1"/>
    <sheet name="ASK" sheetId="3" r:id="rId2"/>
    <sheet name="Calculation Sheet" sheetId="4" r:id="rId3"/>
    <sheet name="In-House" sheetId="6" r:id="rId4"/>
    <sheet name="RO-wise" sheetId="7" r:id="rId5"/>
    <sheet name="Reg-EA Wise" sheetId="8" r:id="rId6"/>
    <sheet name="Reg-wise " sheetId="9" r:id="rId7"/>
    <sheet name="&gt;300 Txns Reg." sheetId="12" r:id="rId8"/>
    <sheet name="&gt;300 Txns Reg-EA" sheetId="10" r:id="rId9"/>
    <sheet name="Def. Report-Mar-22" sheetId="13" r:id="rId10"/>
  </sheets>
  <definedNames>
    <definedName name="_xlnm._FilterDatabase" localSheetId="8" hidden="1">'&gt;300 Txns Reg-EA'!$A$1:$H$19</definedName>
    <definedName name="_xlnm._FilterDatabase" localSheetId="2" hidden="1">'Calculation Sheet'!$A$1:$Y$176</definedName>
    <definedName name="_xlnm._FilterDatabase" localSheetId="9" hidden="1">'Def. Report-Mar-22'!$A$1:$M$164</definedName>
    <definedName name="_xlnm._FilterDatabase" localSheetId="3" hidden="1">'In-House'!$B$4:$G$96</definedName>
    <definedName name="_xlnm._FilterDatabase" localSheetId="0" hidden="1">'Tech. Centre Data'!$A$1:$N$492</definedName>
    <definedName name="_xlnm.Print_Area" localSheetId="3">'In-House'!$B$2:$E$69</definedName>
    <definedName name="_xlnm.Print_Titles" localSheetId="3">'In-House'!$2:$4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/>
  <c r="G9"/>
  <c r="G10"/>
  <c r="G11"/>
  <c r="G12"/>
  <c r="F17" i="12" l="1"/>
  <c r="E17"/>
  <c r="D17"/>
  <c r="L164" i="13"/>
  <c r="K164"/>
  <c r="J164"/>
  <c r="I164"/>
  <c r="H164"/>
  <c r="G164"/>
  <c r="F164"/>
  <c r="E164"/>
  <c r="D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164" l="1"/>
  <c r="O173" i="4"/>
  <c r="U173" s="1"/>
  <c r="W173" s="1"/>
  <c r="O174"/>
  <c r="U174" s="1"/>
  <c r="W174" s="1"/>
  <c r="O175"/>
  <c r="U175" s="1"/>
  <c r="W175" s="1"/>
  <c r="V176"/>
  <c r="T176"/>
  <c r="P176"/>
  <c r="L176"/>
  <c r="K176"/>
  <c r="I176"/>
  <c r="H176"/>
  <c r="G176"/>
  <c r="E176"/>
  <c r="D176"/>
  <c r="Q174" l="1"/>
  <c r="R174" s="1"/>
  <c r="Q173"/>
  <c r="R173" s="1"/>
  <c r="Q175"/>
  <c r="S174" l="1"/>
  <c r="X174" s="1"/>
  <c r="S173"/>
  <c r="X173" s="1"/>
  <c r="Y173" s="1"/>
  <c r="R175"/>
  <c r="S17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Y174" l="1"/>
  <c r="O3"/>
  <c r="Q3" s="1"/>
  <c r="X175"/>
  <c r="Y175" s="1"/>
  <c r="J176"/>
  <c r="F176"/>
  <c r="M176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F36" i="9"/>
  <c r="E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7" i="8"/>
  <c r="F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93" i="7"/>
  <c r="F93"/>
  <c r="H92"/>
  <c r="H91"/>
  <c r="G85"/>
  <c r="F85"/>
  <c r="H84"/>
  <c r="H83"/>
  <c r="H82"/>
  <c r="H81"/>
  <c r="H80"/>
  <c r="H79"/>
  <c r="H78"/>
  <c r="H77"/>
  <c r="H76"/>
  <c r="H75"/>
  <c r="H74"/>
  <c r="H73"/>
  <c r="H72"/>
  <c r="H71"/>
  <c r="G62"/>
  <c r="F62"/>
  <c r="H61"/>
  <c r="H60"/>
  <c r="H59"/>
  <c r="H58"/>
  <c r="F42"/>
  <c r="G41"/>
  <c r="G40"/>
  <c r="G39"/>
  <c r="G38"/>
  <c r="G37"/>
  <c r="G36"/>
  <c r="G35"/>
  <c r="G34"/>
  <c r="F28"/>
  <c r="G27"/>
  <c r="G26"/>
  <c r="G25"/>
  <c r="G24"/>
  <c r="G23"/>
  <c r="G22"/>
  <c r="G21"/>
  <c r="G20"/>
  <c r="G19"/>
  <c r="F13"/>
  <c r="G13"/>
  <c r="H85" l="1"/>
  <c r="H47" i="8"/>
  <c r="H93" i="7"/>
  <c r="G42"/>
  <c r="G28"/>
  <c r="H62"/>
  <c r="G36" i="9"/>
  <c r="U3" i="4"/>
  <c r="W3" s="1"/>
  <c r="U129"/>
  <c r="W129" s="1"/>
  <c r="Q129"/>
  <c r="R129" s="1"/>
  <c r="U141"/>
  <c r="W141" s="1"/>
  <c r="Q141"/>
  <c r="R141" s="1"/>
  <c r="U149"/>
  <c r="W149" s="1"/>
  <c r="Q149"/>
  <c r="R149" s="1"/>
  <c r="U157"/>
  <c r="W157" s="1"/>
  <c r="Q157"/>
  <c r="R157" s="1"/>
  <c r="U165"/>
  <c r="W165" s="1"/>
  <c r="Q165"/>
  <c r="R165" s="1"/>
  <c r="U4"/>
  <c r="W4" s="1"/>
  <c r="Q4"/>
  <c r="R4" s="1"/>
  <c r="U8"/>
  <c r="W8" s="1"/>
  <c r="Q8"/>
  <c r="R8" s="1"/>
  <c r="U12"/>
  <c r="W12" s="1"/>
  <c r="Q12"/>
  <c r="R12" s="1"/>
  <c r="U16"/>
  <c r="W16" s="1"/>
  <c r="Q16"/>
  <c r="R16" s="1"/>
  <c r="U20"/>
  <c r="W20" s="1"/>
  <c r="Q20"/>
  <c r="R20" s="1"/>
  <c r="U24"/>
  <c r="W24" s="1"/>
  <c r="Q24"/>
  <c r="R24" s="1"/>
  <c r="U28"/>
  <c r="W28" s="1"/>
  <c r="Q28"/>
  <c r="R28" s="1"/>
  <c r="U32"/>
  <c r="W32" s="1"/>
  <c r="Q32"/>
  <c r="R32" s="1"/>
  <c r="U36"/>
  <c r="W36" s="1"/>
  <c r="Q36"/>
  <c r="R36" s="1"/>
  <c r="U40"/>
  <c r="W40" s="1"/>
  <c r="Q40"/>
  <c r="R40" s="1"/>
  <c r="U44"/>
  <c r="W44" s="1"/>
  <c r="Q44"/>
  <c r="R44" s="1"/>
  <c r="U48"/>
  <c r="W48" s="1"/>
  <c r="Q48"/>
  <c r="R48" s="1"/>
  <c r="U52"/>
  <c r="W52" s="1"/>
  <c r="Q52"/>
  <c r="R52" s="1"/>
  <c r="U56"/>
  <c r="W56" s="1"/>
  <c r="Q56"/>
  <c r="R56" s="1"/>
  <c r="U60"/>
  <c r="W60" s="1"/>
  <c r="Q60"/>
  <c r="R60" s="1"/>
  <c r="U64"/>
  <c r="W64" s="1"/>
  <c r="Q64"/>
  <c r="R64" s="1"/>
  <c r="U68"/>
  <c r="W68" s="1"/>
  <c r="Q68"/>
  <c r="R68" s="1"/>
  <c r="U72"/>
  <c r="W72" s="1"/>
  <c r="Q72"/>
  <c r="R72" s="1"/>
  <c r="U76"/>
  <c r="W76" s="1"/>
  <c r="Q76"/>
  <c r="R76" s="1"/>
  <c r="U80"/>
  <c r="W80" s="1"/>
  <c r="Q80"/>
  <c r="R80" s="1"/>
  <c r="U84"/>
  <c r="W84" s="1"/>
  <c r="Q84"/>
  <c r="R84" s="1"/>
  <c r="U88"/>
  <c r="W88" s="1"/>
  <c r="Q88"/>
  <c r="R88" s="1"/>
  <c r="U92"/>
  <c r="W92" s="1"/>
  <c r="Q92"/>
  <c r="R92" s="1"/>
  <c r="U96"/>
  <c r="W96" s="1"/>
  <c r="Q96"/>
  <c r="R96" s="1"/>
  <c r="U100"/>
  <c r="W100" s="1"/>
  <c r="Q100"/>
  <c r="R100" s="1"/>
  <c r="U104"/>
  <c r="W104" s="1"/>
  <c r="Q104"/>
  <c r="R104" s="1"/>
  <c r="U108"/>
  <c r="W108" s="1"/>
  <c r="Q108"/>
  <c r="R108" s="1"/>
  <c r="U112"/>
  <c r="W112" s="1"/>
  <c r="Q112"/>
  <c r="R112" s="1"/>
  <c r="U116"/>
  <c r="W116" s="1"/>
  <c r="Q116"/>
  <c r="R116" s="1"/>
  <c r="U120"/>
  <c r="W120" s="1"/>
  <c r="Q120"/>
  <c r="R120" s="1"/>
  <c r="U124"/>
  <c r="W124" s="1"/>
  <c r="Q124"/>
  <c r="R124" s="1"/>
  <c r="U128"/>
  <c r="W128" s="1"/>
  <c r="Q128"/>
  <c r="R128" s="1"/>
  <c r="U132"/>
  <c r="W132" s="1"/>
  <c r="Q132"/>
  <c r="R132" s="1"/>
  <c r="U136"/>
  <c r="W136" s="1"/>
  <c r="Q136"/>
  <c r="R136" s="1"/>
  <c r="U140"/>
  <c r="W140" s="1"/>
  <c r="Q140"/>
  <c r="R140" s="1"/>
  <c r="U144"/>
  <c r="W144" s="1"/>
  <c r="Q144"/>
  <c r="R144" s="1"/>
  <c r="U148"/>
  <c r="W148" s="1"/>
  <c r="Q148"/>
  <c r="R148" s="1"/>
  <c r="U152"/>
  <c r="W152" s="1"/>
  <c r="Q152"/>
  <c r="R152" s="1"/>
  <c r="U156"/>
  <c r="W156" s="1"/>
  <c r="Q156"/>
  <c r="R156" s="1"/>
  <c r="U160"/>
  <c r="W160" s="1"/>
  <c r="Q160"/>
  <c r="R160" s="1"/>
  <c r="U164"/>
  <c r="W164" s="1"/>
  <c r="Q164"/>
  <c r="R164" s="1"/>
  <c r="U168"/>
  <c r="W168" s="1"/>
  <c r="Q168"/>
  <c r="R168" s="1"/>
  <c r="U172"/>
  <c r="W172" s="1"/>
  <c r="Q172"/>
  <c r="R172" s="1"/>
  <c r="R3"/>
  <c r="U7"/>
  <c r="W7" s="1"/>
  <c r="Q7"/>
  <c r="R7" s="1"/>
  <c r="U11"/>
  <c r="W11" s="1"/>
  <c r="Q11"/>
  <c r="R11" s="1"/>
  <c r="U15"/>
  <c r="W15" s="1"/>
  <c r="Q15"/>
  <c r="R15" s="1"/>
  <c r="U19"/>
  <c r="W19" s="1"/>
  <c r="Q19"/>
  <c r="R19" s="1"/>
  <c r="U23"/>
  <c r="W23" s="1"/>
  <c r="Q23"/>
  <c r="R23" s="1"/>
  <c r="U27"/>
  <c r="W27" s="1"/>
  <c r="Q27"/>
  <c r="R27" s="1"/>
  <c r="U31"/>
  <c r="W31" s="1"/>
  <c r="Q31"/>
  <c r="R31" s="1"/>
  <c r="U35"/>
  <c r="W35" s="1"/>
  <c r="Q35"/>
  <c r="R35" s="1"/>
  <c r="U39"/>
  <c r="W39" s="1"/>
  <c r="Q39"/>
  <c r="R39" s="1"/>
  <c r="U43"/>
  <c r="W43" s="1"/>
  <c r="Q43"/>
  <c r="R43" s="1"/>
  <c r="U47"/>
  <c r="W47" s="1"/>
  <c r="Q47"/>
  <c r="R47" s="1"/>
  <c r="U51"/>
  <c r="W51" s="1"/>
  <c r="Q51"/>
  <c r="R51" s="1"/>
  <c r="U55"/>
  <c r="W55" s="1"/>
  <c r="Q55"/>
  <c r="R55" s="1"/>
  <c r="U59"/>
  <c r="W59" s="1"/>
  <c r="Q59"/>
  <c r="R59" s="1"/>
  <c r="U63"/>
  <c r="W63" s="1"/>
  <c r="Q63"/>
  <c r="R63" s="1"/>
  <c r="U67"/>
  <c r="W67" s="1"/>
  <c r="Q67"/>
  <c r="R67" s="1"/>
  <c r="U71"/>
  <c r="W71" s="1"/>
  <c r="Q71"/>
  <c r="R71" s="1"/>
  <c r="U75"/>
  <c r="W75" s="1"/>
  <c r="Q75"/>
  <c r="R75" s="1"/>
  <c r="U79"/>
  <c r="W79" s="1"/>
  <c r="Q79"/>
  <c r="R79" s="1"/>
  <c r="U83"/>
  <c r="W83" s="1"/>
  <c r="Q83"/>
  <c r="R83" s="1"/>
  <c r="U87"/>
  <c r="W87" s="1"/>
  <c r="Q87"/>
  <c r="U91"/>
  <c r="W91" s="1"/>
  <c r="Q91"/>
  <c r="R91" s="1"/>
  <c r="U95"/>
  <c r="W95" s="1"/>
  <c r="Q95"/>
  <c r="R95" s="1"/>
  <c r="U99"/>
  <c r="W99" s="1"/>
  <c r="Q99"/>
  <c r="R99" s="1"/>
  <c r="U103"/>
  <c r="W103" s="1"/>
  <c r="Q103"/>
  <c r="U107"/>
  <c r="W107" s="1"/>
  <c r="Q107"/>
  <c r="R107" s="1"/>
  <c r="U111"/>
  <c r="W111" s="1"/>
  <c r="Q111"/>
  <c r="R111" s="1"/>
  <c r="U115"/>
  <c r="W115" s="1"/>
  <c r="Q115"/>
  <c r="R115" s="1"/>
  <c r="U119"/>
  <c r="W119" s="1"/>
  <c r="Q119"/>
  <c r="U123"/>
  <c r="W123" s="1"/>
  <c r="Q123"/>
  <c r="R123" s="1"/>
  <c r="U127"/>
  <c r="W127" s="1"/>
  <c r="Q127"/>
  <c r="R127" s="1"/>
  <c r="U131"/>
  <c r="W131" s="1"/>
  <c r="Q131"/>
  <c r="R131" s="1"/>
  <c r="U135"/>
  <c r="W135" s="1"/>
  <c r="Q135"/>
  <c r="U139"/>
  <c r="W139" s="1"/>
  <c r="Q139"/>
  <c r="R139" s="1"/>
  <c r="U143"/>
  <c r="W143" s="1"/>
  <c r="Q143"/>
  <c r="R143" s="1"/>
  <c r="U147"/>
  <c r="W147" s="1"/>
  <c r="Q147"/>
  <c r="R147" s="1"/>
  <c r="U151"/>
  <c r="W151" s="1"/>
  <c r="Q151"/>
  <c r="U155"/>
  <c r="W155" s="1"/>
  <c r="Q155"/>
  <c r="R155" s="1"/>
  <c r="U159"/>
  <c r="W159" s="1"/>
  <c r="Q159"/>
  <c r="R159" s="1"/>
  <c r="U163"/>
  <c r="W163" s="1"/>
  <c r="Q163"/>
  <c r="R163" s="1"/>
  <c r="U167"/>
  <c r="W167" s="1"/>
  <c r="Q167"/>
  <c r="U171"/>
  <c r="W171" s="1"/>
  <c r="Q171"/>
  <c r="R171" s="1"/>
  <c r="O176"/>
  <c r="U5"/>
  <c r="W5" s="1"/>
  <c r="Q5"/>
  <c r="U9"/>
  <c r="W9" s="1"/>
  <c r="Q9"/>
  <c r="R9" s="1"/>
  <c r="U13"/>
  <c r="W13" s="1"/>
  <c r="Q13"/>
  <c r="R13" s="1"/>
  <c r="U17"/>
  <c r="W17" s="1"/>
  <c r="Q17"/>
  <c r="R17" s="1"/>
  <c r="U21"/>
  <c r="W21" s="1"/>
  <c r="Q21"/>
  <c r="U25"/>
  <c r="W25" s="1"/>
  <c r="Q25"/>
  <c r="R25" s="1"/>
  <c r="U29"/>
  <c r="W29" s="1"/>
  <c r="Q29"/>
  <c r="R29" s="1"/>
  <c r="U33"/>
  <c r="W33" s="1"/>
  <c r="Q33"/>
  <c r="R33" s="1"/>
  <c r="U37"/>
  <c r="W37" s="1"/>
  <c r="Q37"/>
  <c r="U41"/>
  <c r="W41" s="1"/>
  <c r="Q41"/>
  <c r="R41" s="1"/>
  <c r="U45"/>
  <c r="W45" s="1"/>
  <c r="Q45"/>
  <c r="R45" s="1"/>
  <c r="U49"/>
  <c r="W49" s="1"/>
  <c r="Q49"/>
  <c r="R49" s="1"/>
  <c r="U53"/>
  <c r="W53" s="1"/>
  <c r="Q53"/>
  <c r="U57"/>
  <c r="W57" s="1"/>
  <c r="Q57"/>
  <c r="R57" s="1"/>
  <c r="U61"/>
  <c r="W61" s="1"/>
  <c r="Q61"/>
  <c r="R61" s="1"/>
  <c r="U65"/>
  <c r="W65" s="1"/>
  <c r="Q65"/>
  <c r="R65" s="1"/>
  <c r="U69"/>
  <c r="W69" s="1"/>
  <c r="Q69"/>
  <c r="U73"/>
  <c r="W73" s="1"/>
  <c r="Q73"/>
  <c r="R73" s="1"/>
  <c r="U77"/>
  <c r="W77" s="1"/>
  <c r="Q77"/>
  <c r="R77" s="1"/>
  <c r="U81"/>
  <c r="W81" s="1"/>
  <c r="Q81"/>
  <c r="R81" s="1"/>
  <c r="U85"/>
  <c r="W85" s="1"/>
  <c r="Q85"/>
  <c r="U89"/>
  <c r="W89" s="1"/>
  <c r="Q89"/>
  <c r="R89" s="1"/>
  <c r="U93"/>
  <c r="W93" s="1"/>
  <c r="Q93"/>
  <c r="R93" s="1"/>
  <c r="U97"/>
  <c r="W97" s="1"/>
  <c r="Q97"/>
  <c r="R97" s="1"/>
  <c r="U101"/>
  <c r="W101" s="1"/>
  <c r="Q101"/>
  <c r="U105"/>
  <c r="W105" s="1"/>
  <c r="Q105"/>
  <c r="R105" s="1"/>
  <c r="W109"/>
  <c r="Q109"/>
  <c r="R109" s="1"/>
  <c r="U113"/>
  <c r="W113" s="1"/>
  <c r="Q113"/>
  <c r="R113" s="1"/>
  <c r="U117"/>
  <c r="W117" s="1"/>
  <c r="Q117"/>
  <c r="U121"/>
  <c r="W121" s="1"/>
  <c r="Q121"/>
  <c r="R121" s="1"/>
  <c r="U125"/>
  <c r="W125" s="1"/>
  <c r="Q125"/>
  <c r="R125" s="1"/>
  <c r="U133"/>
  <c r="W133" s="1"/>
  <c r="Q133"/>
  <c r="R133" s="1"/>
  <c r="U137"/>
  <c r="W137" s="1"/>
  <c r="Q137"/>
  <c r="U145"/>
  <c r="W145" s="1"/>
  <c r="Q145"/>
  <c r="R145" s="1"/>
  <c r="U153"/>
  <c r="W153" s="1"/>
  <c r="Q153"/>
  <c r="R153" s="1"/>
  <c r="U161"/>
  <c r="W161" s="1"/>
  <c r="Q161"/>
  <c r="R161" s="1"/>
  <c r="U169"/>
  <c r="W169" s="1"/>
  <c r="Q169"/>
  <c r="U6"/>
  <c r="W6" s="1"/>
  <c r="Q6"/>
  <c r="R6" s="1"/>
  <c r="U10"/>
  <c r="W10" s="1"/>
  <c r="Q10"/>
  <c r="R10" s="1"/>
  <c r="U14"/>
  <c r="W14" s="1"/>
  <c r="Q14"/>
  <c r="U18"/>
  <c r="W18" s="1"/>
  <c r="Q18"/>
  <c r="U22"/>
  <c r="W22" s="1"/>
  <c r="Q22"/>
  <c r="R22" s="1"/>
  <c r="U26"/>
  <c r="W26" s="1"/>
  <c r="Q26"/>
  <c r="R26" s="1"/>
  <c r="U30"/>
  <c r="W30" s="1"/>
  <c r="Q30"/>
  <c r="R30" s="1"/>
  <c r="U34"/>
  <c r="W34" s="1"/>
  <c r="Q34"/>
  <c r="R34" s="1"/>
  <c r="U38"/>
  <c r="W38" s="1"/>
  <c r="Q38"/>
  <c r="R38" s="1"/>
  <c r="U42"/>
  <c r="W42" s="1"/>
  <c r="Q42"/>
  <c r="R42" s="1"/>
  <c r="U46"/>
  <c r="W46" s="1"/>
  <c r="Q46"/>
  <c r="U50"/>
  <c r="W50" s="1"/>
  <c r="Q50"/>
  <c r="R50" s="1"/>
  <c r="U54"/>
  <c r="W54" s="1"/>
  <c r="Q54"/>
  <c r="R54" s="1"/>
  <c r="U58"/>
  <c r="W58" s="1"/>
  <c r="Q58"/>
  <c r="R58" s="1"/>
  <c r="U62"/>
  <c r="W62" s="1"/>
  <c r="Q62"/>
  <c r="U66"/>
  <c r="W66" s="1"/>
  <c r="Q66"/>
  <c r="U70"/>
  <c r="W70" s="1"/>
  <c r="Q70"/>
  <c r="R70" s="1"/>
  <c r="U74"/>
  <c r="W74" s="1"/>
  <c r="Q74"/>
  <c r="R74" s="1"/>
  <c r="U78"/>
  <c r="W78" s="1"/>
  <c r="Q78"/>
  <c r="R78" s="1"/>
  <c r="U82"/>
  <c r="W82" s="1"/>
  <c r="Q82"/>
  <c r="R82" s="1"/>
  <c r="U86"/>
  <c r="W86" s="1"/>
  <c r="Q86"/>
  <c r="R86" s="1"/>
  <c r="U90"/>
  <c r="W90" s="1"/>
  <c r="Q90"/>
  <c r="R90" s="1"/>
  <c r="U94"/>
  <c r="W94" s="1"/>
  <c r="Q94"/>
  <c r="U98"/>
  <c r="W98" s="1"/>
  <c r="Q98"/>
  <c r="R98" s="1"/>
  <c r="U102"/>
  <c r="W102" s="1"/>
  <c r="Q102"/>
  <c r="R102" s="1"/>
  <c r="U106"/>
  <c r="W106" s="1"/>
  <c r="Q106"/>
  <c r="R106" s="1"/>
  <c r="U110"/>
  <c r="W110" s="1"/>
  <c r="Q110"/>
  <c r="U114"/>
  <c r="W114" s="1"/>
  <c r="Q114"/>
  <c r="U118"/>
  <c r="W118" s="1"/>
  <c r="Q118"/>
  <c r="R118" s="1"/>
  <c r="U122"/>
  <c r="W122" s="1"/>
  <c r="Q122"/>
  <c r="R122" s="1"/>
  <c r="U126"/>
  <c r="W126" s="1"/>
  <c r="Q126"/>
  <c r="R126" s="1"/>
  <c r="U130"/>
  <c r="W130" s="1"/>
  <c r="Q130"/>
  <c r="R130" s="1"/>
  <c r="U134"/>
  <c r="W134" s="1"/>
  <c r="Q134"/>
  <c r="R134" s="1"/>
  <c r="U138"/>
  <c r="W138" s="1"/>
  <c r="Q138"/>
  <c r="R138" s="1"/>
  <c r="U142"/>
  <c r="W142" s="1"/>
  <c r="Q142"/>
  <c r="U146"/>
  <c r="W146" s="1"/>
  <c r="Q146"/>
  <c r="U150"/>
  <c r="W150" s="1"/>
  <c r="Q150"/>
  <c r="R150" s="1"/>
  <c r="U154"/>
  <c r="W154" s="1"/>
  <c r="Q154"/>
  <c r="R154" s="1"/>
  <c r="U158"/>
  <c r="W158" s="1"/>
  <c r="Q158"/>
  <c r="U162"/>
  <c r="W162" s="1"/>
  <c r="Q162"/>
  <c r="U166"/>
  <c r="W166" s="1"/>
  <c r="Q166"/>
  <c r="R166" s="1"/>
  <c r="U170"/>
  <c r="W170" s="1"/>
  <c r="Q170"/>
  <c r="R170" s="1"/>
  <c r="S3"/>
  <c r="F492" i="2"/>
  <c r="G492"/>
  <c r="H492"/>
  <c r="I492"/>
  <c r="J492"/>
  <c r="K492"/>
  <c r="L492"/>
  <c r="M492"/>
  <c r="N492"/>
  <c r="S56" i="4" l="1"/>
  <c r="X56" s="1"/>
  <c r="Y56" s="1"/>
  <c r="S145"/>
  <c r="X145" s="1"/>
  <c r="Y145" s="1"/>
  <c r="S4"/>
  <c r="X4" s="1"/>
  <c r="Y4" s="1"/>
  <c r="S104"/>
  <c r="X104" s="1"/>
  <c r="Y104" s="1"/>
  <c r="S27"/>
  <c r="X27" s="1"/>
  <c r="Y27" s="1"/>
  <c r="S105"/>
  <c r="X105" s="1"/>
  <c r="Y105" s="1"/>
  <c r="S68"/>
  <c r="X68" s="1"/>
  <c r="S16"/>
  <c r="X16" s="1"/>
  <c r="S161"/>
  <c r="X161" s="1"/>
  <c r="Y161" s="1"/>
  <c r="S125"/>
  <c r="X125" s="1"/>
  <c r="Y125" s="1"/>
  <c r="S17"/>
  <c r="X17" s="1"/>
  <c r="Y17" s="1"/>
  <c r="S148"/>
  <c r="X148" s="1"/>
  <c r="Y148" s="1"/>
  <c r="S165"/>
  <c r="X165" s="1"/>
  <c r="Y165" s="1"/>
  <c r="S50"/>
  <c r="X50" s="1"/>
  <c r="Y50" s="1"/>
  <c r="S75"/>
  <c r="X75" s="1"/>
  <c r="Y75" s="1"/>
  <c r="S154"/>
  <c r="X154" s="1"/>
  <c r="S113"/>
  <c r="X113" s="1"/>
  <c r="Y113" s="1"/>
  <c r="S93"/>
  <c r="X93" s="1"/>
  <c r="S49"/>
  <c r="X49" s="1"/>
  <c r="Y49" s="1"/>
  <c r="S91"/>
  <c r="X91" s="1"/>
  <c r="Y91" s="1"/>
  <c r="S84"/>
  <c r="X84" s="1"/>
  <c r="Y84" s="1"/>
  <c r="S170"/>
  <c r="X170" s="1"/>
  <c r="Y170" s="1"/>
  <c r="S134"/>
  <c r="X134" s="1"/>
  <c r="Y134" s="1"/>
  <c r="S73"/>
  <c r="X73" s="1"/>
  <c r="Y73" s="1"/>
  <c r="S29"/>
  <c r="X29" s="1"/>
  <c r="Y29" s="1"/>
  <c r="S9"/>
  <c r="X9" s="1"/>
  <c r="Y9" s="1"/>
  <c r="S160"/>
  <c r="X160" s="1"/>
  <c r="Y160" s="1"/>
  <c r="S72"/>
  <c r="X72" s="1"/>
  <c r="Y72" s="1"/>
  <c r="S54"/>
  <c r="X54" s="1"/>
  <c r="S42"/>
  <c r="X42" s="1"/>
  <c r="S34"/>
  <c r="X34" s="1"/>
  <c r="Y34" s="1"/>
  <c r="S30"/>
  <c r="X30" s="1"/>
  <c r="Y30" s="1"/>
  <c r="S139"/>
  <c r="X139" s="1"/>
  <c r="Y139" s="1"/>
  <c r="S11"/>
  <c r="X11" s="1"/>
  <c r="Y11" s="1"/>
  <c r="S136"/>
  <c r="X136" s="1"/>
  <c r="Y136" s="1"/>
  <c r="S80"/>
  <c r="S130"/>
  <c r="X130" s="1"/>
  <c r="Y130" s="1"/>
  <c r="S126"/>
  <c r="X126" s="1"/>
  <c r="Y126" s="1"/>
  <c r="S81"/>
  <c r="X81" s="1"/>
  <c r="Y81" s="1"/>
  <c r="S61"/>
  <c r="S41"/>
  <c r="X41" s="1"/>
  <c r="Y41" s="1"/>
  <c r="S155"/>
  <c r="X155" s="1"/>
  <c r="Y155" s="1"/>
  <c r="S144"/>
  <c r="X144" s="1"/>
  <c r="Y144" s="1"/>
  <c r="S132"/>
  <c r="X132" s="1"/>
  <c r="Y132" s="1"/>
  <c r="S120"/>
  <c r="X120" s="1"/>
  <c r="Y120" s="1"/>
  <c r="S64"/>
  <c r="X64" s="1"/>
  <c r="S52"/>
  <c r="X52" s="1"/>
  <c r="Y52" s="1"/>
  <c r="S32"/>
  <c r="X32" s="1"/>
  <c r="Y32" s="1"/>
  <c r="S157"/>
  <c r="X157" s="1"/>
  <c r="Y157" s="1"/>
  <c r="S128"/>
  <c r="X128" s="1"/>
  <c r="S116"/>
  <c r="X116" s="1"/>
  <c r="Y116" s="1"/>
  <c r="S96"/>
  <c r="X96" s="1"/>
  <c r="Y96" s="1"/>
  <c r="S40"/>
  <c r="X40" s="1"/>
  <c r="Y40" s="1"/>
  <c r="S20"/>
  <c r="X20" s="1"/>
  <c r="Y20" s="1"/>
  <c r="S8"/>
  <c r="X8" s="1"/>
  <c r="Y8" s="1"/>
  <c r="S129"/>
  <c r="X129" s="1"/>
  <c r="Y129" s="1"/>
  <c r="S98"/>
  <c r="X98" s="1"/>
  <c r="Y98" s="1"/>
  <c r="S6"/>
  <c r="X6" s="1"/>
  <c r="S153"/>
  <c r="X153" s="1"/>
  <c r="Y153" s="1"/>
  <c r="S133"/>
  <c r="X133" s="1"/>
  <c r="Y133" s="1"/>
  <c r="S89"/>
  <c r="X89" s="1"/>
  <c r="Y89" s="1"/>
  <c r="S77"/>
  <c r="S65"/>
  <c r="X65" s="1"/>
  <c r="Y65" s="1"/>
  <c r="S25"/>
  <c r="X25" s="1"/>
  <c r="Y25" s="1"/>
  <c r="S13"/>
  <c r="X13" s="1"/>
  <c r="Y13" s="1"/>
  <c r="S171"/>
  <c r="X171" s="1"/>
  <c r="Y171" s="1"/>
  <c r="S107"/>
  <c r="X107" s="1"/>
  <c r="Y107" s="1"/>
  <c r="S43"/>
  <c r="X43" s="1"/>
  <c r="Y43" s="1"/>
  <c r="S123"/>
  <c r="S59"/>
  <c r="X59" s="1"/>
  <c r="Y59" s="1"/>
  <c r="S168"/>
  <c r="X168" s="1"/>
  <c r="Y168" s="1"/>
  <c r="S102"/>
  <c r="X102" s="1"/>
  <c r="Y102" s="1"/>
  <c r="S90"/>
  <c r="X90" s="1"/>
  <c r="Y90" s="1"/>
  <c r="S82"/>
  <c r="X82" s="1"/>
  <c r="Y82" s="1"/>
  <c r="S78"/>
  <c r="X78" s="1"/>
  <c r="Y78" s="1"/>
  <c r="S121"/>
  <c r="X121" s="1"/>
  <c r="Y121" s="1"/>
  <c r="S109"/>
  <c r="S97"/>
  <c r="X97" s="1"/>
  <c r="S57"/>
  <c r="X57" s="1"/>
  <c r="S45"/>
  <c r="X45" s="1"/>
  <c r="Y45" s="1"/>
  <c r="S33"/>
  <c r="X33" s="1"/>
  <c r="Y33" s="1"/>
  <c r="S164"/>
  <c r="X164" s="1"/>
  <c r="Y164" s="1"/>
  <c r="S152"/>
  <c r="X152" s="1"/>
  <c r="Y152" s="1"/>
  <c r="S112"/>
  <c r="X112" s="1"/>
  <c r="Y112" s="1"/>
  <c r="S100"/>
  <c r="X100" s="1"/>
  <c r="Y100" s="1"/>
  <c r="S88"/>
  <c r="X88" s="1"/>
  <c r="Y88" s="1"/>
  <c r="S48"/>
  <c r="X48" s="1"/>
  <c r="Y48" s="1"/>
  <c r="S36"/>
  <c r="X36" s="1"/>
  <c r="Y36" s="1"/>
  <c r="S24"/>
  <c r="X24" s="1"/>
  <c r="Y24" s="1"/>
  <c r="S149"/>
  <c r="X149" s="1"/>
  <c r="Y149" s="1"/>
  <c r="R142"/>
  <c r="S142"/>
  <c r="R62"/>
  <c r="S62"/>
  <c r="X62" s="1"/>
  <c r="R169"/>
  <c r="S169"/>
  <c r="R85"/>
  <c r="S85"/>
  <c r="X85" s="1"/>
  <c r="R21"/>
  <c r="S21"/>
  <c r="R119"/>
  <c r="S119"/>
  <c r="X119" s="1"/>
  <c r="R158"/>
  <c r="S158"/>
  <c r="R110"/>
  <c r="S110"/>
  <c r="X110" s="1"/>
  <c r="R18"/>
  <c r="S18"/>
  <c r="R137"/>
  <c r="S137"/>
  <c r="X137" s="1"/>
  <c r="R69"/>
  <c r="S69"/>
  <c r="X69" s="1"/>
  <c r="R5"/>
  <c r="S5"/>
  <c r="X5" s="1"/>
  <c r="Q176"/>
  <c r="R135"/>
  <c r="S135"/>
  <c r="X135" s="1"/>
  <c r="R146"/>
  <c r="S146"/>
  <c r="X146" s="1"/>
  <c r="R66"/>
  <c r="S66"/>
  <c r="X66" s="1"/>
  <c r="R46"/>
  <c r="S46"/>
  <c r="X46" s="1"/>
  <c r="R117"/>
  <c r="S117"/>
  <c r="R53"/>
  <c r="S53"/>
  <c r="X53" s="1"/>
  <c r="R151"/>
  <c r="S151"/>
  <c r="R87"/>
  <c r="S87"/>
  <c r="X87" s="1"/>
  <c r="R162"/>
  <c r="S162"/>
  <c r="X162" s="1"/>
  <c r="R114"/>
  <c r="S114"/>
  <c r="X114" s="1"/>
  <c r="R94"/>
  <c r="S94"/>
  <c r="X94" s="1"/>
  <c r="R14"/>
  <c r="S14"/>
  <c r="X14" s="1"/>
  <c r="R101"/>
  <c r="S101"/>
  <c r="X101" s="1"/>
  <c r="R37"/>
  <c r="S37"/>
  <c r="X37" s="1"/>
  <c r="R167"/>
  <c r="S167"/>
  <c r="X167" s="1"/>
  <c r="R103"/>
  <c r="S103"/>
  <c r="X103" s="1"/>
  <c r="X3"/>
  <c r="W176"/>
  <c r="S71"/>
  <c r="X71" s="1"/>
  <c r="S55"/>
  <c r="X55" s="1"/>
  <c r="S39"/>
  <c r="X39" s="1"/>
  <c r="S23"/>
  <c r="X23" s="1"/>
  <c r="S7"/>
  <c r="X7" s="1"/>
  <c r="S138"/>
  <c r="X138" s="1"/>
  <c r="S122"/>
  <c r="X122" s="1"/>
  <c r="S106"/>
  <c r="S74"/>
  <c r="S58"/>
  <c r="X58" s="1"/>
  <c r="S26"/>
  <c r="S10"/>
  <c r="S163"/>
  <c r="S147"/>
  <c r="S131"/>
  <c r="S115"/>
  <c r="S99"/>
  <c r="X99" s="1"/>
  <c r="S83"/>
  <c r="S67"/>
  <c r="X67" s="1"/>
  <c r="S51"/>
  <c r="S35"/>
  <c r="X35" s="1"/>
  <c r="S19"/>
  <c r="S166"/>
  <c r="S150"/>
  <c r="S118"/>
  <c r="X118" s="1"/>
  <c r="S86"/>
  <c r="X86" s="1"/>
  <c r="S70"/>
  <c r="S38"/>
  <c r="S22"/>
  <c r="X22" s="1"/>
  <c r="S159"/>
  <c r="S143"/>
  <c r="S127"/>
  <c r="X127" s="1"/>
  <c r="S111"/>
  <c r="X111" s="1"/>
  <c r="S95"/>
  <c r="S79"/>
  <c r="S63"/>
  <c r="S47"/>
  <c r="S31"/>
  <c r="S15"/>
  <c r="S172"/>
  <c r="S156"/>
  <c r="X156" s="1"/>
  <c r="S140"/>
  <c r="S124"/>
  <c r="X124" s="1"/>
  <c r="S108"/>
  <c r="S92"/>
  <c r="X92" s="1"/>
  <c r="S76"/>
  <c r="S60"/>
  <c r="X60" s="1"/>
  <c r="S44"/>
  <c r="S28"/>
  <c r="X28" s="1"/>
  <c r="S12"/>
  <c r="U176"/>
  <c r="S141"/>
  <c r="H3" i="3"/>
  <c r="J3" s="1"/>
  <c r="H2"/>
  <c r="J2" s="1"/>
  <c r="Y16" i="4" l="1"/>
  <c r="Y93"/>
  <c r="X77"/>
  <c r="Y77" s="1"/>
  <c r="Y68"/>
  <c r="X61"/>
  <c r="Y61" s="1"/>
  <c r="Y42"/>
  <c r="Y64"/>
  <c r="Y128"/>
  <c r="Y154"/>
  <c r="X80"/>
  <c r="Y80" s="1"/>
  <c r="Y54"/>
  <c r="Y97"/>
  <c r="Y6"/>
  <c r="Y57"/>
  <c r="X109"/>
  <c r="Y109" s="1"/>
  <c r="X123"/>
  <c r="Y123" s="1"/>
  <c r="R176"/>
  <c r="Y7"/>
  <c r="Y39"/>
  <c r="Y71"/>
  <c r="X74"/>
  <c r="Y74" s="1"/>
  <c r="Y69"/>
  <c r="Y127"/>
  <c r="Y22"/>
  <c r="X142"/>
  <c r="Y142" s="1"/>
  <c r="X141"/>
  <c r="Y141" s="1"/>
  <c r="X31"/>
  <c r="Y31" s="1"/>
  <c r="X63"/>
  <c r="Y63" s="1"/>
  <c r="X70"/>
  <c r="Y70" s="1"/>
  <c r="X150"/>
  <c r="Y150" s="1"/>
  <c r="X147"/>
  <c r="Y147" s="1"/>
  <c r="Y167"/>
  <c r="Y101"/>
  <c r="Y94"/>
  <c r="Y162"/>
  <c r="Y66"/>
  <c r="Y135"/>
  <c r="X151"/>
  <c r="Y151" s="1"/>
  <c r="Y86"/>
  <c r="Y35"/>
  <c r="Y67"/>
  <c r="Y99"/>
  <c r="X21"/>
  <c r="Y21" s="1"/>
  <c r="X117"/>
  <c r="Y117" s="1"/>
  <c r="X169"/>
  <c r="Y169" s="1"/>
  <c r="Y58"/>
  <c r="Y122"/>
  <c r="Y23"/>
  <c r="Y55"/>
  <c r="X95"/>
  <c r="Y95" s="1"/>
  <c r="X159"/>
  <c r="Y159" s="1"/>
  <c r="Y3"/>
  <c r="X106"/>
  <c r="Y106" s="1"/>
  <c r="X163"/>
  <c r="Y163" s="1"/>
  <c r="X26"/>
  <c r="Y26" s="1"/>
  <c r="Y5"/>
  <c r="Y137"/>
  <c r="Y110"/>
  <c r="Y119"/>
  <c r="Y85"/>
  <c r="Y62"/>
  <c r="Y28"/>
  <c r="Y60"/>
  <c r="Y92"/>
  <c r="Y124"/>
  <c r="Y156"/>
  <c r="Y111"/>
  <c r="Y118"/>
  <c r="X158"/>
  <c r="Y158" s="1"/>
  <c r="X12"/>
  <c r="Y12" s="1"/>
  <c r="X44"/>
  <c r="Y44" s="1"/>
  <c r="X76"/>
  <c r="Y76" s="1"/>
  <c r="X108"/>
  <c r="Y108" s="1"/>
  <c r="X140"/>
  <c r="Y140" s="1"/>
  <c r="X172"/>
  <c r="Y172" s="1"/>
  <c r="X18"/>
  <c r="Y18" s="1"/>
  <c r="Y138"/>
  <c r="X15"/>
  <c r="Y15" s="1"/>
  <c r="X47"/>
  <c r="Y47" s="1"/>
  <c r="X79"/>
  <c r="Y79" s="1"/>
  <c r="X143"/>
  <c r="Y143" s="1"/>
  <c r="X38"/>
  <c r="Y38" s="1"/>
  <c r="X166"/>
  <c r="Y166" s="1"/>
  <c r="X19"/>
  <c r="Y19" s="1"/>
  <c r="X51"/>
  <c r="Y51" s="1"/>
  <c r="S176"/>
  <c r="X83"/>
  <c r="Y83" s="1"/>
  <c r="X131"/>
  <c r="Y131" s="1"/>
  <c r="X115"/>
  <c r="Y115" s="1"/>
  <c r="X10"/>
  <c r="Y10" s="1"/>
  <c r="Y103"/>
  <c r="Y37"/>
  <c r="Y14"/>
  <c r="Y114"/>
  <c r="Y87"/>
  <c r="Y53"/>
  <c r="Y46"/>
  <c r="Y146"/>
  <c r="X176" l="1"/>
  <c r="Y176"/>
</calcChain>
</file>

<file path=xl/sharedStrings.xml><?xml version="1.0" encoding="utf-8"?>
<sst xmlns="http://schemas.openxmlformats.org/spreadsheetml/2006/main" count="3102" uniqueCount="1455">
  <si>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</si>
  <si>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</si>
  <si>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</si>
  <si>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</si>
  <si>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</si>
  <si>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</si>
  <si>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</si>
  <si>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</si>
  <si>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</si>
  <si>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</si>
  <si>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</si>
  <si>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</si>
  <si>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</si>
  <si>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</si>
  <si>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</si>
  <si>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</si>
  <si>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</si>
  <si>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</si>
  <si>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</si>
  <si>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</si>
  <si>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</si>
  <si>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</si>
  <si>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</si>
  <si>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</si>
  <si>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</si>
  <si>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</si>
  <si>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</si>
  <si>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</si>
  <si>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</si>
  <si>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</si>
  <si>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</si>
  <si>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</si>
  <si>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</si>
  <si>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</si>
  <si>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</si>
  <si>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</si>
  <si>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</si>
  <si>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</si>
  <si>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</si>
  <si>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</si>
  <si>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</si>
  <si>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</si>
  <si>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</si>
  <si>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</si>
  <si>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</si>
  <si>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</si>
  <si>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</si>
  <si>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</si>
  <si>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</si>
  <si>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</si>
  <si>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</si>
  <si>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</si>
  <si>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</si>
  <si>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</si>
  <si>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</si>
  <si>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</si>
  <si>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</si>
  <si>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</si>
  <si>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</si>
  <si>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</si>
  <si>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</si>
  <si>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</si>
  <si>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</si>
  <si>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</si>
  <si>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</si>
  <si>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</si>
  <si>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</si>
  <si>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</si>
  <si>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</si>
  <si>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</si>
  <si>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</si>
  <si>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</si>
  <si>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</si>
  <si>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</si>
  <si>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</si>
  <si>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</si>
  <si>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</si>
  <si>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</si>
  <si>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</si>
  <si>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</si>
  <si>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</si>
  <si>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</si>
  <si>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</si>
  <si>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</si>
  <si>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</si>
  <si>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</si>
  <si>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</si>
  <si>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</si>
  <si>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</si>
  <si>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</si>
  <si>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</si>
  <si>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</si>
  <si>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</si>
  <si>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</si>
  <si>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</si>
  <si>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</si>
  <si>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</si>
  <si>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</si>
  <si>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</si>
  <si>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</si>
  <si>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</si>
  <si>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</si>
  <si>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</si>
  <si>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</si>
  <si>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</si>
  <si>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</si>
  <si>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</si>
  <si>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</si>
  <si>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</si>
  <si>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</si>
  <si>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</si>
  <si>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</si>
  <si>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</si>
  <si>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</si>
  <si>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</si>
  <si>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</si>
  <si>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</si>
  <si>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</si>
  <si>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</si>
  <si>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</si>
  <si>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</si>
  <si>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</si>
  <si>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</si>
  <si>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</si>
  <si>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</si>
  <si>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</si>
  <si>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</si>
  <si>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</si>
  <si>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</si>
  <si>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</si>
  <si>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</si>
  <si>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</si>
  <si>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</si>
  <si>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</si>
  <si>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</si>
  <si>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</si>
  <si>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</si>
  <si>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</si>
  <si>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</si>
  <si>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</si>
  <si>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</si>
  <si>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</si>
  <si>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</si>
  <si>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</si>
  <si>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</si>
  <si>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2234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</si>
  <si>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</si>
  <si>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</si>
  <si>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</si>
  <si>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</si>
  <si>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</si>
  <si>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</si>
  <si>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</si>
  <si>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</si>
  <si>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</si>
  <si>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</si>
  <si>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</si>
  <si>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</si>
  <si>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</si>
  <si>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</si>
  <si>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</si>
  <si>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</si>
  <si>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</si>
  <si>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</si>
  <si>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</si>
  <si>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</si>
  <si>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</si>
  <si>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</si>
  <si>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</si>
  <si>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</si>
  <si>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</si>
  <si>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</si>
  <si>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</si>
  <si>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</si>
  <si>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</si>
  <si>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</si>
  <si>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</si>
  <si>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</si>
  <si>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</si>
  <si>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</si>
  <si>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</si>
  <si>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</si>
  <si>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</si>
  <si>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</si>
  <si>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</si>
  <si>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</si>
  <si>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</si>
  <si>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</si>
  <si>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</si>
  <si>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</si>
  <si>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</si>
  <si>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</si>
  <si>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</si>
  <si>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</si>
  <si>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</si>
  <si>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</si>
  <si>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</si>
  <si>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</si>
  <si>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</si>
  <si>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</si>
  <si>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</si>
  <si>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</si>
  <si>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</si>
  <si>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</si>
  <si>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</si>
  <si>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</si>
  <si>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</si>
  <si>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</si>
  <si>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</si>
  <si>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</si>
  <si>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</si>
  <si>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</si>
  <si>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</si>
  <si>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</si>
  <si>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</si>
  <si>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</si>
  <si>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</si>
  <si>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</si>
  <si>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</si>
  <si>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</si>
  <si>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</si>
  <si>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</si>
  <si>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</si>
  <si>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</si>
  <si>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</si>
  <si>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</si>
  <si>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</si>
  <si>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</si>
  <si>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</si>
  <si>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</si>
  <si>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</si>
  <si>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</si>
  <si>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</si>
  <si>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</si>
  <si>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</si>
  <si>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</si>
  <si>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</si>
  <si>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</si>
  <si>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</si>
  <si>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</si>
  <si>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</si>
  <si>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</si>
  <si>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</si>
  <si>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</si>
  <si>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</si>
  <si>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</si>
  <si>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</si>
  <si>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</si>
  <si>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</si>
  <si>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</si>
  <si>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</si>
  <si>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</si>
  <si>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</si>
  <si>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</si>
  <si>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</si>
  <si>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</si>
  <si>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</si>
  <si>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</si>
  <si>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</si>
  <si>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</si>
  <si>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</si>
  <si>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</si>
  <si>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</si>
  <si>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</si>
  <si>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</si>
  <si>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</si>
  <si>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</si>
  <si>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</si>
  <si>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</si>
  <si>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</si>
  <si>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</si>
  <si>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</si>
  <si>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</si>
  <si>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</si>
  <si>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</si>
  <si>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</si>
  <si>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</si>
  <si>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</si>
  <si>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</si>
  <si>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</si>
  <si>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</si>
  <si>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</si>
  <si>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</si>
  <si>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</si>
  <si>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</si>
  <si>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</si>
  <si>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</si>
  <si>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</si>
  <si>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</si>
  <si>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</si>
  <si>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</si>
  <si>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</si>
  <si>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</si>
  <si>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</si>
  <si>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</si>
  <si>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</si>
  <si>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</si>
  <si>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</si>
  <si>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</si>
  <si>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</si>
  <si>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</si>
  <si>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</si>
  <si>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</si>
  <si>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</si>
  <si>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</si>
  <si>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</si>
  <si>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</si>
  <si>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</si>
  <si>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</si>
  <si>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</si>
  <si>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</si>
  <si>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</si>
  <si>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</si>
  <si>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</si>
  <si>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</si>
  <si>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</si>
  <si>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</si>
  <si>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</si>
  <si>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</si>
  <si>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</si>
  <si>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</si>
  <si>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</si>
  <si>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</si>
  <si>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</si>
  <si>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2854</t>
  </si>
  <si>
    <t>2855</t>
  </si>
  <si>
    <t>2858</t>
  </si>
  <si>
    <t>2862</t>
  </si>
  <si>
    <t>2864</t>
  </si>
  <si>
    <t>2866</t>
  </si>
  <si>
    <t>703</t>
  </si>
  <si>
    <t>0219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</si>
  <si>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</si>
  <si>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</si>
  <si>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</si>
  <si>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</si>
  <si>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</si>
  <si>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</si>
  <si>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</si>
  <si>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</si>
  <si>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</si>
  <si>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</si>
  <si>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</si>
  <si>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</si>
  <si>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</si>
  <si>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</si>
  <si>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</si>
  <si>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</si>
  <si>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</si>
  <si>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</si>
  <si>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</si>
  <si>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</si>
  <si>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</si>
  <si>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</si>
  <si>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</si>
  <si>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</si>
  <si>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</si>
  <si>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</si>
  <si>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</si>
  <si>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</si>
  <si>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</si>
  <si>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</si>
  <si>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</si>
  <si>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</si>
  <si>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</si>
  <si>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</si>
  <si>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</si>
  <si>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</si>
  <si>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</si>
  <si>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</si>
  <si>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</si>
  <si>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</si>
  <si>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</si>
  <si>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</si>
  <si>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</si>
  <si>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</si>
  <si>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</si>
  <si>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</si>
  <si>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</si>
  <si>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</si>
  <si>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</si>
  <si>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</si>
  <si>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</si>
  <si>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</si>
  <si>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</si>
  <si>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</si>
  <si>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</si>
  <si>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</si>
  <si>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</si>
  <si>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</si>
  <si>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</si>
  <si>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</si>
  <si>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</si>
  <si>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</si>
  <si>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</si>
  <si>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</si>
  <si>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</si>
  <si>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</si>
  <si>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</si>
  <si>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</si>
  <si>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</si>
  <si>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</si>
  <si>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</si>
  <si>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</si>
  <si>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</si>
  <si>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</si>
  <si>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</si>
  <si>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</si>
  <si>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</si>
  <si>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</si>
  <si>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</si>
  <si>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</si>
  <si>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</si>
  <si>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</si>
  <si>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</si>
  <si>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</si>
  <si>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</si>
  <si>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</si>
  <si>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</si>
  <si>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</si>
  <si>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</si>
  <si>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855</t>
  </si>
  <si>
    <t>0855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</si>
  <si>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</si>
  <si>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</si>
  <si>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</si>
  <si>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</si>
  <si>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</si>
  <si>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</si>
  <si>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</si>
  <si>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</si>
  <si>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</si>
  <si>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</si>
  <si>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</si>
  <si>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</si>
  <si>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</si>
  <si>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</si>
  <si>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</si>
  <si>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</si>
  <si>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</si>
  <si>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</si>
  <si>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</si>
  <si>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</si>
  <si>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</si>
  <si>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</si>
  <si>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</si>
  <si>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</si>
  <si>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</si>
  <si>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</si>
  <si>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</si>
  <si>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</si>
  <si>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</si>
  <si>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</si>
  <si>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</si>
  <si>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</si>
  <si>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</si>
  <si>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</si>
  <si>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</si>
  <si>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</si>
  <si>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</si>
  <si>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</si>
  <si>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</si>
  <si>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</si>
  <si>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</si>
  <si>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</si>
  <si>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</si>
  <si>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</si>
  <si>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</si>
  <si>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</si>
  <si>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</si>
  <si>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</si>
  <si>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</si>
  <si>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</si>
  <si>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</si>
  <si>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</si>
  <si>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</si>
  <si>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</si>
  <si>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</si>
  <si>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</si>
  <si>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</si>
  <si>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</si>
  <si>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</si>
  <si>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</si>
  <si>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</si>
  <si>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</si>
  <si>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</si>
  <si>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</si>
  <si>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</si>
  <si>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</si>
  <si>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</si>
  <si>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</si>
  <si>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</si>
  <si>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</si>
  <si>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</si>
  <si>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</si>
  <si>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</si>
  <si>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</si>
  <si>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</si>
  <si>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</si>
  <si>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</si>
  <si>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</si>
  <si>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</si>
  <si>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</si>
  <si>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</si>
  <si>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</si>
  <si>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</si>
  <si>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859</t>
  </si>
  <si>
    <t>0859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</si>
  <si>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</si>
  <si>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</si>
  <si>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</si>
  <si>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</si>
  <si>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</si>
  <si>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</si>
  <si>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</si>
  <si>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</si>
  <si>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</si>
  <si>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</si>
  <si>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</si>
  <si>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</si>
  <si>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</si>
  <si>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</si>
  <si>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</si>
  <si>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</si>
  <si>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</si>
  <si>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</si>
  <si>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</si>
  <si>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</si>
  <si>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</si>
  <si>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</si>
  <si>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</si>
  <si>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</si>
  <si>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</si>
  <si>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</si>
  <si>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</si>
  <si>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</si>
  <si>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</si>
  <si>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</si>
  <si>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</si>
  <si>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</si>
  <si>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</si>
  <si>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</si>
  <si>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</si>
  <si>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</si>
  <si>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</si>
  <si>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</si>
  <si>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</si>
  <si>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</si>
  <si>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</si>
  <si>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</si>
  <si>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</si>
  <si>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</si>
  <si>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</si>
  <si>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</si>
  <si>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</si>
  <si>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</si>
  <si>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</si>
  <si>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</si>
  <si>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</si>
  <si>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</si>
  <si>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</si>
  <si>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</si>
  <si>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</si>
  <si>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</si>
  <si>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</si>
  <si>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</si>
  <si>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</si>
  <si>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</si>
  <si>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</si>
  <si>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</si>
  <si>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</si>
  <si>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</si>
  <si>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</si>
  <si>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</si>
  <si>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</si>
  <si>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</si>
  <si>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</si>
  <si>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</si>
  <si>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</si>
  <si>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</si>
  <si>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</si>
  <si>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</si>
  <si>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</si>
  <si>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</si>
  <si>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</si>
  <si>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</si>
  <si>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</si>
  <si>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</si>
  <si>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</si>
  <si>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</si>
  <si>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</si>
  <si>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</si>
  <si>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</si>
  <si>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</si>
  <si>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</si>
  <si>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</si>
  <si>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</si>
  <si>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</si>
  <si>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</si>
  <si>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</si>
  <si>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</si>
  <si>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</si>
  <si>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</si>
  <si>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</si>
  <si>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</si>
  <si>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</si>
  <si>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</si>
  <si>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</si>
  <si>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</si>
  <si>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</si>
  <si>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</si>
  <si>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</si>
  <si>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</si>
  <si>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</si>
  <si>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</si>
  <si>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</si>
  <si>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</si>
  <si>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</si>
  <si>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</si>
  <si>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</si>
  <si>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</si>
  <si>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</si>
  <si>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</si>
  <si>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</si>
  <si>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</si>
  <si>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</si>
  <si>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</si>
  <si>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</si>
  <si>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</si>
  <si>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</si>
  <si>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</si>
  <si>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</si>
  <si>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</si>
  <si>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</si>
  <si>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</si>
  <si>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</si>
  <si>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</si>
  <si>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</si>
  <si>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</si>
  <si>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</si>
  <si>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</si>
  <si>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</si>
  <si>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</si>
  <si>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</si>
  <si>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</si>
  <si>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</si>
  <si>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</si>
  <si>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</si>
  <si>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</si>
  <si>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</si>
  <si>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</si>
  <si>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</si>
  <si>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</si>
  <si>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</si>
  <si>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</si>
  <si>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</si>
  <si>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</si>
  <si>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</si>
  <si>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</si>
  <si>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</si>
  <si>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</si>
  <si>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</si>
  <si>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</si>
  <si>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</si>
  <si>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</si>
  <si>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</si>
  <si>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</si>
  <si>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</si>
  <si>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</si>
  <si>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</si>
  <si>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</si>
  <si>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</si>
  <si>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</si>
  <si>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</si>
  <si>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SDO C Chen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</si>
  <si>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</si>
  <si>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</si>
  <si>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</si>
  <si>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</si>
  <si>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</si>
  <si>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</si>
  <si>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</si>
  <si>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</si>
  <si>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</si>
  <si>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</si>
  <si>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</si>
  <si>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</si>
  <si>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</si>
  <si>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</si>
  <si>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</si>
  <si>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</si>
  <si>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</si>
  <si>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</si>
  <si>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</si>
  <si>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</si>
  <si>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</si>
  <si>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</si>
  <si>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</si>
  <si>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</si>
  <si>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</si>
  <si>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</si>
  <si>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</si>
  <si>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</si>
  <si>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</si>
  <si>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</si>
  <si>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</si>
  <si>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</si>
  <si>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</si>
  <si>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</si>
  <si>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</si>
  <si>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</si>
  <si>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</si>
  <si>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</si>
  <si>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</si>
  <si>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</si>
  <si>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</si>
  <si>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</si>
  <si>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</si>
  <si>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</si>
  <si>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</si>
  <si>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</si>
  <si>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</si>
  <si>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</si>
  <si>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</si>
  <si>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</si>
  <si>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</si>
  <si>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</si>
  <si>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</si>
  <si>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</si>
  <si>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</si>
  <si>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</si>
  <si>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</si>
  <si>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</si>
  <si>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</si>
  <si>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</si>
  <si>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</si>
  <si>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</si>
  <si>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</si>
  <si>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</si>
  <si>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</si>
  <si>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</si>
  <si>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</si>
  <si>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</si>
  <si>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</si>
  <si>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</si>
  <si>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</si>
  <si>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</si>
  <si>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</si>
  <si>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</si>
  <si>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</si>
  <si>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</si>
  <si>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</si>
  <si>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</si>
  <si>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</si>
  <si>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</si>
  <si>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</si>
  <si>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</si>
  <si>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</si>
  <si>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</si>
  <si>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</si>
  <si>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</si>
  <si>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</si>
  <si>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</si>
  <si>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</si>
  <si>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</si>
  <si>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</si>
  <si>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</si>
  <si>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</si>
  <si>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</si>
  <si>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</si>
  <si>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</si>
  <si>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</si>
  <si>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</si>
  <si>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</si>
  <si>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</si>
  <si>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</si>
  <si>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</si>
  <si>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</si>
  <si>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</si>
  <si>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</si>
  <si>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</si>
  <si>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</si>
  <si>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</si>
  <si>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</si>
  <si>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</si>
  <si>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</si>
  <si>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</si>
  <si>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</si>
  <si>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</si>
  <si>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</si>
  <si>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</si>
  <si>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</si>
  <si>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</si>
  <si>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</si>
  <si>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</si>
  <si>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</si>
  <si>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</si>
  <si>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</si>
  <si>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</si>
  <si>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</si>
  <si>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</si>
  <si>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</si>
  <si>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</si>
  <si>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</si>
  <si>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</si>
  <si>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</si>
  <si>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</si>
  <si>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</si>
  <si>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</si>
  <si>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</si>
  <si>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</si>
  <si>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</si>
  <si>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</si>
  <si>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</si>
  <si>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</si>
  <si>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</si>
  <si>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</si>
  <si>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</si>
  <si>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</si>
  <si>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</si>
  <si>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</si>
  <si>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</si>
  <si>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</si>
  <si>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</si>
  <si>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</si>
  <si>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</si>
  <si>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</si>
  <si>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</si>
  <si>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</si>
  <si>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</si>
  <si>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</si>
  <si>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</si>
  <si>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</si>
  <si>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Madhya Pradesh  Circle </t>
  </si>
  <si>
    <t xml:space="preserve">BSNL Gujarat TelecomCircle </t>
  </si>
  <si>
    <t>BSNL Himachal Telecom Circle</t>
  </si>
  <si>
    <t>BSNL J&amp;K Circle</t>
  </si>
  <si>
    <t>BSNL Uttar Pradesh East Circle</t>
  </si>
  <si>
    <t>Uttarakhand Telecom Circle</t>
  </si>
  <si>
    <t>Navodaya Vidyalaya Samiti</t>
  </si>
  <si>
    <t>NVS RO Lucknow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</si>
  <si>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</si>
  <si>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</si>
  <si>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</si>
  <si>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</si>
  <si>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</si>
  <si>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</si>
  <si>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</si>
  <si>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</si>
  <si>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</si>
  <si>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</si>
  <si>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</si>
  <si>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</si>
  <si>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</si>
  <si>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</si>
  <si>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</si>
  <si>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</si>
  <si>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</si>
  <si>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</si>
  <si>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</si>
  <si>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</si>
  <si>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</si>
  <si>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</si>
  <si>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</si>
  <si>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</si>
  <si>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</si>
  <si>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</si>
  <si>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</si>
  <si>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</si>
  <si>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</si>
  <si>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</si>
  <si>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</si>
  <si>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</si>
  <si>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</si>
  <si>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</si>
  <si>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</si>
  <si>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</si>
  <si>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</si>
  <si>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</si>
  <si>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</si>
  <si>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</si>
  <si>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</si>
  <si>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</si>
  <si>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</si>
  <si>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</si>
  <si>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</si>
  <si>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</si>
  <si>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</si>
  <si>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</si>
  <si>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</si>
  <si>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</si>
  <si>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</si>
  <si>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</si>
  <si>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</si>
  <si>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</si>
  <si>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</si>
  <si>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</si>
  <si>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</si>
  <si>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</si>
  <si>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</si>
  <si>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</si>
  <si>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</si>
  <si>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</si>
  <si>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</si>
  <si>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</si>
  <si>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</si>
  <si>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</si>
  <si>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</si>
  <si>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</si>
  <si>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</si>
  <si>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</si>
  <si>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</si>
  <si>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</si>
  <si>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</si>
  <si>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</si>
  <si>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</si>
  <si>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</si>
  <si>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</si>
  <si>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</si>
  <si>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</si>
  <si>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</si>
  <si>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</si>
  <si>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</si>
  <si>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</si>
  <si>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</si>
  <si>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</si>
  <si>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School Education &amp; Sports, Govt. of Maharashtra</t>
  </si>
  <si>
    <t>School Education &amp; Sports, Maharashtra Circle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</si>
  <si>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</si>
  <si>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</si>
  <si>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</si>
  <si>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</si>
  <si>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</si>
  <si>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</si>
  <si>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</si>
  <si>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</si>
  <si>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</si>
  <si>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</si>
  <si>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</si>
  <si>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</si>
  <si>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</si>
  <si>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and Family Welfare Society Fatehabad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</si>
  <si>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</si>
  <si>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</si>
  <si>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</si>
  <si>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</si>
  <si>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</si>
  <si>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</si>
  <si>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</si>
  <si>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</si>
  <si>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</si>
  <si>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</si>
  <si>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</si>
  <si>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</si>
  <si>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</si>
  <si>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</si>
  <si>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</si>
  <si>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</si>
  <si>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</si>
  <si>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</si>
  <si>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</si>
  <si>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</si>
  <si>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</si>
  <si>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</si>
  <si>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</si>
  <si>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</si>
  <si>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</si>
  <si>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</si>
  <si>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</si>
  <si>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</si>
  <si>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</si>
  <si>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</si>
  <si>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</si>
  <si>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</si>
  <si>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</si>
  <si>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</si>
  <si>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</si>
  <si>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 xml:space="preserve">CSC Bank BC </t>
  </si>
  <si>
    <t>IPPB</t>
  </si>
  <si>
    <t>IPPB MH</t>
  </si>
  <si>
    <t>IPPB TL</t>
  </si>
  <si>
    <t>Chennai Telephones</t>
  </si>
  <si>
    <t xml:space="preserve"> STATE PROJECT DIRECTOR SAMAGRA SHIKSHA PONDICHERRY</t>
  </si>
  <si>
    <t>STATE PROJECT OFFICE SAMAGRA SHIKSHA PUDUCHERRY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</si>
  <si>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</si>
  <si>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</si>
  <si>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</si>
  <si>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</si>
  <si>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</si>
  <si>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</si>
  <si>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</si>
  <si>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</si>
  <si>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</si>
  <si>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</si>
  <si>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</si>
  <si>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</si>
  <si>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</si>
  <si>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</si>
  <si>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</si>
  <si>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</si>
  <si>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</si>
  <si>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</si>
  <si>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</si>
  <si>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</si>
  <si>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</si>
  <si>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</si>
  <si>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</si>
  <si>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</si>
  <si>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</si>
  <si>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</si>
  <si>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</si>
  <si>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</si>
  <si>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</si>
  <si>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</si>
  <si>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</si>
  <si>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</si>
  <si>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</si>
  <si>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</si>
  <si>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</si>
  <si>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</si>
  <si>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</si>
  <si>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</si>
  <si>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</si>
  <si>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</si>
  <si>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</si>
  <si>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</si>
  <si>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</si>
  <si>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</si>
  <si>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</si>
  <si>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</si>
  <si>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</si>
  <si>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</si>
  <si>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</si>
  <si>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</si>
  <si>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</si>
  <si>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</si>
  <si>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</si>
  <si>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</si>
  <si>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</si>
  <si>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</si>
  <si>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</si>
  <si>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</si>
  <si>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</si>
  <si>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</si>
  <si>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</si>
  <si>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</si>
  <si>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</si>
  <si>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</si>
  <si>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</si>
  <si>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2822</t>
  </si>
  <si>
    <t>Directorate of Education, Govt. of Goa</t>
  </si>
  <si>
    <t>2250</t>
  </si>
  <si>
    <t>ADC Chozuba</t>
  </si>
  <si>
    <t>2262</t>
  </si>
  <si>
    <t>SDO Phomching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</si>
  <si>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</si>
  <si>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</si>
  <si>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</si>
  <si>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</si>
  <si>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</si>
  <si>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</si>
  <si>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</si>
  <si>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</si>
  <si>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</si>
  <si>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</si>
  <si>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</si>
  <si>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</si>
  <si>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</si>
  <si>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</si>
  <si>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</si>
  <si>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LWD Cachar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</si>
  <si>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</si>
  <si>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</si>
  <si>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</si>
  <si>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</si>
  <si>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</si>
  <si>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</si>
  <si>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</si>
  <si>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</si>
  <si>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</si>
  <si>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</si>
  <si>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</si>
  <si>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</si>
  <si>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</si>
  <si>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</si>
  <si>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</si>
  <si>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</si>
  <si>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</si>
  <si>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</si>
  <si>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</si>
  <si>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</si>
  <si>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</si>
  <si>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</si>
  <si>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</si>
  <si>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</si>
  <si>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</si>
  <si>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</si>
  <si>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</si>
  <si>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</si>
  <si>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</si>
  <si>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</si>
  <si>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</si>
  <si>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</si>
  <si>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</si>
  <si>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</si>
  <si>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</si>
  <si>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</si>
  <si>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</si>
  <si>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</si>
  <si>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</si>
  <si>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</si>
  <si>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</si>
  <si>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</si>
  <si>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</si>
  <si>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</si>
  <si>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</si>
  <si>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</si>
  <si>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</si>
  <si>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</si>
  <si>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</si>
  <si>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</si>
  <si>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</si>
  <si>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</si>
  <si>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</si>
  <si>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</si>
  <si>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</si>
  <si>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</si>
  <si>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</si>
  <si>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</si>
  <si>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</si>
  <si>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</si>
  <si>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</si>
  <si>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</si>
  <si>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</si>
  <si>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</si>
  <si>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</si>
  <si>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</si>
  <si>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</si>
  <si>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</si>
  <si>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</si>
  <si>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</si>
  <si>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</si>
  <si>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</si>
  <si>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</si>
  <si>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</si>
  <si>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</si>
  <si>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</si>
  <si>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</si>
  <si>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</si>
  <si>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</si>
  <si>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</si>
  <si>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</si>
  <si>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</si>
  <si>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</si>
  <si>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</si>
  <si>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</si>
  <si>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</si>
  <si>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</si>
  <si>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</si>
  <si>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</si>
  <si>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</si>
  <si>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</si>
  <si>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</si>
  <si>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</si>
  <si>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</si>
  <si>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</si>
  <si>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</si>
  <si>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</si>
  <si>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</si>
  <si>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</si>
  <si>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</si>
  <si>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</si>
  <si>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</si>
  <si>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962</t>
  </si>
  <si>
    <t>DEPARTMENT OF WOMEN AND CHILD DEVELOPMENT PONDICHERRY</t>
  </si>
  <si>
    <t>Health and Family Welfare Department Government of Gujarat</t>
  </si>
  <si>
    <t>2264</t>
  </si>
  <si>
    <t>2942</t>
  </si>
  <si>
    <t>2960</t>
  </si>
  <si>
    <t>2961</t>
  </si>
  <si>
    <t>857</t>
  </si>
  <si>
    <t>0857</t>
  </si>
  <si>
    <t>869</t>
  </si>
  <si>
    <t>0869</t>
  </si>
  <si>
    <t>2697</t>
  </si>
  <si>
    <t>2991</t>
  </si>
  <si>
    <t>688</t>
  </si>
  <si>
    <t>0688</t>
  </si>
  <si>
    <t>0302</t>
  </si>
  <si>
    <t>ADC Pughoboto</t>
  </si>
  <si>
    <t>AU Small Finance Bank Limited</t>
  </si>
  <si>
    <t>AU Small Finance Bank Limted</t>
  </si>
  <si>
    <t>NVS RO Shillong</t>
  </si>
  <si>
    <t>School Education &amp; Sports, Delhi</t>
  </si>
  <si>
    <t>LWD Biswanath</t>
  </si>
  <si>
    <t>LWD Lakhimpur</t>
  </si>
  <si>
    <t>Urban Health Society-Gandhinagar MC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</si>
  <si>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</si>
  <si>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</si>
  <si>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</si>
  <si>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</si>
  <si>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</si>
  <si>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</si>
  <si>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</si>
  <si>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</si>
  <si>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</si>
  <si>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</si>
  <si>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</si>
  <si>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</si>
  <si>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</si>
  <si>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</si>
  <si>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</si>
  <si>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 xml:space="preserve">Department of School Education, Govt. of Punjab </t>
  </si>
  <si>
    <t xml:space="preserve">BSNL Sikkim Circle	</t>
  </si>
  <si>
    <t>PRATHMA UP GRAMIN BANK</t>
  </si>
  <si>
    <t>BSNL PB Circle</t>
  </si>
  <si>
    <t>BSNL Maharashtra Circle</t>
  </si>
  <si>
    <t>WCD Assam</t>
  </si>
  <si>
    <t>2949</t>
  </si>
  <si>
    <t>3015</t>
  </si>
  <si>
    <t>3019</t>
  </si>
  <si>
    <t>2993</t>
  </si>
  <si>
    <t>833</t>
  </si>
  <si>
    <t>2363</t>
  </si>
  <si>
    <t>997</t>
  </si>
  <si>
    <t>0997</t>
  </si>
  <si>
    <t>2242</t>
  </si>
  <si>
    <t>631</t>
  </si>
  <si>
    <t>0631</t>
  </si>
  <si>
    <t>2672</t>
  </si>
  <si>
    <t>Director School Education UT Chandigarh</t>
  </si>
  <si>
    <t>Directorate of Education School, Government Of Manipur</t>
  </si>
  <si>
    <t xml:space="preserve">Catholic Syrian Bank   </t>
  </si>
  <si>
    <t>LWD Majuli</t>
  </si>
  <si>
    <t>ADES Pakke Kessang</t>
  </si>
  <si>
    <t>ADES Shiyomi</t>
  </si>
  <si>
    <t>DAKSHIN BIHAR GRAMIN BANK</t>
  </si>
  <si>
    <t>Sarva Siksha Abhiyan Society</t>
  </si>
  <si>
    <t>ADC Tseminyu</t>
  </si>
  <si>
    <t>CatholicSyrian Bank</t>
  </si>
  <si>
    <t>District Health Society Gandhinagar</t>
  </si>
  <si>
    <t>160</t>
  </si>
  <si>
    <t>2352</t>
  </si>
  <si>
    <t>2354</t>
  </si>
  <si>
    <t>2356</t>
  </si>
  <si>
    <t>2263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</si>
  <si>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</si>
  <si>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</si>
  <si>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</si>
  <si>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</si>
  <si>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</si>
  <si>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</si>
  <si>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</si>
  <si>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</si>
  <si>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</si>
  <si>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</si>
  <si>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</si>
  <si>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619</t>
  </si>
  <si>
    <t>0619</t>
  </si>
  <si>
    <t>652</t>
  </si>
  <si>
    <t>0652</t>
  </si>
  <si>
    <t>979</t>
  </si>
  <si>
    <t>0979</t>
  </si>
  <si>
    <t>DC LOHIT</t>
  </si>
  <si>
    <t>DDSE Lohit</t>
  </si>
  <si>
    <t>CDPO Tezu ICDS</t>
  </si>
  <si>
    <t>DFCSO, Tezu</t>
  </si>
  <si>
    <t>SDO Akuluto</t>
  </si>
  <si>
    <t>Labour Department, GNCT Delhi</t>
  </si>
  <si>
    <t>Insitute of Human Resource Development, Kerala</t>
  </si>
  <si>
    <t>IHRD, Kerala</t>
  </si>
  <si>
    <t>Social Welfare Deptt.,Govt of Bihar</t>
  </si>
  <si>
    <t>WCD UP</t>
  </si>
  <si>
    <t>ADC Tening</t>
  </si>
  <si>
    <t>Bank of Baroda_3</t>
  </si>
  <si>
    <t>ORIENTAL BANK OF COMMERCE_NEW_652</t>
  </si>
  <si>
    <t>Oriental Bank of Commerce</t>
  </si>
  <si>
    <t>Director Social Welfare Uttarakhand</t>
  </si>
  <si>
    <t>Department of Social Welfare Uttarakhand</t>
  </si>
  <si>
    <t>Service Provider Name</t>
  </si>
  <si>
    <t>No. of AG count for Phase IV</t>
  </si>
  <si>
    <t>No. of Demographic Updates</t>
  </si>
  <si>
    <t>No. of Biometric Updates</t>
  </si>
  <si>
    <t>Karvy</t>
  </si>
  <si>
    <t>Smart Chip</t>
  </si>
  <si>
    <t>Sub-total Amount</t>
  </si>
  <si>
    <t>GST</t>
  </si>
  <si>
    <t>Total Invoice Amount</t>
  </si>
  <si>
    <t>Grand Total</t>
  </si>
  <si>
    <t>Registrar Id</t>
  </si>
  <si>
    <t>Registrar Name</t>
  </si>
  <si>
    <t xml:space="preserve"> CEL Phase V</t>
  </si>
  <si>
    <t xml:space="preserve"> No. of AG count for Phase IV</t>
  </si>
  <si>
    <t>List of Registrars for which undertaking for eligibility of revised assistance is received</t>
  </si>
  <si>
    <t>Sl. No.</t>
  </si>
  <si>
    <t>Inhouse model</t>
  </si>
  <si>
    <t>Yes</t>
  </si>
  <si>
    <t>Baroda Gujarat Gramin Bank</t>
  </si>
  <si>
    <t>BSNL (Bengaluru)</t>
  </si>
  <si>
    <t>BSNL (Kerala Circle)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</si>
  <si>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</si>
  <si>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</si>
  <si>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</si>
  <si>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</si>
  <si>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</si>
  <si>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CSC e-Governance Services India Limited</t>
  </si>
  <si>
    <t>DC Anjaw</t>
  </si>
  <si>
    <t>DC Changlang</t>
  </si>
  <si>
    <t>DC Dibang Valley</t>
  </si>
  <si>
    <t>DC East Kameng</t>
  </si>
  <si>
    <t>DC East Siang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</si>
  <si>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</si>
  <si>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</si>
  <si>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</si>
  <si>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</si>
  <si>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</si>
  <si>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</si>
  <si>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</si>
  <si>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NAMSAI</t>
  </si>
  <si>
    <t>DC Papumpare</t>
  </si>
  <si>
    <t>DC Siang</t>
  </si>
  <si>
    <t>DC Tawang</t>
  </si>
  <si>
    <t>DC Tirap</t>
  </si>
  <si>
    <t>DC Upper Siang</t>
  </si>
  <si>
    <t>DC Upper Subanasiri</t>
  </si>
  <si>
    <t>DC West Kameng</t>
  </si>
  <si>
    <t>DC West Siang</t>
  </si>
  <si>
    <t>General Administration Department (B), Govt. of Meghalaya</t>
  </si>
  <si>
    <t>RDD Govt. of Tripura</t>
  </si>
  <si>
    <t>United Bank Of India_New_655</t>
  </si>
  <si>
    <t>Commissioner of School Education, AP</t>
  </si>
  <si>
    <t>State Bank of India</t>
  </si>
  <si>
    <t>Sarba Siksha Abhiyan</t>
  </si>
  <si>
    <t>Directorate of Elementary Education, Govt. of Arunachal Pradesh</t>
  </si>
  <si>
    <t>Institute of Human Resources Development, Govt. of Kerala</t>
  </si>
  <si>
    <t>Mar'22 Onwards</t>
  </si>
  <si>
    <t>Directorate of Economics and Statistics, Arunachal Pradesh</t>
  </si>
  <si>
    <t>Gross Amount</t>
  </si>
  <si>
    <t>No</t>
  </si>
  <si>
    <t>AG Counts to be deducted</t>
  </si>
  <si>
    <t>AG counts for Phase-IV to be taken</t>
  </si>
  <si>
    <t xml:space="preserve"> MBU &gt; 5</t>
  </si>
  <si>
    <t>MBU&gt;5 counts to be deducted</t>
  </si>
  <si>
    <t xml:space="preserve"> MBU &gt; 5 Counts to be taken</t>
  </si>
  <si>
    <t>MBU &gt; 15</t>
  </si>
  <si>
    <t>MBU&gt;15 counts to be deducted</t>
  </si>
  <si>
    <t xml:space="preserve"> MBU &gt; 15 Counts to be taken</t>
  </si>
  <si>
    <t>Balance amount to be withheld for DMS pendency  (B/F)</t>
  </si>
  <si>
    <t>Balance amount to be withheld for DMS pendency from future releases  (C/F)</t>
  </si>
  <si>
    <t>Actual Gross to be booked
(Col.14 - Col.16)</t>
  </si>
  <si>
    <t>Penalty on errors</t>
  </si>
  <si>
    <t>Maximum Penalty to be levied on errors ( Penalty of max 10% of Gross Amount or actual whichever is less)</t>
  </si>
  <si>
    <t>Penalty on Corruption Cases</t>
  </si>
  <si>
    <t>Total Penalty
(Col. 20 + Col.21)</t>
  </si>
  <si>
    <t>Actual Penalty to be recovered</t>
  </si>
  <si>
    <t>Net Amount
(Col.18- Col.21)</t>
  </si>
  <si>
    <t>RECOMMENDATION BY REGIONAL OFFICES FOR IMPOSITION OF PENALTY ON CORRUPTION CASES FOR THE MONTH OF MARCH-2022</t>
  </si>
  <si>
    <t>1. RO Bengaluru through email dated 27.04.2022 forwarded letter no. R-11013/349/2021/ROB/Vol.VII dated 25.04.2022 vide which following cases of corruption have been recommended for imposition of penalty for the month of March, 2022:-</t>
  </si>
  <si>
    <t>Reg. Code</t>
  </si>
  <si>
    <t>Reg. Name</t>
  </si>
  <si>
    <t>EA name</t>
  </si>
  <si>
    <t>50K</t>
  </si>
  <si>
    <t>Amount</t>
  </si>
  <si>
    <t>Canara Bank-II</t>
  </si>
  <si>
    <t>Govt. of Kerala</t>
  </si>
  <si>
    <t>Total</t>
  </si>
  <si>
    <t>2. RO Chandigarh vide letter no. RO-CHD/17024/01/2020/RO-CHD-Part(1)/3854-57 dated 30.03.2022 has recommended following cases of corruptiopn for the month of March,2022:-</t>
  </si>
  <si>
    <t>FCR Govt. of Haryana</t>
  </si>
  <si>
    <t>DITS Faridabad (2094)</t>
  </si>
  <si>
    <t>DITS Rohtak (2109)</t>
  </si>
  <si>
    <t>DITS Sonipat (2111)</t>
  </si>
  <si>
    <t>DITS Jhajjar (2098)</t>
  </si>
  <si>
    <t>DGHS, Haryana</t>
  </si>
  <si>
    <t>DHFWS Faridabad (2148)</t>
  </si>
  <si>
    <t>DHFWS Palwal (2159)</t>
  </si>
  <si>
    <t>DHFWS Sonipat (2165)</t>
  </si>
  <si>
    <t>DHFWS Rewari (2162)</t>
  </si>
  <si>
    <t>Director Seconday Education</t>
  </si>
  <si>
    <t>DSE, Haryana</t>
  </si>
  <si>
    <t>3. RO Delhi vide letter no. A-22011/11/2011/Part-2/UIDAI(RO-Delhi)/3 dated 29.04.2022 has recommended following cases of corruption for imposition of penalty for the month of March, 2022:-</t>
  </si>
  <si>
    <t>CSC</t>
  </si>
  <si>
    <t>CSC Bank BC (2906)</t>
  </si>
  <si>
    <t>DoIT&amp;C, Govt of Rajasthan</t>
  </si>
  <si>
    <t>RISL (0516)</t>
  </si>
  <si>
    <t>MPSEDC</t>
  </si>
  <si>
    <t>MPSEDC (0515)</t>
  </si>
  <si>
    <t>WCD, UK</t>
  </si>
  <si>
    <t>BRKGB</t>
  </si>
  <si>
    <t>WCD, Madhya Pradesh</t>
  </si>
  <si>
    <t>DoIT&amp;C, UK</t>
  </si>
  <si>
    <t>Penalty recommended by RO Delhi on the ASK Service Provider will be imposed from the release for the month of March, 2022</t>
  </si>
  <si>
    <t>UID ASK (0013)</t>
  </si>
  <si>
    <t>4. RO Guwahati vide letter no. UIDAI/RO-GHY/SRCM/06/2022/169 dated 12.04.2022 has sent a Nil report for cases of corruption for imposition of penalty for the month of March, 2022</t>
  </si>
  <si>
    <t>5. RO Hyderabad vide their email dated 29.04.2022 has forwarded the minutes of meeting dated 13.04.2022 vide which following cases of corruption has been recommended for the month of March, 2022:-</t>
  </si>
  <si>
    <t>1 Lac</t>
  </si>
  <si>
    <t>OCAC</t>
  </si>
  <si>
    <t>Union Bank of India</t>
  </si>
  <si>
    <t>ITE&amp;C Deptt</t>
  </si>
  <si>
    <t>ESD (2081)</t>
  </si>
  <si>
    <t xml:space="preserve"> Total </t>
  </si>
  <si>
    <t>6. RO Lucknow vide email dated 08.04.2022 has forwarded the Minutes of SRC Meeting bearing no. RO-LKO-17024/1/2020-RO-LKO/1092 dated 08.04.2022 has not recommended any case of Corruption for penalty during the month of March, 2022.</t>
  </si>
  <si>
    <t>7. RO Mumbai vide letter no. RO-MUM-20015/1/2022(Recon March-2022)/79 dated 07.04.2022 recommended following cases of corruption  for imposition of penalty for the month of March, 2022:-</t>
  </si>
  <si>
    <t>BSNL Gujarat TelecomCircle  (2855)</t>
  </si>
  <si>
    <t>Govt. of Gujarat</t>
  </si>
  <si>
    <t>GSIDS</t>
  </si>
  <si>
    <t>Govt. of Maharashtra</t>
  </si>
  <si>
    <t>MITCL (2821)</t>
  </si>
  <si>
    <t>ICICI Bank Ltd.</t>
  </si>
  <si>
    <t>IDBI Bank</t>
  </si>
  <si>
    <t>LHO Delhi</t>
  </si>
  <si>
    <t>LHO Hyderabad</t>
  </si>
  <si>
    <t>LHO Chennai</t>
  </si>
  <si>
    <t>LHO Lucknow</t>
  </si>
  <si>
    <t>Mahaonline Limited (2006)</t>
  </si>
  <si>
    <t>8. RO Ranchi vide letter no. UIDAI/RO/RNC/MRB/2022-23/135 dated 07.04.2022 recommended following cases of corruption  for imposition of penalty for the month of March, 2022:-</t>
  </si>
  <si>
    <t>BSNL Bihar Circle</t>
  </si>
  <si>
    <t>BSNL Bihar Circle (710)</t>
  </si>
  <si>
    <t>UCO Bank</t>
  </si>
  <si>
    <t>Odisha Computer Application Centre</t>
  </si>
  <si>
    <t>Penalty will be recovered from ASK-SP Payment</t>
  </si>
  <si>
    <t>Registrar_Name</t>
  </si>
  <si>
    <t>RegistrarID</t>
  </si>
  <si>
    <t>EA_Name</t>
  </si>
  <si>
    <t>EA_Code</t>
  </si>
  <si>
    <t>Sum of No. Aadhaar Generated</t>
  </si>
  <si>
    <t>Sum of No. of MBU &gt; 5</t>
  </si>
  <si>
    <t>Sum of No. of MBU &gt; 15</t>
  </si>
  <si>
    <t>Sum of Check &gt;300</t>
  </si>
  <si>
    <t>Dept of IT, Govt of Manipur</t>
  </si>
  <si>
    <t>Education Department, Govt of Gujarat</t>
  </si>
  <si>
    <t>Punjab National Bank_New_653</t>
  </si>
  <si>
    <t>WCD Govt of MP</t>
  </si>
  <si>
    <t xml:space="preserve"> No. of MBU &gt; 5</t>
  </si>
  <si>
    <t xml:space="preserve"> No. of MBU &gt; 15</t>
  </si>
  <si>
    <t>Registrar name</t>
  </si>
  <si>
    <t xml:space="preserve"> No. of AG</t>
  </si>
  <si>
    <t>National Cooperative Consumers Federation Of India Limited</t>
  </si>
  <si>
    <t>Eastern Railway</t>
  </si>
  <si>
    <t>South East Central Railway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</si>
  <si>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</si>
  <si>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</si>
  <si>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</si>
  <si>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</si>
  <si>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</si>
  <si>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</si>
  <si>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</si>
  <si>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</si>
  <si>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</si>
  <si>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>Amount of Penalty</t>
  </si>
  <si>
    <t>Rate of Penalty-&gt;</t>
  </si>
  <si>
    <t>GVWV &amp; VSWS Department</t>
  </si>
  <si>
    <t>UIDAI Test Registrar</t>
  </si>
  <si>
    <t>Bharat Sanchar Nigam Limited</t>
  </si>
  <si>
    <t>BSNL Karnataka Circle (2842)</t>
  </si>
  <si>
    <t>Amount to be withheld in current  release [actual amount for withholding or 10% of payment due(Col.14), whichever is less]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</si>
</sst>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_ ;_ * \-#,##0_ ;_ * &quot;-&quot;??_ ;_ @_ "/>
    <numFmt numFmtId="165" formatCode="&quot;₹&quot;\ #,##0"/>
    <numFmt numFmtId="166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11"/>
      <color rgb="FF9C000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1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vertical="center" wrapText="1"/>
    </xf>
    <xf numFmtId="164" fontId="4" fillId="0" borderId="1" xfId="3" applyNumberFormat="1" applyFont="1" applyBorder="1"/>
    <xf numFmtId="165" fontId="4" fillId="0" borderId="1" xfId="0" applyNumberFormat="1" applyFont="1" applyBorder="1"/>
    <xf numFmtId="9" fontId="3" fillId="2" borderId="1" xfId="1" applyFont="1" applyFill="1" applyBorder="1" applyAlignment="1">
      <alignment horizontal="center" vertical="center" wrapText="1"/>
    </xf>
    <xf numFmtId="0" fontId="4" fillId="0" borderId="0" xfId="0" applyFont="1" applyBorder="1"/>
    <xf numFmtId="49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Fill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4" applyFont="1" applyFill="1"/>
    <xf numFmtId="49" fontId="4" fillId="3" borderId="1" xfId="4" applyNumberFormat="1" applyFont="1" applyFill="1" applyBorder="1" applyAlignment="1">
      <alignment horizontal="center" vertical="top"/>
    </xf>
    <xf numFmtId="49" fontId="4" fillId="3" borderId="1" xfId="4" applyNumberFormat="1" applyFont="1" applyFill="1" applyBorder="1" applyAlignment="1">
      <alignment vertical="top"/>
    </xf>
    <xf numFmtId="0" fontId="4" fillId="3" borderId="1" xfId="4" applyFont="1" applyFill="1" applyBorder="1" applyAlignment="1">
      <alignment horizontal="center"/>
    </xf>
    <xf numFmtId="1" fontId="4" fillId="3" borderId="1" xfId="4" quotePrefix="1" applyNumberFormat="1" applyFont="1" applyFill="1" applyBorder="1" applyAlignment="1">
      <alignment horizontal="center" vertical="top"/>
    </xf>
    <xf numFmtId="0" fontId="4" fillId="3" borderId="1" xfId="4" applyFont="1" applyFill="1" applyBorder="1" applyAlignment="1">
      <alignment vertical="top"/>
    </xf>
    <xf numFmtId="0" fontId="4" fillId="3" borderId="1" xfId="4" applyFont="1" applyFill="1" applyBorder="1" applyAlignment="1">
      <alignment horizontal="center" vertical="top"/>
    </xf>
    <xf numFmtId="1" fontId="4" fillId="3" borderId="1" xfId="4" applyNumberFormat="1" applyFont="1" applyFill="1" applyBorder="1" applyAlignment="1">
      <alignment horizontal="center" vertical="top"/>
    </xf>
    <xf numFmtId="0" fontId="4" fillId="3" borderId="1" xfId="4" applyFont="1" applyFill="1" applyBorder="1"/>
    <xf numFmtId="0" fontId="4" fillId="3" borderId="1" xfId="4" applyNumberFormat="1" applyFont="1" applyFill="1" applyBorder="1" applyAlignment="1">
      <alignment horizontal="left" vertical="top"/>
    </xf>
    <xf numFmtId="0" fontId="4" fillId="3" borderId="1" xfId="4" applyNumberFormat="1" applyFont="1" applyFill="1" applyBorder="1" applyAlignment="1">
      <alignment horizontal="center" vertical="top"/>
    </xf>
    <xf numFmtId="0" fontId="4" fillId="3" borderId="1" xfId="4" applyFont="1" applyFill="1" applyBorder="1" applyAlignment="1">
      <alignment horizontal="left" vertical="top"/>
    </xf>
    <xf numFmtId="0" fontId="4" fillId="3" borderId="1" xfId="4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3" borderId="0" xfId="22" applyFont="1" applyFill="1" applyAlignment="1">
      <alignment vertical="center"/>
    </xf>
    <xf numFmtId="0" fontId="4" fillId="3" borderId="0" xfId="22" applyFont="1" applyFill="1" applyAlignment="1">
      <alignment vertical="center"/>
    </xf>
    <xf numFmtId="0" fontId="4" fillId="3" borderId="0" xfId="22" applyFont="1" applyFill="1" applyAlignment="1">
      <alignment vertical="center" wrapText="1"/>
    </xf>
    <xf numFmtId="0" fontId="4" fillId="3" borderId="0" xfId="22" applyFont="1" applyFill="1" applyAlignment="1">
      <alignment horizontal="left" vertical="center" wrapText="1"/>
    </xf>
    <xf numFmtId="0" fontId="3" fillId="3" borderId="1" xfId="22" applyFont="1" applyFill="1" applyBorder="1" applyAlignment="1">
      <alignment horizontal="center" vertical="center"/>
    </xf>
    <xf numFmtId="0" fontId="10" fillId="3" borderId="0" xfId="22" applyFont="1" applyFill="1" applyAlignment="1">
      <alignment horizontal="left" vertical="center" wrapText="1"/>
    </xf>
    <xf numFmtId="0" fontId="4" fillId="3" borderId="1" xfId="22" applyFont="1" applyFill="1" applyBorder="1" applyAlignment="1">
      <alignment vertical="center"/>
    </xf>
    <xf numFmtId="0" fontId="4" fillId="3" borderId="1" xfId="22" applyFont="1" applyFill="1" applyBorder="1" applyAlignment="1">
      <alignment horizontal="center" vertical="center"/>
    </xf>
    <xf numFmtId="0" fontId="3" fillId="3" borderId="2" xfId="22" applyFont="1" applyFill="1" applyBorder="1" applyAlignment="1">
      <alignment vertical="center"/>
    </xf>
    <xf numFmtId="0" fontId="4" fillId="3" borderId="0" xfId="22" applyFont="1" applyFill="1" applyBorder="1" applyAlignment="1">
      <alignment vertical="center" wrapText="1"/>
    </xf>
    <xf numFmtId="0" fontId="4" fillId="3" borderId="0" xfId="22" applyFont="1" applyFill="1" applyBorder="1" applyAlignment="1">
      <alignment horizontal="left" vertical="center" wrapText="1"/>
    </xf>
    <xf numFmtId="0" fontId="11" fillId="3" borderId="1" xfId="22" applyFont="1" applyFill="1" applyBorder="1" applyAlignment="1">
      <alignment horizontal="center" vertical="center"/>
    </xf>
    <xf numFmtId="0" fontId="12" fillId="3" borderId="0" xfId="22" applyFont="1" applyFill="1" applyBorder="1" applyAlignment="1">
      <alignment horizontal="left" vertical="center" wrapText="1"/>
    </xf>
    <xf numFmtId="0" fontId="10" fillId="3" borderId="1" xfId="22" applyFont="1" applyFill="1" applyBorder="1" applyAlignment="1">
      <alignment horizontal="center" vertical="center"/>
    </xf>
    <xf numFmtId="0" fontId="10" fillId="3" borderId="1" xfId="22" applyFont="1" applyFill="1" applyBorder="1" applyAlignment="1">
      <alignment vertical="center"/>
    </xf>
    <xf numFmtId="0" fontId="4" fillId="0" borderId="1" xfId="14" applyFont="1" applyFill="1" applyBorder="1" applyAlignment="1">
      <alignment vertical="center"/>
    </xf>
    <xf numFmtId="0" fontId="10" fillId="3" borderId="1" xfId="22" quotePrefix="1" applyFont="1" applyFill="1" applyBorder="1" applyAlignment="1">
      <alignment horizontal="center" vertical="center"/>
    </xf>
    <xf numFmtId="0" fontId="11" fillId="3" borderId="2" xfId="22" applyFont="1" applyFill="1" applyBorder="1" applyAlignment="1">
      <alignment vertical="center"/>
    </xf>
    <xf numFmtId="0" fontId="11" fillId="3" borderId="0" xfId="22" applyFont="1" applyFill="1" applyBorder="1" applyAlignment="1">
      <alignment horizontal="center" vertical="center"/>
    </xf>
    <xf numFmtId="0" fontId="11" fillId="3" borderId="0" xfId="22" applyFont="1" applyFill="1" applyBorder="1" applyAlignment="1">
      <alignment vertical="center"/>
    </xf>
    <xf numFmtId="0" fontId="11" fillId="3" borderId="0" xfId="22" applyFont="1" applyFill="1" applyBorder="1" applyAlignment="1">
      <alignment horizontal="left" vertical="center"/>
    </xf>
    <xf numFmtId="0" fontId="13" fillId="3" borderId="0" xfId="22" applyFont="1" applyFill="1" applyBorder="1" applyAlignment="1">
      <alignment horizontal="center" vertical="center"/>
    </xf>
    <xf numFmtId="0" fontId="13" fillId="3" borderId="0" xfId="22" applyFont="1" applyFill="1" applyBorder="1" applyAlignment="1">
      <alignment vertical="center"/>
    </xf>
    <xf numFmtId="0" fontId="13" fillId="3" borderId="1" xfId="22" applyFont="1" applyFill="1" applyBorder="1" applyAlignment="1">
      <alignment horizontal="center" vertical="center"/>
    </xf>
    <xf numFmtId="0" fontId="13" fillId="3" borderId="1" xfId="22" applyFont="1" applyFill="1" applyBorder="1" applyAlignment="1">
      <alignment vertical="center"/>
    </xf>
    <xf numFmtId="0" fontId="10" fillId="3" borderId="0" xfId="22" applyFont="1" applyFill="1" applyBorder="1" applyAlignment="1">
      <alignment horizontal="left" vertical="center"/>
    </xf>
    <xf numFmtId="0" fontId="4" fillId="0" borderId="1" xfId="14" applyFont="1" applyBorder="1" applyAlignment="1">
      <alignment vertical="center"/>
    </xf>
    <xf numFmtId="0" fontId="12" fillId="3" borderId="0" xfId="22" applyFont="1" applyFill="1" applyBorder="1" applyAlignment="1">
      <alignment horizontal="left" vertical="center"/>
    </xf>
    <xf numFmtId="0" fontId="12" fillId="3" borderId="0" xfId="22" applyFont="1" applyFill="1" applyAlignment="1">
      <alignment vertical="center" wrapText="1"/>
    </xf>
    <xf numFmtId="0" fontId="12" fillId="3" borderId="0" xfId="22" applyFont="1" applyFill="1" applyAlignment="1">
      <alignment horizontal="left" vertical="center" wrapText="1"/>
    </xf>
    <xf numFmtId="0" fontId="12" fillId="3" borderId="0" xfId="22" applyFont="1" applyFill="1" applyAlignment="1">
      <alignment horizontal="left" vertical="center"/>
    </xf>
    <xf numFmtId="0" fontId="12" fillId="3" borderId="6" xfId="22" applyFont="1" applyFill="1" applyBorder="1" applyAlignment="1">
      <alignment vertical="center"/>
    </xf>
    <xf numFmtId="0" fontId="12" fillId="3" borderId="0" xfId="22" applyFont="1" applyFill="1" applyBorder="1" applyAlignment="1">
      <alignment vertical="center"/>
    </xf>
    <xf numFmtId="0" fontId="13" fillId="3" borderId="0" xfId="22" applyFont="1" applyFill="1" applyBorder="1" applyAlignment="1">
      <alignment horizontal="left" vertical="center"/>
    </xf>
    <xf numFmtId="0" fontId="4" fillId="0" borderId="1" xfId="14" applyFont="1" applyBorder="1" applyAlignment="1">
      <alignment horizontal="center" vertical="center"/>
    </xf>
    <xf numFmtId="0" fontId="11" fillId="3" borderId="2" xfId="22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vertical="center"/>
    </xf>
    <xf numFmtId="0" fontId="4" fillId="3" borderId="1" xfId="1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1" xfId="0" applyFont="1" applyBorder="1"/>
    <xf numFmtId="0" fontId="0" fillId="0" borderId="1" xfId="0" applyBorder="1"/>
    <xf numFmtId="0" fontId="0" fillId="0" borderId="1" xfId="0" applyNumberFormat="1" applyBorder="1"/>
    <xf numFmtId="0" fontId="3" fillId="0" borderId="1" xfId="0" applyFont="1" applyBorder="1"/>
    <xf numFmtId="0" fontId="3" fillId="0" borderId="1" xfId="0" pivotButton="1" applyFont="1" applyBorder="1"/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4" borderId="1" xfId="28" applyFont="1" applyBorder="1" applyAlignment="1">
      <alignment vertical="center" wrapText="1"/>
    </xf>
    <xf numFmtId="165" fontId="14" fillId="4" borderId="1" xfId="28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3" fillId="6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/>
    </xf>
    <xf numFmtId="0" fontId="11" fillId="3" borderId="3" xfId="22" applyFont="1" applyFill="1" applyBorder="1" applyAlignment="1">
      <alignment horizontal="center" vertical="center"/>
    </xf>
    <xf numFmtId="0" fontId="11" fillId="3" borderId="4" xfId="22" applyFont="1" applyFill="1" applyBorder="1" applyAlignment="1">
      <alignment horizontal="center" vertical="center"/>
    </xf>
    <xf numFmtId="0" fontId="11" fillId="3" borderId="5" xfId="22" applyFont="1" applyFill="1" applyBorder="1" applyAlignment="1">
      <alignment horizontal="center" vertical="center"/>
    </xf>
    <xf numFmtId="0" fontId="10" fillId="3" borderId="0" xfId="22" applyFont="1" applyFill="1" applyAlignment="1">
      <alignment horizontal="left" vertical="center" wrapText="1"/>
    </xf>
    <xf numFmtId="0" fontId="3" fillId="3" borderId="3" xfId="22" applyFont="1" applyFill="1" applyBorder="1" applyAlignment="1">
      <alignment horizontal="center" vertical="center"/>
    </xf>
    <xf numFmtId="0" fontId="3" fillId="3" borderId="4" xfId="22" applyFont="1" applyFill="1" applyBorder="1" applyAlignment="1">
      <alignment horizontal="center" vertical="center"/>
    </xf>
    <xf numFmtId="0" fontId="3" fillId="3" borderId="5" xfId="22" applyFont="1" applyFill="1" applyBorder="1" applyAlignment="1">
      <alignment horizontal="center" vertical="center"/>
    </xf>
    <xf numFmtId="0" fontId="4" fillId="3" borderId="0" xfId="22" applyFont="1" applyFill="1" applyAlignment="1">
      <alignment horizontal="left" vertical="center" wrapText="1"/>
    </xf>
    <xf numFmtId="0" fontId="4" fillId="3" borderId="0" xfId="22" applyFont="1" applyFill="1" applyBorder="1" applyAlignment="1">
      <alignment horizontal="left" vertical="center" wrapText="1"/>
    </xf>
    <xf numFmtId="0" fontId="10" fillId="3" borderId="0" xfId="22" applyFont="1" applyFill="1" applyBorder="1" applyAlignment="1">
      <alignment horizontal="left" vertical="center" wrapText="1"/>
    </xf>
    <xf numFmtId="0" fontId="11" fillId="3" borderId="2" xfId="22" applyFont="1" applyFill="1" applyBorder="1" applyAlignment="1">
      <alignment horizontal="center" vertical="center"/>
    </xf>
  </cellXfs>
  <cellStyles count="29">
    <cellStyle name="Bad" xfId="28" builtinId="27"/>
    <cellStyle name="Comma" xfId="3" builtinId="3"/>
    <cellStyle name="Comma 2" xfId="5"/>
    <cellStyle name="Comma 2 2" xfId="6"/>
    <cellStyle name="Comma 2 3" xfId="7"/>
    <cellStyle name="Comma 2 4" xfId="8"/>
    <cellStyle name="Comma 3" xfId="9"/>
    <cellStyle name="Comma 4" xfId="10"/>
    <cellStyle name="Comma 5" xfId="11"/>
    <cellStyle name="Comma 6" xfId="12"/>
    <cellStyle name="Normal" xfId="0" builtinId="0"/>
    <cellStyle name="Normal 10" xfId="13"/>
    <cellStyle name="Normal 11" xfId="14"/>
    <cellStyle name="Normal 2" xfId="2"/>
    <cellStyle name="Normal 2 2" xfId="4"/>
    <cellStyle name="Normal 3" xfId="15"/>
    <cellStyle name="Normal 3 2" xfId="16"/>
    <cellStyle name="Normal 4" xfId="17"/>
    <cellStyle name="Normal 5" xfId="18"/>
    <cellStyle name="Normal 6" xfId="19"/>
    <cellStyle name="Normal 7" xfId="20"/>
    <cellStyle name="Normal 8" xfId="21"/>
    <cellStyle name="Normal 9" xfId="22"/>
    <cellStyle name="Percent" xfId="1" builtinId="5"/>
    <cellStyle name="Title 2" xfId="23"/>
    <cellStyle name="Title 3" xfId="24"/>
    <cellStyle name="Title 4" xfId="25"/>
    <cellStyle name="Title 5" xfId="26"/>
    <cellStyle name="Title 6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493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7.140625" defaultRowHeight="16.5"/>
  <cols>
    <col min="1" max="2" width="7.140625" style="9"/>
    <col min="3" max="3" width="17.85546875" style="9" customWidth="1"/>
    <col min="4" max="4" width="7.140625" style="9"/>
    <col min="5" max="5" width="17.140625" style="9" customWidth="1"/>
    <col min="6" max="6" width="15.7109375" style="9" customWidth="1"/>
    <col min="7" max="7" width="15.42578125" style="9" customWidth="1"/>
    <col min="8" max="9" width="7.140625" style="9"/>
    <col min="10" max="10" width="9" style="9" bestFit="1" customWidth="1"/>
    <col min="11" max="12" width="13.28515625" style="9" customWidth="1"/>
    <col min="13" max="13" width="13" style="9" customWidth="1"/>
    <col min="14" max="14" width="11.7109375" style="9" customWidth="1"/>
    <col min="15" max="16384" width="7.140625" style="9"/>
  </cols>
  <sheetData>
    <row r="1" spans="1:14" ht="82.5">
      <c r="A1" s="1" t="s">
        <v>477</v>
      </c>
      <c r="B1" s="1" t="s">
        <v>476</v>
      </c>
      <c r="C1" s="1" t="s">
        <v>478</v>
      </c>
      <c r="D1" s="1" t="s">
        <v>479</v>
      </c>
      <c r="E1" s="1" t="s">
        <v>480</v>
      </c>
      <c r="F1" s="8" t="s">
        <v>481</v>
      </c>
      <c r="G1" s="5" t="s">
        <v>482</v>
      </c>
      <c r="H1" s="1" t="s">
        <v>483</v>
      </c>
      <c r="I1" s="1" t="s">
        <v>484</v>
      </c>
      <c r="J1" s="1" t="s">
        <v>485</v>
      </c>
      <c r="K1" s="1" t="s">
        <v>486</v>
      </c>
      <c r="L1" s="1" t="s">
        <v>487</v>
      </c>
      <c r="M1" s="1" t="s">
        <v>488</v>
      </c>
      <c r="N1" s="1" t="s">
        <v>1115</v>
      </c>
    </row>
    <row r="2" spans="1:14">
      <c r="A2" s="3">
        <v>1</v>
      </c>
      <c r="B2" s="10" t="s">
        <v>0</v>
      </c>
      <c r="C2" s="11" t="s">
        <v>528</v>
      </c>
      <c r="D2" s="10" t="s">
        <v>500</v>
      </c>
      <c r="E2" s="11" t="s">
        <v>976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1068078</v>
      </c>
      <c r="M2" s="4">
        <v>0</v>
      </c>
      <c r="N2" s="4">
        <v>0</v>
      </c>
    </row>
    <row r="3" spans="1:14">
      <c r="A3" s="3">
        <v>2</v>
      </c>
      <c r="B3" s="4" t="s">
        <v>0</v>
      </c>
      <c r="C3" s="4" t="s">
        <v>528</v>
      </c>
      <c r="D3" s="4" t="s">
        <v>1</v>
      </c>
      <c r="E3" s="4" t="s">
        <v>529</v>
      </c>
      <c r="F3" s="4">
        <v>0</v>
      </c>
      <c r="G3" s="4">
        <v>11</v>
      </c>
      <c r="H3" s="4">
        <v>0</v>
      </c>
      <c r="I3" s="4">
        <v>0</v>
      </c>
      <c r="J3" s="4">
        <v>10</v>
      </c>
      <c r="K3" s="4">
        <v>2</v>
      </c>
      <c r="L3" s="4">
        <v>35</v>
      </c>
      <c r="M3" s="4">
        <v>0</v>
      </c>
      <c r="N3" s="4">
        <v>0</v>
      </c>
    </row>
    <row r="4" spans="1:14">
      <c r="A4" s="3">
        <v>3</v>
      </c>
      <c r="B4" s="4" t="s">
        <v>0</v>
      </c>
      <c r="C4" s="4" t="s">
        <v>528</v>
      </c>
      <c r="D4" s="4" t="s">
        <v>2</v>
      </c>
      <c r="E4" s="4" t="s">
        <v>530</v>
      </c>
      <c r="F4" s="4">
        <v>0</v>
      </c>
      <c r="G4" s="4">
        <v>51</v>
      </c>
      <c r="H4" s="4">
        <v>0</v>
      </c>
      <c r="I4" s="4">
        <v>0</v>
      </c>
      <c r="J4" s="4">
        <v>0</v>
      </c>
      <c r="K4" s="4">
        <v>303</v>
      </c>
      <c r="L4" s="4">
        <v>299</v>
      </c>
      <c r="M4" s="4">
        <v>27</v>
      </c>
      <c r="N4" s="4">
        <v>57</v>
      </c>
    </row>
    <row r="5" spans="1:14">
      <c r="A5" s="3">
        <v>4</v>
      </c>
      <c r="B5" s="4" t="s">
        <v>0</v>
      </c>
      <c r="C5" s="4" t="s">
        <v>528</v>
      </c>
      <c r="D5" s="4" t="s">
        <v>3</v>
      </c>
      <c r="E5" s="4" t="s">
        <v>531</v>
      </c>
      <c r="F5" s="4">
        <v>0</v>
      </c>
      <c r="G5" s="4">
        <v>34</v>
      </c>
      <c r="H5" s="4">
        <v>0</v>
      </c>
      <c r="I5" s="4">
        <v>0</v>
      </c>
      <c r="J5" s="4">
        <v>5</v>
      </c>
      <c r="K5" s="4">
        <v>80</v>
      </c>
      <c r="L5" s="4">
        <v>201</v>
      </c>
      <c r="M5" s="4">
        <v>7</v>
      </c>
      <c r="N5" s="4">
        <v>14</v>
      </c>
    </row>
    <row r="6" spans="1:14">
      <c r="A6" s="3">
        <v>5</v>
      </c>
      <c r="B6" s="4" t="s">
        <v>0</v>
      </c>
      <c r="C6" s="4" t="s">
        <v>528</v>
      </c>
      <c r="D6" s="4" t="s">
        <v>4</v>
      </c>
      <c r="E6" s="4" t="s">
        <v>532</v>
      </c>
      <c r="F6" s="4">
        <v>0</v>
      </c>
      <c r="G6" s="4">
        <v>20</v>
      </c>
      <c r="H6" s="4">
        <v>0</v>
      </c>
      <c r="I6" s="4">
        <v>0</v>
      </c>
      <c r="J6" s="4">
        <v>2</v>
      </c>
      <c r="K6" s="4">
        <v>109</v>
      </c>
      <c r="L6" s="4">
        <v>33</v>
      </c>
      <c r="M6" s="4">
        <v>8</v>
      </c>
      <c r="N6" s="4">
        <v>21</v>
      </c>
    </row>
    <row r="7" spans="1:14">
      <c r="A7" s="3">
        <v>6</v>
      </c>
      <c r="B7" s="4" t="s">
        <v>0</v>
      </c>
      <c r="C7" s="4" t="s">
        <v>528</v>
      </c>
      <c r="D7" s="4" t="s">
        <v>5</v>
      </c>
      <c r="E7" s="4" t="s">
        <v>533</v>
      </c>
      <c r="F7" s="4">
        <v>0</v>
      </c>
      <c r="G7" s="4">
        <v>62</v>
      </c>
      <c r="H7" s="4">
        <v>0</v>
      </c>
      <c r="I7" s="4">
        <v>0</v>
      </c>
      <c r="J7" s="4">
        <v>2</v>
      </c>
      <c r="K7" s="4">
        <v>120</v>
      </c>
      <c r="L7" s="4">
        <v>177</v>
      </c>
      <c r="M7" s="4">
        <v>10</v>
      </c>
      <c r="N7" s="4">
        <v>29</v>
      </c>
    </row>
    <row r="8" spans="1:14">
      <c r="A8" s="3">
        <v>7</v>
      </c>
      <c r="B8" s="4" t="s">
        <v>0</v>
      </c>
      <c r="C8" s="4" t="s">
        <v>528</v>
      </c>
      <c r="D8" s="4" t="s">
        <v>6</v>
      </c>
      <c r="E8" s="4" t="s">
        <v>534</v>
      </c>
      <c r="F8" s="4">
        <v>0</v>
      </c>
      <c r="G8" s="4">
        <v>8</v>
      </c>
      <c r="H8" s="4">
        <v>0</v>
      </c>
      <c r="I8" s="4">
        <v>0</v>
      </c>
      <c r="J8" s="4">
        <v>0</v>
      </c>
      <c r="K8" s="4">
        <v>2</v>
      </c>
      <c r="L8" s="4">
        <v>17</v>
      </c>
      <c r="M8" s="4">
        <v>1</v>
      </c>
      <c r="N8" s="4">
        <v>0</v>
      </c>
    </row>
    <row r="9" spans="1:14">
      <c r="A9" s="3">
        <v>8</v>
      </c>
      <c r="B9" s="4" t="s">
        <v>0</v>
      </c>
      <c r="C9" s="4" t="s">
        <v>528</v>
      </c>
      <c r="D9" s="4" t="s">
        <v>7</v>
      </c>
      <c r="E9" s="4" t="s">
        <v>535</v>
      </c>
      <c r="F9" s="4">
        <v>0</v>
      </c>
      <c r="G9" s="4">
        <v>41</v>
      </c>
      <c r="H9" s="4">
        <v>0</v>
      </c>
      <c r="I9" s="4">
        <v>0</v>
      </c>
      <c r="J9" s="4">
        <v>1</v>
      </c>
      <c r="K9" s="4">
        <v>52</v>
      </c>
      <c r="L9" s="4">
        <v>57</v>
      </c>
      <c r="M9" s="4">
        <v>9</v>
      </c>
      <c r="N9" s="4">
        <v>16</v>
      </c>
    </row>
    <row r="10" spans="1:14">
      <c r="A10" s="3">
        <v>9</v>
      </c>
      <c r="B10" s="4" t="s">
        <v>0</v>
      </c>
      <c r="C10" s="4" t="s">
        <v>528</v>
      </c>
      <c r="D10" s="4" t="s">
        <v>8</v>
      </c>
      <c r="E10" s="4" t="s">
        <v>536</v>
      </c>
      <c r="F10" s="4">
        <v>0</v>
      </c>
      <c r="G10" s="4">
        <v>7</v>
      </c>
      <c r="H10" s="4">
        <v>0</v>
      </c>
      <c r="I10" s="4">
        <v>0</v>
      </c>
      <c r="J10" s="4">
        <v>1</v>
      </c>
      <c r="K10" s="4">
        <v>17</v>
      </c>
      <c r="L10" s="4">
        <v>16</v>
      </c>
      <c r="M10" s="4">
        <v>0</v>
      </c>
      <c r="N10" s="4">
        <v>6</v>
      </c>
    </row>
    <row r="11" spans="1:14">
      <c r="A11" s="3">
        <v>10</v>
      </c>
      <c r="B11" s="4" t="s">
        <v>0</v>
      </c>
      <c r="C11" s="4" t="s">
        <v>528</v>
      </c>
      <c r="D11" s="4" t="s">
        <v>9</v>
      </c>
      <c r="E11" s="4" t="s">
        <v>537</v>
      </c>
      <c r="F11" s="4">
        <v>0</v>
      </c>
      <c r="G11" s="4">
        <v>7</v>
      </c>
      <c r="H11" s="4">
        <v>0</v>
      </c>
      <c r="I11" s="4">
        <v>0</v>
      </c>
      <c r="J11" s="4">
        <v>1</v>
      </c>
      <c r="K11" s="4">
        <v>32</v>
      </c>
      <c r="L11" s="4">
        <v>7</v>
      </c>
      <c r="M11" s="4">
        <v>0</v>
      </c>
      <c r="N11" s="4">
        <v>10</v>
      </c>
    </row>
    <row r="12" spans="1:14">
      <c r="A12" s="3">
        <v>11</v>
      </c>
      <c r="B12" s="4" t="s">
        <v>0</v>
      </c>
      <c r="C12" s="4" t="s">
        <v>528</v>
      </c>
      <c r="D12" s="4" t="s">
        <v>10</v>
      </c>
      <c r="E12" s="4" t="s">
        <v>538</v>
      </c>
      <c r="F12" s="4">
        <v>0</v>
      </c>
      <c r="G12" s="4">
        <v>6</v>
      </c>
      <c r="H12" s="4">
        <v>0</v>
      </c>
      <c r="I12" s="4">
        <v>0</v>
      </c>
      <c r="J12" s="4">
        <v>0</v>
      </c>
      <c r="K12" s="4">
        <v>13</v>
      </c>
      <c r="L12" s="4">
        <v>37</v>
      </c>
      <c r="M12" s="4">
        <v>2</v>
      </c>
      <c r="N12" s="4">
        <v>3</v>
      </c>
    </row>
    <row r="13" spans="1:14">
      <c r="A13" s="3">
        <v>12</v>
      </c>
      <c r="B13" s="4" t="s">
        <v>11</v>
      </c>
      <c r="C13" s="4" t="s">
        <v>539</v>
      </c>
      <c r="D13" s="4" t="s">
        <v>12</v>
      </c>
      <c r="E13" s="4" t="s">
        <v>540</v>
      </c>
      <c r="F13" s="4">
        <v>0</v>
      </c>
      <c r="G13" s="4">
        <v>15232</v>
      </c>
      <c r="H13" s="4">
        <v>0</v>
      </c>
      <c r="I13" s="4">
        <v>0</v>
      </c>
      <c r="J13" s="4">
        <v>0</v>
      </c>
      <c r="K13" s="4">
        <v>45491</v>
      </c>
      <c r="L13" s="4">
        <v>32039</v>
      </c>
      <c r="M13" s="4">
        <v>7024</v>
      </c>
      <c r="N13" s="4">
        <v>13670</v>
      </c>
    </row>
    <row r="14" spans="1:14">
      <c r="A14" s="3">
        <v>13</v>
      </c>
      <c r="B14" s="4" t="s">
        <v>11</v>
      </c>
      <c r="C14" s="4" t="s">
        <v>539</v>
      </c>
      <c r="D14" s="4" t="s">
        <v>13</v>
      </c>
      <c r="E14" s="4" t="s">
        <v>541</v>
      </c>
      <c r="F14" s="4">
        <v>0</v>
      </c>
      <c r="G14" s="4">
        <v>162286</v>
      </c>
      <c r="H14" s="4">
        <v>0</v>
      </c>
      <c r="I14" s="4">
        <v>0</v>
      </c>
      <c r="J14" s="4">
        <v>0</v>
      </c>
      <c r="K14" s="4">
        <v>289448</v>
      </c>
      <c r="L14" s="4">
        <v>252031</v>
      </c>
      <c r="M14" s="4">
        <v>47280</v>
      </c>
      <c r="N14" s="4">
        <v>93126</v>
      </c>
    </row>
    <row r="15" spans="1:14">
      <c r="A15" s="3">
        <v>14</v>
      </c>
      <c r="B15" s="4" t="s">
        <v>14</v>
      </c>
      <c r="C15" s="4" t="s">
        <v>542</v>
      </c>
      <c r="D15" s="4" t="s">
        <v>15</v>
      </c>
      <c r="E15" s="4" t="s">
        <v>543</v>
      </c>
      <c r="F15" s="4">
        <v>0</v>
      </c>
      <c r="G15" s="4">
        <v>700</v>
      </c>
      <c r="H15" s="4">
        <v>0</v>
      </c>
      <c r="I15" s="4">
        <v>0</v>
      </c>
      <c r="J15" s="4">
        <v>0</v>
      </c>
      <c r="K15" s="4">
        <v>1205</v>
      </c>
      <c r="L15" s="4">
        <v>5725</v>
      </c>
      <c r="M15" s="4">
        <v>124</v>
      </c>
      <c r="N15" s="4">
        <v>517</v>
      </c>
    </row>
    <row r="16" spans="1:14">
      <c r="A16" s="3">
        <v>15</v>
      </c>
      <c r="B16" s="4" t="s">
        <v>16</v>
      </c>
      <c r="C16" s="4" t="s">
        <v>544</v>
      </c>
      <c r="D16" s="4" t="s">
        <v>17</v>
      </c>
      <c r="E16" s="4" t="s">
        <v>545</v>
      </c>
      <c r="F16" s="4">
        <v>0</v>
      </c>
      <c r="G16" s="4">
        <v>12515</v>
      </c>
      <c r="H16" s="4">
        <v>0</v>
      </c>
      <c r="I16" s="4">
        <v>0</v>
      </c>
      <c r="J16" s="4">
        <v>1387</v>
      </c>
      <c r="K16" s="4">
        <v>57879</v>
      </c>
      <c r="L16" s="4">
        <v>45735</v>
      </c>
      <c r="M16" s="4">
        <v>7349</v>
      </c>
      <c r="N16" s="4">
        <v>13318</v>
      </c>
    </row>
    <row r="17" spans="1:14">
      <c r="A17" s="3">
        <v>16</v>
      </c>
      <c r="B17" s="4" t="s">
        <v>18</v>
      </c>
      <c r="C17" s="4" t="s">
        <v>546</v>
      </c>
      <c r="D17" s="4" t="s">
        <v>1138</v>
      </c>
      <c r="E17" s="4" t="s">
        <v>1152</v>
      </c>
      <c r="F17" s="4">
        <v>0</v>
      </c>
      <c r="G17" s="4">
        <v>6503</v>
      </c>
      <c r="H17" s="4">
        <v>0</v>
      </c>
      <c r="I17" s="4">
        <v>0</v>
      </c>
      <c r="J17" s="4">
        <v>0</v>
      </c>
      <c r="K17" s="4">
        <v>10200</v>
      </c>
      <c r="L17" s="4">
        <v>7096</v>
      </c>
      <c r="M17" s="4">
        <v>3147</v>
      </c>
      <c r="N17" s="4">
        <v>2768</v>
      </c>
    </row>
    <row r="18" spans="1:14">
      <c r="A18" s="3">
        <v>17</v>
      </c>
      <c r="B18" s="10" t="s">
        <v>18</v>
      </c>
      <c r="C18" s="10" t="s">
        <v>546</v>
      </c>
      <c r="D18" s="10" t="s">
        <v>1201</v>
      </c>
      <c r="E18" s="4" t="s">
        <v>1212</v>
      </c>
      <c r="F18" s="12">
        <v>0</v>
      </c>
      <c r="G18" s="4">
        <v>1038</v>
      </c>
      <c r="H18" s="4">
        <v>0</v>
      </c>
      <c r="I18" s="4">
        <v>0</v>
      </c>
      <c r="J18" s="4">
        <v>0</v>
      </c>
      <c r="K18" s="4">
        <v>2883</v>
      </c>
      <c r="L18" s="4">
        <v>1863</v>
      </c>
      <c r="M18" s="4">
        <v>907</v>
      </c>
      <c r="N18" s="4">
        <v>745</v>
      </c>
    </row>
    <row r="19" spans="1:14">
      <c r="A19" s="3">
        <v>18</v>
      </c>
      <c r="B19" s="4" t="s">
        <v>18</v>
      </c>
      <c r="C19" s="4" t="s">
        <v>546</v>
      </c>
      <c r="D19" s="4" t="s">
        <v>19</v>
      </c>
      <c r="E19" s="4" t="s">
        <v>547</v>
      </c>
      <c r="F19" s="4">
        <v>0</v>
      </c>
      <c r="G19" s="4">
        <v>35154</v>
      </c>
      <c r="H19" s="4">
        <v>0</v>
      </c>
      <c r="I19" s="4">
        <v>0</v>
      </c>
      <c r="J19" s="4">
        <v>0</v>
      </c>
      <c r="K19" s="4">
        <v>112986</v>
      </c>
      <c r="L19" s="4">
        <v>100868</v>
      </c>
      <c r="M19" s="4">
        <v>14436</v>
      </c>
      <c r="N19" s="4">
        <v>34991</v>
      </c>
    </row>
    <row r="20" spans="1:14">
      <c r="A20" s="3">
        <v>19</v>
      </c>
      <c r="B20" s="4" t="s">
        <v>20</v>
      </c>
      <c r="C20" s="4" t="s">
        <v>548</v>
      </c>
      <c r="D20" s="4" t="s">
        <v>21</v>
      </c>
      <c r="E20" s="4" t="s">
        <v>549</v>
      </c>
      <c r="F20" s="4">
        <v>0</v>
      </c>
      <c r="G20" s="4">
        <v>1282</v>
      </c>
      <c r="H20" s="4">
        <v>0</v>
      </c>
      <c r="I20" s="4">
        <v>0</v>
      </c>
      <c r="J20" s="4">
        <v>0</v>
      </c>
      <c r="K20" s="4">
        <v>2333</v>
      </c>
      <c r="L20" s="4">
        <v>2448</v>
      </c>
      <c r="M20" s="4">
        <v>601</v>
      </c>
      <c r="N20" s="4">
        <v>756</v>
      </c>
    </row>
    <row r="21" spans="1:14">
      <c r="A21" s="3">
        <v>20</v>
      </c>
      <c r="B21" s="4" t="s">
        <v>22</v>
      </c>
      <c r="C21" s="4" t="s">
        <v>550</v>
      </c>
      <c r="D21" s="4" t="s">
        <v>23</v>
      </c>
      <c r="E21" s="4" t="s">
        <v>551</v>
      </c>
      <c r="F21" s="4">
        <v>0</v>
      </c>
      <c r="G21" s="4">
        <v>1660</v>
      </c>
      <c r="H21" s="4">
        <v>0</v>
      </c>
      <c r="I21" s="4">
        <v>0</v>
      </c>
      <c r="J21" s="4">
        <v>0</v>
      </c>
      <c r="K21" s="4">
        <v>7729</v>
      </c>
      <c r="L21" s="4">
        <v>3778</v>
      </c>
      <c r="M21" s="4">
        <v>1149</v>
      </c>
      <c r="N21" s="4">
        <v>2075</v>
      </c>
    </row>
    <row r="22" spans="1:14">
      <c r="A22" s="3">
        <v>21</v>
      </c>
      <c r="B22" s="4" t="s">
        <v>22</v>
      </c>
      <c r="C22" s="4" t="s">
        <v>550</v>
      </c>
      <c r="D22" s="4" t="s">
        <v>24</v>
      </c>
      <c r="E22" s="4" t="s">
        <v>552</v>
      </c>
      <c r="F22" s="4">
        <v>0</v>
      </c>
      <c r="G22" s="4">
        <v>1431</v>
      </c>
      <c r="H22" s="4">
        <v>0</v>
      </c>
      <c r="I22" s="4">
        <v>0</v>
      </c>
      <c r="J22" s="4">
        <v>0</v>
      </c>
      <c r="K22" s="4">
        <v>6704</v>
      </c>
      <c r="L22" s="4">
        <v>5474</v>
      </c>
      <c r="M22" s="4">
        <v>708</v>
      </c>
      <c r="N22" s="4">
        <v>2538</v>
      </c>
    </row>
    <row r="23" spans="1:14">
      <c r="A23" s="3">
        <v>22</v>
      </c>
      <c r="B23" s="4" t="s">
        <v>22</v>
      </c>
      <c r="C23" s="4" t="s">
        <v>550</v>
      </c>
      <c r="D23" s="4" t="s">
        <v>25</v>
      </c>
      <c r="E23" s="4" t="s">
        <v>553</v>
      </c>
      <c r="F23" s="4">
        <v>0</v>
      </c>
      <c r="G23" s="4">
        <v>7807</v>
      </c>
      <c r="H23" s="4">
        <v>0</v>
      </c>
      <c r="I23" s="4">
        <v>0</v>
      </c>
      <c r="J23" s="4">
        <v>0</v>
      </c>
      <c r="K23" s="4">
        <v>14850</v>
      </c>
      <c r="L23" s="4">
        <v>8798</v>
      </c>
      <c r="M23" s="4">
        <v>2197</v>
      </c>
      <c r="N23" s="4">
        <v>4653</v>
      </c>
    </row>
    <row r="24" spans="1:14">
      <c r="A24" s="3">
        <v>23</v>
      </c>
      <c r="B24" s="4" t="s">
        <v>22</v>
      </c>
      <c r="C24" s="4" t="s">
        <v>550</v>
      </c>
      <c r="D24" s="4" t="s">
        <v>26</v>
      </c>
      <c r="E24" s="4" t="s">
        <v>554</v>
      </c>
      <c r="F24" s="4">
        <v>0</v>
      </c>
      <c r="G24" s="4">
        <v>1124</v>
      </c>
      <c r="H24" s="4">
        <v>0</v>
      </c>
      <c r="I24" s="4">
        <v>0</v>
      </c>
      <c r="J24" s="4">
        <v>0</v>
      </c>
      <c r="K24" s="4">
        <v>4883</v>
      </c>
      <c r="L24" s="4">
        <v>4756</v>
      </c>
      <c r="M24" s="4">
        <v>752</v>
      </c>
      <c r="N24" s="4">
        <v>1907</v>
      </c>
    </row>
    <row r="25" spans="1:14">
      <c r="A25" s="3">
        <v>24</v>
      </c>
      <c r="B25" s="4" t="s">
        <v>22</v>
      </c>
      <c r="C25" s="4" t="s">
        <v>550</v>
      </c>
      <c r="D25" s="4" t="s">
        <v>27</v>
      </c>
      <c r="E25" s="4" t="s">
        <v>555</v>
      </c>
      <c r="F25" s="4">
        <v>0</v>
      </c>
      <c r="G25" s="4">
        <v>2717</v>
      </c>
      <c r="H25" s="4">
        <v>0</v>
      </c>
      <c r="I25" s="4">
        <v>0</v>
      </c>
      <c r="J25" s="4">
        <v>0</v>
      </c>
      <c r="K25" s="4">
        <v>6897</v>
      </c>
      <c r="L25" s="4">
        <v>8965</v>
      </c>
      <c r="M25" s="4">
        <v>1074</v>
      </c>
      <c r="N25" s="4">
        <v>2568</v>
      </c>
    </row>
    <row r="26" spans="1:14">
      <c r="A26" s="3">
        <v>25</v>
      </c>
      <c r="B26" s="4" t="s">
        <v>22</v>
      </c>
      <c r="C26" s="4" t="s">
        <v>550</v>
      </c>
      <c r="D26" s="4" t="s">
        <v>28</v>
      </c>
      <c r="E26" s="4" t="s">
        <v>556</v>
      </c>
      <c r="F26" s="4">
        <v>0</v>
      </c>
      <c r="G26" s="4">
        <v>1243</v>
      </c>
      <c r="H26" s="4">
        <v>0</v>
      </c>
      <c r="I26" s="4">
        <v>0</v>
      </c>
      <c r="J26" s="4">
        <v>0</v>
      </c>
      <c r="K26" s="4">
        <v>5431</v>
      </c>
      <c r="L26" s="4">
        <v>3494</v>
      </c>
      <c r="M26" s="4">
        <v>616</v>
      </c>
      <c r="N26" s="4">
        <v>2161</v>
      </c>
    </row>
    <row r="27" spans="1:14">
      <c r="A27" s="3">
        <v>26</v>
      </c>
      <c r="B27" s="4" t="s">
        <v>22</v>
      </c>
      <c r="C27" s="4" t="s">
        <v>550</v>
      </c>
      <c r="D27" s="4" t="s">
        <v>29</v>
      </c>
      <c r="E27" s="4" t="s">
        <v>557</v>
      </c>
      <c r="F27" s="4">
        <v>0</v>
      </c>
      <c r="G27" s="4">
        <v>6029</v>
      </c>
      <c r="H27" s="4">
        <v>0</v>
      </c>
      <c r="I27" s="4">
        <v>0</v>
      </c>
      <c r="J27" s="4">
        <v>0</v>
      </c>
      <c r="K27" s="4">
        <v>11028</v>
      </c>
      <c r="L27" s="4">
        <v>9791</v>
      </c>
      <c r="M27" s="4">
        <v>1515</v>
      </c>
      <c r="N27" s="4">
        <v>3527</v>
      </c>
    </row>
    <row r="28" spans="1:14">
      <c r="A28" s="3">
        <v>27</v>
      </c>
      <c r="B28" s="4" t="s">
        <v>22</v>
      </c>
      <c r="C28" s="4" t="s">
        <v>550</v>
      </c>
      <c r="D28" s="4" t="s">
        <v>30</v>
      </c>
      <c r="E28" s="4" t="s">
        <v>558</v>
      </c>
      <c r="F28" s="4">
        <v>0</v>
      </c>
      <c r="G28" s="4">
        <v>1892</v>
      </c>
      <c r="H28" s="4">
        <v>0</v>
      </c>
      <c r="I28" s="4">
        <v>0</v>
      </c>
      <c r="J28" s="4">
        <v>0</v>
      </c>
      <c r="K28" s="4">
        <v>7314</v>
      </c>
      <c r="L28" s="4">
        <v>10113</v>
      </c>
      <c r="M28" s="4">
        <v>819</v>
      </c>
      <c r="N28" s="4">
        <v>2766</v>
      </c>
    </row>
    <row r="29" spans="1:14">
      <c r="A29" s="3">
        <v>28</v>
      </c>
      <c r="B29" s="4" t="s">
        <v>22</v>
      </c>
      <c r="C29" s="4" t="s">
        <v>550</v>
      </c>
      <c r="D29" s="4" t="s">
        <v>31</v>
      </c>
      <c r="E29" s="4" t="s">
        <v>559</v>
      </c>
      <c r="F29" s="4">
        <v>0</v>
      </c>
      <c r="G29" s="4">
        <v>1212</v>
      </c>
      <c r="H29" s="4">
        <v>0</v>
      </c>
      <c r="I29" s="4">
        <v>0</v>
      </c>
      <c r="J29" s="4">
        <v>0</v>
      </c>
      <c r="K29" s="4">
        <v>6530</v>
      </c>
      <c r="L29" s="4">
        <v>3487</v>
      </c>
      <c r="M29" s="4">
        <v>694</v>
      </c>
      <c r="N29" s="4">
        <v>2248</v>
      </c>
    </row>
    <row r="30" spans="1:14">
      <c r="A30" s="3">
        <v>29</v>
      </c>
      <c r="B30" s="4" t="s">
        <v>22</v>
      </c>
      <c r="C30" s="4" t="s">
        <v>550</v>
      </c>
      <c r="D30" s="4" t="s">
        <v>32</v>
      </c>
      <c r="E30" s="4" t="s">
        <v>560</v>
      </c>
      <c r="F30" s="4">
        <v>0</v>
      </c>
      <c r="G30" s="4">
        <v>2380</v>
      </c>
      <c r="H30" s="4">
        <v>0</v>
      </c>
      <c r="I30" s="4">
        <v>0</v>
      </c>
      <c r="J30" s="4">
        <v>0</v>
      </c>
      <c r="K30" s="4">
        <v>10751</v>
      </c>
      <c r="L30" s="4">
        <v>7646</v>
      </c>
      <c r="M30" s="4">
        <v>1546</v>
      </c>
      <c r="N30" s="4">
        <v>3420</v>
      </c>
    </row>
    <row r="31" spans="1:14">
      <c r="A31" s="3">
        <v>30</v>
      </c>
      <c r="B31" s="4" t="s">
        <v>22</v>
      </c>
      <c r="C31" s="4" t="s">
        <v>550</v>
      </c>
      <c r="D31" s="4" t="s">
        <v>33</v>
      </c>
      <c r="E31" s="4" t="s">
        <v>561</v>
      </c>
      <c r="F31" s="4">
        <v>0</v>
      </c>
      <c r="G31" s="4">
        <v>1650</v>
      </c>
      <c r="H31" s="4">
        <v>0</v>
      </c>
      <c r="I31" s="4">
        <v>0</v>
      </c>
      <c r="J31" s="4">
        <v>0</v>
      </c>
      <c r="K31" s="4">
        <v>8110</v>
      </c>
      <c r="L31" s="4">
        <v>4836</v>
      </c>
      <c r="M31" s="4">
        <v>969</v>
      </c>
      <c r="N31" s="4">
        <v>2452</v>
      </c>
    </row>
    <row r="32" spans="1:14">
      <c r="A32" s="3">
        <v>31</v>
      </c>
      <c r="B32" s="4" t="s">
        <v>22</v>
      </c>
      <c r="C32" s="4" t="s">
        <v>550</v>
      </c>
      <c r="D32" s="4" t="s">
        <v>34</v>
      </c>
      <c r="E32" s="4" t="s">
        <v>562</v>
      </c>
      <c r="F32" s="4">
        <v>0</v>
      </c>
      <c r="G32" s="4">
        <v>1214</v>
      </c>
      <c r="H32" s="4">
        <v>0</v>
      </c>
      <c r="I32" s="4">
        <v>0</v>
      </c>
      <c r="J32" s="4">
        <v>0</v>
      </c>
      <c r="K32" s="4">
        <v>4684</v>
      </c>
      <c r="L32" s="4">
        <v>7122</v>
      </c>
      <c r="M32" s="4">
        <v>563</v>
      </c>
      <c r="N32" s="4">
        <v>1626</v>
      </c>
    </row>
    <row r="33" spans="1:14">
      <c r="A33" s="3">
        <v>32</v>
      </c>
      <c r="B33" s="4" t="s">
        <v>22</v>
      </c>
      <c r="C33" s="4" t="s">
        <v>550</v>
      </c>
      <c r="D33" s="4" t="s">
        <v>35</v>
      </c>
      <c r="E33" s="4" t="s">
        <v>563</v>
      </c>
      <c r="F33" s="4">
        <v>0</v>
      </c>
      <c r="G33" s="4">
        <v>3565</v>
      </c>
      <c r="H33" s="4">
        <v>0</v>
      </c>
      <c r="I33" s="4">
        <v>0</v>
      </c>
      <c r="J33" s="4">
        <v>0</v>
      </c>
      <c r="K33" s="4">
        <v>4800</v>
      </c>
      <c r="L33" s="4">
        <v>4875</v>
      </c>
      <c r="M33" s="4">
        <v>1200</v>
      </c>
      <c r="N33" s="4">
        <v>2023</v>
      </c>
    </row>
    <row r="34" spans="1:14">
      <c r="A34" s="3">
        <v>33</v>
      </c>
      <c r="B34" s="4" t="s">
        <v>22</v>
      </c>
      <c r="C34" s="4" t="s">
        <v>550</v>
      </c>
      <c r="D34" s="4" t="s">
        <v>36</v>
      </c>
      <c r="E34" s="4" t="s">
        <v>564</v>
      </c>
      <c r="F34" s="4">
        <v>0</v>
      </c>
      <c r="G34" s="4">
        <v>2438</v>
      </c>
      <c r="H34" s="4">
        <v>0</v>
      </c>
      <c r="I34" s="4">
        <v>0</v>
      </c>
      <c r="J34" s="4">
        <v>0</v>
      </c>
      <c r="K34" s="4">
        <v>3781</v>
      </c>
      <c r="L34" s="4">
        <v>3911</v>
      </c>
      <c r="M34" s="4">
        <v>556</v>
      </c>
      <c r="N34" s="4">
        <v>1851</v>
      </c>
    </row>
    <row r="35" spans="1:14">
      <c r="A35" s="3">
        <v>34</v>
      </c>
      <c r="B35" s="4" t="s">
        <v>22</v>
      </c>
      <c r="C35" s="4" t="s">
        <v>550</v>
      </c>
      <c r="D35" s="4" t="s">
        <v>37</v>
      </c>
      <c r="E35" s="4" t="s">
        <v>565</v>
      </c>
      <c r="F35" s="4">
        <v>0</v>
      </c>
      <c r="G35" s="4">
        <v>420</v>
      </c>
      <c r="H35" s="4">
        <v>0</v>
      </c>
      <c r="I35" s="4">
        <v>0</v>
      </c>
      <c r="J35" s="4">
        <v>0</v>
      </c>
      <c r="K35" s="4">
        <v>2267</v>
      </c>
      <c r="L35" s="4">
        <v>2031</v>
      </c>
      <c r="M35" s="4">
        <v>347</v>
      </c>
      <c r="N35" s="4">
        <v>807</v>
      </c>
    </row>
    <row r="36" spans="1:14">
      <c r="A36" s="3">
        <v>35</v>
      </c>
      <c r="B36" s="4" t="s">
        <v>22</v>
      </c>
      <c r="C36" s="4" t="s">
        <v>550</v>
      </c>
      <c r="D36" s="4" t="s">
        <v>38</v>
      </c>
      <c r="E36" s="4" t="s">
        <v>566</v>
      </c>
      <c r="F36" s="4">
        <v>0</v>
      </c>
      <c r="G36" s="4">
        <v>1931</v>
      </c>
      <c r="H36" s="4">
        <v>0</v>
      </c>
      <c r="I36" s="4">
        <v>0</v>
      </c>
      <c r="J36" s="4">
        <v>0</v>
      </c>
      <c r="K36" s="4">
        <v>6215</v>
      </c>
      <c r="L36" s="4">
        <v>6283</v>
      </c>
      <c r="M36" s="4">
        <v>939</v>
      </c>
      <c r="N36" s="4">
        <v>2237</v>
      </c>
    </row>
    <row r="37" spans="1:14">
      <c r="A37" s="3">
        <v>36</v>
      </c>
      <c r="B37" s="4" t="s">
        <v>22</v>
      </c>
      <c r="C37" s="4" t="s">
        <v>550</v>
      </c>
      <c r="D37" s="4" t="s">
        <v>39</v>
      </c>
      <c r="E37" s="4" t="s">
        <v>567</v>
      </c>
      <c r="F37" s="4">
        <v>0</v>
      </c>
      <c r="G37" s="4">
        <v>537</v>
      </c>
      <c r="H37" s="4">
        <v>0</v>
      </c>
      <c r="I37" s="4">
        <v>0</v>
      </c>
      <c r="J37" s="4">
        <v>0</v>
      </c>
      <c r="K37" s="4">
        <v>2069</v>
      </c>
      <c r="L37" s="4">
        <v>4795</v>
      </c>
      <c r="M37" s="4">
        <v>345</v>
      </c>
      <c r="N37" s="4">
        <v>932</v>
      </c>
    </row>
    <row r="38" spans="1:14">
      <c r="A38" s="3">
        <v>37</v>
      </c>
      <c r="B38" s="4" t="s">
        <v>22</v>
      </c>
      <c r="C38" s="4" t="s">
        <v>550</v>
      </c>
      <c r="D38" s="4" t="s">
        <v>40</v>
      </c>
      <c r="E38" s="4" t="s">
        <v>568</v>
      </c>
      <c r="F38" s="4">
        <v>0</v>
      </c>
      <c r="G38" s="4">
        <v>4060</v>
      </c>
      <c r="H38" s="4">
        <v>0</v>
      </c>
      <c r="I38" s="4">
        <v>0</v>
      </c>
      <c r="J38" s="4">
        <v>0</v>
      </c>
      <c r="K38" s="4">
        <v>11632</v>
      </c>
      <c r="L38" s="4">
        <v>7075</v>
      </c>
      <c r="M38" s="4">
        <v>1158</v>
      </c>
      <c r="N38" s="4">
        <v>3472</v>
      </c>
    </row>
    <row r="39" spans="1:14">
      <c r="A39" s="3">
        <v>38</v>
      </c>
      <c r="B39" s="4" t="s">
        <v>22</v>
      </c>
      <c r="C39" s="4" t="s">
        <v>550</v>
      </c>
      <c r="D39" s="4" t="s">
        <v>41</v>
      </c>
      <c r="E39" s="4" t="s">
        <v>569</v>
      </c>
      <c r="F39" s="4">
        <v>0</v>
      </c>
      <c r="G39" s="4">
        <v>1078</v>
      </c>
      <c r="H39" s="4">
        <v>0</v>
      </c>
      <c r="I39" s="4">
        <v>0</v>
      </c>
      <c r="J39" s="4">
        <v>0</v>
      </c>
      <c r="K39" s="4">
        <v>4033</v>
      </c>
      <c r="L39" s="4">
        <v>3062</v>
      </c>
      <c r="M39" s="4">
        <v>541</v>
      </c>
      <c r="N39" s="4">
        <v>1283</v>
      </c>
    </row>
    <row r="40" spans="1:14">
      <c r="A40" s="3">
        <v>39</v>
      </c>
      <c r="B40" s="4" t="s">
        <v>22</v>
      </c>
      <c r="C40" s="4" t="s">
        <v>550</v>
      </c>
      <c r="D40" s="4" t="s">
        <v>42</v>
      </c>
      <c r="E40" s="4" t="s">
        <v>570</v>
      </c>
      <c r="F40" s="4">
        <v>0</v>
      </c>
      <c r="G40" s="4">
        <v>2008</v>
      </c>
      <c r="H40" s="4">
        <v>0</v>
      </c>
      <c r="I40" s="4">
        <v>0</v>
      </c>
      <c r="J40" s="4">
        <v>0</v>
      </c>
      <c r="K40" s="4">
        <v>9188</v>
      </c>
      <c r="L40" s="4">
        <v>5756</v>
      </c>
      <c r="M40" s="4">
        <v>1039</v>
      </c>
      <c r="N40" s="4">
        <v>2721</v>
      </c>
    </row>
    <row r="41" spans="1:14">
      <c r="A41" s="3">
        <v>40</v>
      </c>
      <c r="B41" s="4" t="s">
        <v>22</v>
      </c>
      <c r="C41" s="4" t="s">
        <v>550</v>
      </c>
      <c r="D41" s="4" t="s">
        <v>43</v>
      </c>
      <c r="E41" s="4" t="s">
        <v>571</v>
      </c>
      <c r="F41" s="4">
        <v>0</v>
      </c>
      <c r="G41" s="4">
        <v>1874</v>
      </c>
      <c r="H41" s="4">
        <v>0</v>
      </c>
      <c r="I41" s="4">
        <v>0</v>
      </c>
      <c r="J41" s="4">
        <v>0</v>
      </c>
      <c r="K41" s="4">
        <v>5678</v>
      </c>
      <c r="L41" s="4">
        <v>4841</v>
      </c>
      <c r="M41" s="4">
        <v>869</v>
      </c>
      <c r="N41" s="4">
        <v>2083</v>
      </c>
    </row>
    <row r="42" spans="1:14">
      <c r="A42" s="3">
        <v>41</v>
      </c>
      <c r="B42" s="4" t="s">
        <v>44</v>
      </c>
      <c r="C42" s="4" t="s">
        <v>572</v>
      </c>
      <c r="D42" s="4" t="s">
        <v>45</v>
      </c>
      <c r="E42" s="4" t="s">
        <v>573</v>
      </c>
      <c r="F42" s="4">
        <v>0</v>
      </c>
      <c r="G42" s="4">
        <v>78104</v>
      </c>
      <c r="H42" s="4">
        <v>0</v>
      </c>
      <c r="I42" s="4">
        <v>0</v>
      </c>
      <c r="J42" s="4">
        <v>0</v>
      </c>
      <c r="K42" s="4">
        <v>163911</v>
      </c>
      <c r="L42" s="4">
        <v>123808</v>
      </c>
      <c r="M42" s="4">
        <v>14679</v>
      </c>
      <c r="N42" s="4">
        <v>58846</v>
      </c>
    </row>
    <row r="43" spans="1:14">
      <c r="A43" s="3">
        <v>42</v>
      </c>
      <c r="B43" s="4" t="s">
        <v>44</v>
      </c>
      <c r="C43" s="4" t="s">
        <v>572</v>
      </c>
      <c r="D43" s="4" t="s">
        <v>46</v>
      </c>
      <c r="E43" s="4" t="s">
        <v>574</v>
      </c>
      <c r="F43" s="4">
        <v>0</v>
      </c>
      <c r="G43" s="4">
        <v>1</v>
      </c>
      <c r="H43" s="4">
        <v>0</v>
      </c>
      <c r="I43" s="4">
        <v>0</v>
      </c>
      <c r="J43" s="4">
        <v>0</v>
      </c>
      <c r="K43" s="4">
        <v>3</v>
      </c>
      <c r="L43" s="4">
        <v>6</v>
      </c>
      <c r="M43" s="4">
        <v>0</v>
      </c>
      <c r="N43" s="4">
        <v>0</v>
      </c>
    </row>
    <row r="44" spans="1:14">
      <c r="A44" s="3">
        <v>43</v>
      </c>
      <c r="B44" s="4" t="s">
        <v>44</v>
      </c>
      <c r="C44" s="4" t="s">
        <v>572</v>
      </c>
      <c r="D44" s="4" t="s">
        <v>47</v>
      </c>
      <c r="E44" s="4" t="s">
        <v>575</v>
      </c>
      <c r="F44" s="4">
        <v>0</v>
      </c>
      <c r="G44" s="4">
        <v>33955</v>
      </c>
      <c r="H44" s="4">
        <v>0</v>
      </c>
      <c r="I44" s="4">
        <v>0</v>
      </c>
      <c r="J44" s="4">
        <v>33955</v>
      </c>
      <c r="K44" s="4">
        <v>0</v>
      </c>
      <c r="L44" s="4">
        <v>116251</v>
      </c>
      <c r="M44" s="4">
        <v>0</v>
      </c>
      <c r="N44" s="4">
        <v>0</v>
      </c>
    </row>
    <row r="45" spans="1:14">
      <c r="A45" s="3">
        <v>44</v>
      </c>
      <c r="B45" s="4" t="s">
        <v>48</v>
      </c>
      <c r="C45" s="4" t="s">
        <v>576</v>
      </c>
      <c r="D45" s="4" t="s">
        <v>49</v>
      </c>
      <c r="E45" s="4" t="s">
        <v>577</v>
      </c>
      <c r="F45" s="4">
        <v>0</v>
      </c>
      <c r="G45" s="4">
        <v>831</v>
      </c>
      <c r="H45" s="4">
        <v>0</v>
      </c>
      <c r="I45" s="4">
        <v>0</v>
      </c>
      <c r="J45" s="4">
        <v>8</v>
      </c>
      <c r="K45" s="4">
        <v>1694</v>
      </c>
      <c r="L45" s="4">
        <v>2684</v>
      </c>
      <c r="M45" s="4">
        <v>207</v>
      </c>
      <c r="N45" s="4">
        <v>1018</v>
      </c>
    </row>
    <row r="46" spans="1:14">
      <c r="A46" s="3">
        <v>45</v>
      </c>
      <c r="B46" s="4" t="s">
        <v>50</v>
      </c>
      <c r="C46" s="4" t="s">
        <v>578</v>
      </c>
      <c r="D46" s="4" t="s">
        <v>51</v>
      </c>
      <c r="E46" s="4" t="s">
        <v>579</v>
      </c>
      <c r="F46" s="4">
        <v>0</v>
      </c>
      <c r="G46" s="4">
        <v>1279</v>
      </c>
      <c r="H46" s="4">
        <v>0</v>
      </c>
      <c r="I46" s="4">
        <v>0</v>
      </c>
      <c r="J46" s="4">
        <v>0</v>
      </c>
      <c r="K46" s="4">
        <v>1358</v>
      </c>
      <c r="L46" s="4">
        <v>1576</v>
      </c>
      <c r="M46" s="4">
        <v>195</v>
      </c>
      <c r="N46" s="4">
        <v>717</v>
      </c>
    </row>
    <row r="47" spans="1:14">
      <c r="A47" s="3">
        <v>46</v>
      </c>
      <c r="B47" s="4" t="s">
        <v>50</v>
      </c>
      <c r="C47" s="4" t="s">
        <v>578</v>
      </c>
      <c r="D47" s="4" t="s">
        <v>52</v>
      </c>
      <c r="E47" s="4" t="s">
        <v>580</v>
      </c>
      <c r="F47" s="4">
        <v>0</v>
      </c>
      <c r="G47" s="4">
        <v>558</v>
      </c>
      <c r="H47" s="4">
        <v>0</v>
      </c>
      <c r="I47" s="4">
        <v>0</v>
      </c>
      <c r="J47" s="4">
        <v>0</v>
      </c>
      <c r="K47" s="4">
        <v>1075</v>
      </c>
      <c r="L47" s="4">
        <v>3135</v>
      </c>
      <c r="M47" s="4">
        <v>242</v>
      </c>
      <c r="N47" s="4">
        <v>661</v>
      </c>
    </row>
    <row r="48" spans="1:14">
      <c r="A48" s="3">
        <v>47</v>
      </c>
      <c r="B48" s="4" t="s">
        <v>50</v>
      </c>
      <c r="C48" s="4" t="s">
        <v>578</v>
      </c>
      <c r="D48" s="4" t="s">
        <v>53</v>
      </c>
      <c r="E48" s="4" t="s">
        <v>581</v>
      </c>
      <c r="F48" s="4">
        <v>0</v>
      </c>
      <c r="G48" s="4">
        <v>305</v>
      </c>
      <c r="H48" s="4">
        <v>0</v>
      </c>
      <c r="I48" s="4">
        <v>0</v>
      </c>
      <c r="J48" s="4">
        <v>0</v>
      </c>
      <c r="K48" s="4">
        <v>454</v>
      </c>
      <c r="L48" s="4">
        <v>1120</v>
      </c>
      <c r="M48" s="4">
        <v>85</v>
      </c>
      <c r="N48" s="4">
        <v>268</v>
      </c>
    </row>
    <row r="49" spans="1:14">
      <c r="A49" s="3">
        <v>48</v>
      </c>
      <c r="B49" s="4" t="s">
        <v>50</v>
      </c>
      <c r="C49" s="4" t="s">
        <v>578</v>
      </c>
      <c r="D49" s="4" t="s">
        <v>54</v>
      </c>
      <c r="E49" s="4" t="s">
        <v>582</v>
      </c>
      <c r="F49" s="4">
        <v>0</v>
      </c>
      <c r="G49" s="4">
        <v>582</v>
      </c>
      <c r="H49" s="4">
        <v>0</v>
      </c>
      <c r="I49" s="4">
        <v>0</v>
      </c>
      <c r="J49" s="4">
        <v>0</v>
      </c>
      <c r="K49" s="4">
        <v>655</v>
      </c>
      <c r="L49" s="4">
        <v>2025</v>
      </c>
      <c r="M49" s="4">
        <v>140</v>
      </c>
      <c r="N49" s="4">
        <v>397</v>
      </c>
    </row>
    <row r="50" spans="1:14">
      <c r="A50" s="3">
        <v>49</v>
      </c>
      <c r="B50" s="4" t="s">
        <v>50</v>
      </c>
      <c r="C50" s="4" t="s">
        <v>578</v>
      </c>
      <c r="D50" s="4" t="s">
        <v>55</v>
      </c>
      <c r="E50" s="4" t="s">
        <v>583</v>
      </c>
      <c r="F50" s="4">
        <v>0</v>
      </c>
      <c r="G50" s="4">
        <v>508</v>
      </c>
      <c r="H50" s="4">
        <v>0</v>
      </c>
      <c r="I50" s="4">
        <v>0</v>
      </c>
      <c r="J50" s="4">
        <v>0</v>
      </c>
      <c r="K50" s="4">
        <v>824</v>
      </c>
      <c r="L50" s="4">
        <v>569</v>
      </c>
      <c r="M50" s="4">
        <v>140</v>
      </c>
      <c r="N50" s="4">
        <v>469</v>
      </c>
    </row>
    <row r="51" spans="1:14">
      <c r="A51" s="3">
        <v>50</v>
      </c>
      <c r="B51" s="4" t="s">
        <v>50</v>
      </c>
      <c r="C51" s="4" t="s">
        <v>578</v>
      </c>
      <c r="D51" s="4" t="s">
        <v>56</v>
      </c>
      <c r="E51" s="4" t="s">
        <v>584</v>
      </c>
      <c r="F51" s="4">
        <v>0</v>
      </c>
      <c r="G51" s="4">
        <v>326</v>
      </c>
      <c r="H51" s="4">
        <v>0</v>
      </c>
      <c r="I51" s="4">
        <v>0</v>
      </c>
      <c r="J51" s="4">
        <v>0</v>
      </c>
      <c r="K51" s="4">
        <v>424</v>
      </c>
      <c r="L51" s="4">
        <v>571</v>
      </c>
      <c r="M51" s="4">
        <v>82</v>
      </c>
      <c r="N51" s="4">
        <v>239</v>
      </c>
    </row>
    <row r="52" spans="1:14">
      <c r="A52" s="3">
        <v>51</v>
      </c>
      <c r="B52" s="4" t="s">
        <v>50</v>
      </c>
      <c r="C52" s="4" t="s">
        <v>578</v>
      </c>
      <c r="D52" s="4" t="s">
        <v>57</v>
      </c>
      <c r="E52" s="4" t="s">
        <v>585</v>
      </c>
      <c r="F52" s="4">
        <v>0</v>
      </c>
      <c r="G52" s="4">
        <v>433</v>
      </c>
      <c r="H52" s="4">
        <v>0</v>
      </c>
      <c r="I52" s="4">
        <v>0</v>
      </c>
      <c r="J52" s="4">
        <v>0</v>
      </c>
      <c r="K52" s="4">
        <v>1153</v>
      </c>
      <c r="L52" s="4">
        <v>3244</v>
      </c>
      <c r="M52" s="4">
        <v>202</v>
      </c>
      <c r="N52" s="4">
        <v>559</v>
      </c>
    </row>
    <row r="53" spans="1:14">
      <c r="A53" s="3">
        <v>52</v>
      </c>
      <c r="B53" s="4" t="s">
        <v>50</v>
      </c>
      <c r="C53" s="4" t="s">
        <v>578</v>
      </c>
      <c r="D53" s="4" t="s">
        <v>58</v>
      </c>
      <c r="E53" s="4" t="s">
        <v>586</v>
      </c>
      <c r="F53" s="4">
        <v>0</v>
      </c>
      <c r="G53" s="4">
        <v>368</v>
      </c>
      <c r="H53" s="4">
        <v>0</v>
      </c>
      <c r="I53" s="4">
        <v>0</v>
      </c>
      <c r="J53" s="4">
        <v>0</v>
      </c>
      <c r="K53" s="4">
        <v>540</v>
      </c>
      <c r="L53" s="4">
        <v>4050</v>
      </c>
      <c r="M53" s="4">
        <v>136</v>
      </c>
      <c r="N53" s="4">
        <v>292</v>
      </c>
    </row>
    <row r="54" spans="1:14">
      <c r="A54" s="3">
        <v>53</v>
      </c>
      <c r="B54" s="4" t="s">
        <v>59</v>
      </c>
      <c r="C54" s="4" t="s">
        <v>587</v>
      </c>
      <c r="D54" s="4" t="s">
        <v>60</v>
      </c>
      <c r="E54" s="4" t="s">
        <v>588</v>
      </c>
      <c r="F54" s="4">
        <v>0</v>
      </c>
      <c r="G54" s="4">
        <v>85778</v>
      </c>
      <c r="H54" s="4">
        <v>0</v>
      </c>
      <c r="I54" s="4">
        <v>0</v>
      </c>
      <c r="J54" s="4">
        <v>0</v>
      </c>
      <c r="K54" s="4">
        <v>38793</v>
      </c>
      <c r="L54" s="4">
        <v>23899</v>
      </c>
      <c r="M54" s="4">
        <v>6496</v>
      </c>
      <c r="N54" s="4">
        <v>13170</v>
      </c>
    </row>
    <row r="55" spans="1:14">
      <c r="A55" s="3">
        <v>54</v>
      </c>
      <c r="B55" s="4" t="s">
        <v>59</v>
      </c>
      <c r="C55" s="4" t="s">
        <v>587</v>
      </c>
      <c r="D55" s="4" t="s">
        <v>61</v>
      </c>
      <c r="E55" s="4" t="s">
        <v>589</v>
      </c>
      <c r="F55" s="4">
        <v>0</v>
      </c>
      <c r="G55" s="4">
        <v>29851</v>
      </c>
      <c r="H55" s="4">
        <v>0</v>
      </c>
      <c r="I55" s="4">
        <v>0</v>
      </c>
      <c r="J55" s="4">
        <v>0</v>
      </c>
      <c r="K55" s="4">
        <v>8004</v>
      </c>
      <c r="L55" s="4">
        <v>9286</v>
      </c>
      <c r="M55" s="4">
        <v>1174</v>
      </c>
      <c r="N55" s="4">
        <v>2612</v>
      </c>
    </row>
    <row r="56" spans="1:14">
      <c r="A56" s="3">
        <v>55</v>
      </c>
      <c r="B56" s="4" t="s">
        <v>59</v>
      </c>
      <c r="C56" s="4" t="s">
        <v>587</v>
      </c>
      <c r="D56" s="4" t="s">
        <v>62</v>
      </c>
      <c r="E56" s="4" t="s">
        <v>590</v>
      </c>
      <c r="F56" s="4">
        <v>0</v>
      </c>
      <c r="G56" s="4">
        <v>16809</v>
      </c>
      <c r="H56" s="4">
        <v>0</v>
      </c>
      <c r="I56" s="4">
        <v>0</v>
      </c>
      <c r="J56" s="4">
        <v>0</v>
      </c>
      <c r="K56" s="4">
        <v>2492</v>
      </c>
      <c r="L56" s="4">
        <v>3190</v>
      </c>
      <c r="M56" s="4">
        <v>401</v>
      </c>
      <c r="N56" s="4">
        <v>689</v>
      </c>
    </row>
    <row r="57" spans="1:14">
      <c r="A57" s="3">
        <v>56</v>
      </c>
      <c r="B57" s="4" t="s">
        <v>59</v>
      </c>
      <c r="C57" s="4" t="s">
        <v>587</v>
      </c>
      <c r="D57" s="4" t="s">
        <v>63</v>
      </c>
      <c r="E57" s="4" t="s">
        <v>591</v>
      </c>
      <c r="F57" s="4">
        <v>0</v>
      </c>
      <c r="G57" s="4">
        <v>12178</v>
      </c>
      <c r="H57" s="4">
        <v>0</v>
      </c>
      <c r="I57" s="4">
        <v>0</v>
      </c>
      <c r="J57" s="4">
        <v>0</v>
      </c>
      <c r="K57" s="4">
        <v>203</v>
      </c>
      <c r="L57" s="4">
        <v>1685</v>
      </c>
      <c r="M57" s="4">
        <v>11</v>
      </c>
      <c r="N57" s="4">
        <v>16</v>
      </c>
    </row>
    <row r="58" spans="1:14">
      <c r="A58" s="3">
        <v>57</v>
      </c>
      <c r="B58" s="4" t="s">
        <v>59</v>
      </c>
      <c r="C58" s="4" t="s">
        <v>587</v>
      </c>
      <c r="D58" s="4" t="s">
        <v>64</v>
      </c>
      <c r="E58" s="4" t="s">
        <v>592</v>
      </c>
      <c r="F58" s="4">
        <v>0</v>
      </c>
      <c r="G58" s="4">
        <v>42647</v>
      </c>
      <c r="H58" s="4">
        <v>0</v>
      </c>
      <c r="I58" s="4">
        <v>0</v>
      </c>
      <c r="J58" s="4">
        <v>0</v>
      </c>
      <c r="K58" s="4">
        <v>30483</v>
      </c>
      <c r="L58" s="4">
        <v>25198</v>
      </c>
      <c r="M58" s="4">
        <v>5356</v>
      </c>
      <c r="N58" s="4">
        <v>9583</v>
      </c>
    </row>
    <row r="59" spans="1:14">
      <c r="A59" s="3">
        <v>58</v>
      </c>
      <c r="B59" s="4" t="s">
        <v>59</v>
      </c>
      <c r="C59" s="4" t="s">
        <v>587</v>
      </c>
      <c r="D59" s="4" t="s">
        <v>65</v>
      </c>
      <c r="E59" s="4" t="s">
        <v>593</v>
      </c>
      <c r="F59" s="4">
        <v>0</v>
      </c>
      <c r="G59" s="4">
        <v>13998</v>
      </c>
      <c r="H59" s="4">
        <v>0</v>
      </c>
      <c r="I59" s="4">
        <v>0</v>
      </c>
      <c r="J59" s="4">
        <v>0</v>
      </c>
      <c r="K59" s="4">
        <v>1350</v>
      </c>
      <c r="L59" s="4">
        <v>3365</v>
      </c>
      <c r="M59" s="4">
        <v>171</v>
      </c>
      <c r="N59" s="4">
        <v>392</v>
      </c>
    </row>
    <row r="60" spans="1:14">
      <c r="A60" s="3">
        <v>59</v>
      </c>
      <c r="B60" s="4" t="s">
        <v>59</v>
      </c>
      <c r="C60" s="4" t="s">
        <v>587</v>
      </c>
      <c r="D60" s="4" t="s">
        <v>66</v>
      </c>
      <c r="E60" s="4" t="s">
        <v>594</v>
      </c>
      <c r="F60" s="4">
        <v>0</v>
      </c>
      <c r="G60" s="4">
        <v>1468</v>
      </c>
      <c r="H60" s="4">
        <v>0</v>
      </c>
      <c r="I60" s="4">
        <v>0</v>
      </c>
      <c r="J60" s="4">
        <v>0</v>
      </c>
      <c r="K60" s="4">
        <v>122</v>
      </c>
      <c r="L60" s="4">
        <v>708</v>
      </c>
      <c r="M60" s="4">
        <v>1</v>
      </c>
      <c r="N60" s="4">
        <v>4</v>
      </c>
    </row>
    <row r="61" spans="1:14">
      <c r="A61" s="3">
        <v>60</v>
      </c>
      <c r="B61" s="4" t="s">
        <v>59</v>
      </c>
      <c r="C61" s="4" t="s">
        <v>587</v>
      </c>
      <c r="D61" s="4" t="s">
        <v>67</v>
      </c>
      <c r="E61" s="4" t="s">
        <v>595</v>
      </c>
      <c r="F61" s="4">
        <v>0</v>
      </c>
      <c r="G61" s="4">
        <v>5863</v>
      </c>
      <c r="H61" s="4">
        <v>0</v>
      </c>
      <c r="I61" s="4">
        <v>0</v>
      </c>
      <c r="J61" s="4">
        <v>0</v>
      </c>
      <c r="K61" s="4">
        <v>2447</v>
      </c>
      <c r="L61" s="4">
        <v>8182</v>
      </c>
      <c r="M61" s="4">
        <v>9</v>
      </c>
      <c r="N61" s="4">
        <v>708</v>
      </c>
    </row>
    <row r="62" spans="1:14">
      <c r="A62" s="3">
        <v>61</v>
      </c>
      <c r="B62" s="4" t="s">
        <v>59</v>
      </c>
      <c r="C62" s="4" t="s">
        <v>587</v>
      </c>
      <c r="D62" s="4" t="s">
        <v>68</v>
      </c>
      <c r="E62" s="4" t="s">
        <v>596</v>
      </c>
      <c r="F62" s="4">
        <v>0</v>
      </c>
      <c r="G62" s="4">
        <v>6449</v>
      </c>
      <c r="H62" s="4">
        <v>0</v>
      </c>
      <c r="I62" s="4">
        <v>0</v>
      </c>
      <c r="J62" s="4">
        <v>0</v>
      </c>
      <c r="K62" s="4">
        <v>1351</v>
      </c>
      <c r="L62" s="4">
        <v>3619</v>
      </c>
      <c r="M62" s="4">
        <v>14</v>
      </c>
      <c r="N62" s="4">
        <v>393</v>
      </c>
    </row>
    <row r="63" spans="1:14">
      <c r="A63" s="3">
        <v>62</v>
      </c>
      <c r="B63" s="4" t="s">
        <v>59</v>
      </c>
      <c r="C63" s="4" t="s">
        <v>587</v>
      </c>
      <c r="D63" s="4" t="s">
        <v>69</v>
      </c>
      <c r="E63" s="4" t="s">
        <v>597</v>
      </c>
      <c r="F63" s="4">
        <v>0</v>
      </c>
      <c r="G63" s="4">
        <v>13182</v>
      </c>
      <c r="H63" s="4">
        <v>0</v>
      </c>
      <c r="I63" s="4">
        <v>0</v>
      </c>
      <c r="J63" s="4">
        <v>0</v>
      </c>
      <c r="K63" s="4">
        <v>441</v>
      </c>
      <c r="L63" s="4">
        <v>4153</v>
      </c>
      <c r="M63" s="4">
        <v>8</v>
      </c>
      <c r="N63" s="4">
        <v>28</v>
      </c>
    </row>
    <row r="64" spans="1:14">
      <c r="A64" s="3">
        <v>63</v>
      </c>
      <c r="B64" s="4" t="s">
        <v>59</v>
      </c>
      <c r="C64" s="4" t="s">
        <v>587</v>
      </c>
      <c r="D64" s="4" t="s">
        <v>70</v>
      </c>
      <c r="E64" s="4" t="s">
        <v>598</v>
      </c>
      <c r="F64" s="4">
        <v>0</v>
      </c>
      <c r="G64" s="4">
        <v>561</v>
      </c>
      <c r="H64" s="4">
        <v>0</v>
      </c>
      <c r="I64" s="4">
        <v>0</v>
      </c>
      <c r="J64" s="4">
        <v>0</v>
      </c>
      <c r="K64" s="4">
        <v>850</v>
      </c>
      <c r="L64" s="4">
        <v>167</v>
      </c>
      <c r="M64" s="4">
        <v>176</v>
      </c>
      <c r="N64" s="4">
        <v>214</v>
      </c>
    </row>
    <row r="65" spans="1:14">
      <c r="A65" s="3">
        <v>64</v>
      </c>
      <c r="B65" s="4" t="s">
        <v>59</v>
      </c>
      <c r="C65" s="4" t="s">
        <v>587</v>
      </c>
      <c r="D65" s="4" t="s">
        <v>71</v>
      </c>
      <c r="E65" s="4" t="s">
        <v>599</v>
      </c>
      <c r="F65" s="4">
        <v>0</v>
      </c>
      <c r="G65" s="4">
        <v>13839</v>
      </c>
      <c r="H65" s="4">
        <v>0</v>
      </c>
      <c r="I65" s="4">
        <v>0</v>
      </c>
      <c r="J65" s="4">
        <v>0</v>
      </c>
      <c r="K65" s="4">
        <v>6221</v>
      </c>
      <c r="L65" s="4">
        <v>4625</v>
      </c>
      <c r="M65" s="4">
        <v>1584</v>
      </c>
      <c r="N65" s="4">
        <v>1715</v>
      </c>
    </row>
    <row r="66" spans="1:14">
      <c r="A66" s="3">
        <v>65</v>
      </c>
      <c r="B66" s="4" t="s">
        <v>59</v>
      </c>
      <c r="C66" s="4" t="s">
        <v>587</v>
      </c>
      <c r="D66" s="4" t="s">
        <v>72</v>
      </c>
      <c r="E66" s="4" t="s">
        <v>600</v>
      </c>
      <c r="F66" s="4">
        <v>0</v>
      </c>
      <c r="G66" s="4">
        <v>1515</v>
      </c>
      <c r="H66" s="4">
        <v>0</v>
      </c>
      <c r="I66" s="4">
        <v>0</v>
      </c>
      <c r="J66" s="4">
        <v>0</v>
      </c>
      <c r="K66" s="4">
        <v>60</v>
      </c>
      <c r="L66" s="4">
        <v>661</v>
      </c>
      <c r="M66" s="4">
        <v>1</v>
      </c>
      <c r="N66" s="4">
        <v>0</v>
      </c>
    </row>
    <row r="67" spans="1:14">
      <c r="A67" s="3">
        <v>66</v>
      </c>
      <c r="B67" s="4" t="s">
        <v>59</v>
      </c>
      <c r="C67" s="4" t="s">
        <v>587</v>
      </c>
      <c r="D67" s="4" t="s">
        <v>73</v>
      </c>
      <c r="E67" s="4" t="s">
        <v>601</v>
      </c>
      <c r="F67" s="4">
        <v>0</v>
      </c>
      <c r="G67" s="4">
        <v>18478</v>
      </c>
      <c r="H67" s="4">
        <v>0</v>
      </c>
      <c r="I67" s="4">
        <v>0</v>
      </c>
      <c r="J67" s="4">
        <v>0</v>
      </c>
      <c r="K67" s="4">
        <v>20514</v>
      </c>
      <c r="L67" s="4">
        <v>7679</v>
      </c>
      <c r="M67" s="4">
        <v>4179</v>
      </c>
      <c r="N67" s="4">
        <v>6722</v>
      </c>
    </row>
    <row r="68" spans="1:14">
      <c r="A68" s="3">
        <v>67</v>
      </c>
      <c r="B68" s="4" t="s">
        <v>59</v>
      </c>
      <c r="C68" s="4" t="s">
        <v>587</v>
      </c>
      <c r="D68" s="4" t="s">
        <v>74</v>
      </c>
      <c r="E68" s="4" t="s">
        <v>602</v>
      </c>
      <c r="F68" s="4">
        <v>0</v>
      </c>
      <c r="G68" s="4">
        <v>2386</v>
      </c>
      <c r="H68" s="4">
        <v>0</v>
      </c>
      <c r="I68" s="4">
        <v>0</v>
      </c>
      <c r="J68" s="4">
        <v>0</v>
      </c>
      <c r="K68" s="4">
        <v>174</v>
      </c>
      <c r="L68" s="4">
        <v>871</v>
      </c>
      <c r="M68" s="4">
        <v>6</v>
      </c>
      <c r="N68" s="4">
        <v>14</v>
      </c>
    </row>
    <row r="69" spans="1:14">
      <c r="A69" s="3">
        <v>68</v>
      </c>
      <c r="B69" s="4" t="s">
        <v>59</v>
      </c>
      <c r="C69" s="4" t="s">
        <v>587</v>
      </c>
      <c r="D69" s="4" t="s">
        <v>75</v>
      </c>
      <c r="E69" s="4" t="s">
        <v>603</v>
      </c>
      <c r="F69" s="4">
        <v>0</v>
      </c>
      <c r="G69" s="4">
        <v>13542</v>
      </c>
      <c r="H69" s="4">
        <v>0</v>
      </c>
      <c r="I69" s="4">
        <v>0</v>
      </c>
      <c r="J69" s="4">
        <v>0</v>
      </c>
      <c r="K69" s="4">
        <v>12732</v>
      </c>
      <c r="L69" s="4">
        <v>4213</v>
      </c>
      <c r="M69" s="4">
        <v>2612</v>
      </c>
      <c r="N69" s="4">
        <v>4273</v>
      </c>
    </row>
    <row r="70" spans="1:14">
      <c r="A70" s="3">
        <v>69</v>
      </c>
      <c r="B70" s="4" t="s">
        <v>59</v>
      </c>
      <c r="C70" s="4" t="s">
        <v>587</v>
      </c>
      <c r="D70" s="4" t="s">
        <v>76</v>
      </c>
      <c r="E70" s="4" t="s">
        <v>604</v>
      </c>
      <c r="F70" s="4">
        <v>0</v>
      </c>
      <c r="G70" s="4">
        <v>11059</v>
      </c>
      <c r="H70" s="4">
        <v>0</v>
      </c>
      <c r="I70" s="4">
        <v>0</v>
      </c>
      <c r="J70" s="4">
        <v>0</v>
      </c>
      <c r="K70" s="4">
        <v>2180</v>
      </c>
      <c r="L70" s="4">
        <v>3502</v>
      </c>
      <c r="M70" s="4">
        <v>315</v>
      </c>
      <c r="N70" s="4">
        <v>404</v>
      </c>
    </row>
    <row r="71" spans="1:14">
      <c r="A71" s="3">
        <v>70</v>
      </c>
      <c r="B71" s="4" t="s">
        <v>59</v>
      </c>
      <c r="C71" s="4" t="s">
        <v>587</v>
      </c>
      <c r="D71" s="4" t="s">
        <v>77</v>
      </c>
      <c r="E71" s="4" t="s">
        <v>605</v>
      </c>
      <c r="F71" s="4">
        <v>0</v>
      </c>
      <c r="G71" s="4">
        <v>4765</v>
      </c>
      <c r="H71" s="4">
        <v>0</v>
      </c>
      <c r="I71" s="4">
        <v>0</v>
      </c>
      <c r="J71" s="4">
        <v>0</v>
      </c>
      <c r="K71" s="4">
        <v>378</v>
      </c>
      <c r="L71" s="4">
        <v>2352</v>
      </c>
      <c r="M71" s="4">
        <v>6</v>
      </c>
      <c r="N71" s="4">
        <v>26</v>
      </c>
    </row>
    <row r="72" spans="1:14">
      <c r="A72" s="3">
        <v>71</v>
      </c>
      <c r="B72" s="4" t="s">
        <v>59</v>
      </c>
      <c r="C72" s="4" t="s">
        <v>587</v>
      </c>
      <c r="D72" s="4" t="s">
        <v>78</v>
      </c>
      <c r="E72" s="4" t="s">
        <v>606</v>
      </c>
      <c r="F72" s="4">
        <v>0</v>
      </c>
      <c r="G72" s="4">
        <v>12957</v>
      </c>
      <c r="H72" s="4">
        <v>0</v>
      </c>
      <c r="I72" s="4">
        <v>0</v>
      </c>
      <c r="J72" s="4">
        <v>0</v>
      </c>
      <c r="K72" s="4">
        <v>2236</v>
      </c>
      <c r="L72" s="4">
        <v>4865</v>
      </c>
      <c r="M72" s="4">
        <v>331</v>
      </c>
      <c r="N72" s="4">
        <v>527</v>
      </c>
    </row>
    <row r="73" spans="1:14">
      <c r="A73" s="3">
        <v>72</v>
      </c>
      <c r="B73" s="4" t="s">
        <v>59</v>
      </c>
      <c r="C73" s="4" t="s">
        <v>587</v>
      </c>
      <c r="D73" s="4" t="s">
        <v>79</v>
      </c>
      <c r="E73" s="4" t="s">
        <v>607</v>
      </c>
      <c r="F73" s="4">
        <v>0</v>
      </c>
      <c r="G73" s="4">
        <v>4399</v>
      </c>
      <c r="H73" s="4">
        <v>0</v>
      </c>
      <c r="I73" s="4">
        <v>0</v>
      </c>
      <c r="J73" s="4">
        <v>0</v>
      </c>
      <c r="K73" s="4">
        <v>307</v>
      </c>
      <c r="L73" s="4">
        <v>1104</v>
      </c>
      <c r="M73" s="4">
        <v>10</v>
      </c>
      <c r="N73" s="4">
        <v>22</v>
      </c>
    </row>
    <row r="74" spans="1:14">
      <c r="A74" s="3">
        <v>73</v>
      </c>
      <c r="B74" s="4" t="s">
        <v>59</v>
      </c>
      <c r="C74" s="4" t="s">
        <v>587</v>
      </c>
      <c r="D74" s="4" t="s">
        <v>80</v>
      </c>
      <c r="E74" s="4" t="s">
        <v>608</v>
      </c>
      <c r="F74" s="4">
        <v>0</v>
      </c>
      <c r="G74" s="4">
        <v>8990</v>
      </c>
      <c r="H74" s="4">
        <v>0</v>
      </c>
      <c r="I74" s="4">
        <v>0</v>
      </c>
      <c r="J74" s="4">
        <v>0</v>
      </c>
      <c r="K74" s="4">
        <v>1716</v>
      </c>
      <c r="L74" s="4">
        <v>3885</v>
      </c>
      <c r="M74" s="4">
        <v>274</v>
      </c>
      <c r="N74" s="4">
        <v>407</v>
      </c>
    </row>
    <row r="75" spans="1:14">
      <c r="A75" s="3">
        <v>74</v>
      </c>
      <c r="B75" s="4" t="s">
        <v>59</v>
      </c>
      <c r="C75" s="4" t="s">
        <v>587</v>
      </c>
      <c r="D75" s="4" t="s">
        <v>81</v>
      </c>
      <c r="E75" s="4" t="s">
        <v>609</v>
      </c>
      <c r="F75" s="4">
        <v>0</v>
      </c>
      <c r="G75" s="4">
        <v>8607</v>
      </c>
      <c r="H75" s="4">
        <v>0</v>
      </c>
      <c r="I75" s="4">
        <v>0</v>
      </c>
      <c r="J75" s="4">
        <v>0</v>
      </c>
      <c r="K75" s="4">
        <v>294</v>
      </c>
      <c r="L75" s="4">
        <v>1860</v>
      </c>
      <c r="M75" s="4">
        <v>2</v>
      </c>
      <c r="N75" s="4">
        <v>13</v>
      </c>
    </row>
    <row r="76" spans="1:14">
      <c r="A76" s="3">
        <v>75</v>
      </c>
      <c r="B76" s="4" t="s">
        <v>59</v>
      </c>
      <c r="C76" s="4" t="s">
        <v>587</v>
      </c>
      <c r="D76" s="4" t="s">
        <v>82</v>
      </c>
      <c r="E76" s="4" t="s">
        <v>610</v>
      </c>
      <c r="F76" s="4">
        <v>0</v>
      </c>
      <c r="G76" s="4">
        <v>2993</v>
      </c>
      <c r="H76" s="4">
        <v>0</v>
      </c>
      <c r="I76" s="4">
        <v>0</v>
      </c>
      <c r="J76" s="4">
        <v>0</v>
      </c>
      <c r="K76" s="4">
        <v>791</v>
      </c>
      <c r="L76" s="4">
        <v>1009</v>
      </c>
      <c r="M76" s="4">
        <v>236</v>
      </c>
      <c r="N76" s="4">
        <v>189</v>
      </c>
    </row>
    <row r="77" spans="1:14">
      <c r="A77" s="3">
        <v>76</v>
      </c>
      <c r="B77" s="4" t="s">
        <v>59</v>
      </c>
      <c r="C77" s="4" t="s">
        <v>587</v>
      </c>
      <c r="D77" s="4" t="s">
        <v>83</v>
      </c>
      <c r="E77" s="4" t="s">
        <v>611</v>
      </c>
      <c r="F77" s="4">
        <v>0</v>
      </c>
      <c r="G77" s="4">
        <v>6685</v>
      </c>
      <c r="H77" s="4">
        <v>0</v>
      </c>
      <c r="I77" s="4">
        <v>0</v>
      </c>
      <c r="J77" s="4">
        <v>0</v>
      </c>
      <c r="K77" s="4">
        <v>543</v>
      </c>
      <c r="L77" s="4">
        <v>2280</v>
      </c>
      <c r="M77" s="4">
        <v>15</v>
      </c>
      <c r="N77" s="4">
        <v>110</v>
      </c>
    </row>
    <row r="78" spans="1:14">
      <c r="A78" s="3">
        <v>77</v>
      </c>
      <c r="B78" s="4" t="s">
        <v>59</v>
      </c>
      <c r="C78" s="4" t="s">
        <v>587</v>
      </c>
      <c r="D78" s="4" t="s">
        <v>84</v>
      </c>
      <c r="E78" s="4" t="s">
        <v>612</v>
      </c>
      <c r="F78" s="4">
        <v>0</v>
      </c>
      <c r="G78" s="4">
        <v>9838</v>
      </c>
      <c r="H78" s="4">
        <v>0</v>
      </c>
      <c r="I78" s="4">
        <v>0</v>
      </c>
      <c r="J78" s="4">
        <v>0</v>
      </c>
      <c r="K78" s="4">
        <v>334</v>
      </c>
      <c r="L78" s="4">
        <v>2404</v>
      </c>
      <c r="M78" s="4">
        <v>7</v>
      </c>
      <c r="N78" s="4">
        <v>19</v>
      </c>
    </row>
    <row r="79" spans="1:14">
      <c r="A79" s="3">
        <v>78</v>
      </c>
      <c r="B79" s="4" t="s">
        <v>59</v>
      </c>
      <c r="C79" s="4" t="s">
        <v>587</v>
      </c>
      <c r="D79" s="4" t="s">
        <v>85</v>
      </c>
      <c r="E79" s="4" t="s">
        <v>613</v>
      </c>
      <c r="F79" s="4">
        <v>0</v>
      </c>
      <c r="G79" s="4">
        <v>8099</v>
      </c>
      <c r="H79" s="4">
        <v>0</v>
      </c>
      <c r="I79" s="4">
        <v>0</v>
      </c>
      <c r="J79" s="4">
        <v>0</v>
      </c>
      <c r="K79" s="4">
        <v>294</v>
      </c>
      <c r="L79" s="4">
        <v>1931</v>
      </c>
      <c r="M79" s="4">
        <v>12</v>
      </c>
      <c r="N79" s="4">
        <v>16</v>
      </c>
    </row>
    <row r="80" spans="1:14">
      <c r="A80" s="3">
        <v>79</v>
      </c>
      <c r="B80" s="4" t="s">
        <v>59</v>
      </c>
      <c r="C80" s="4" t="s">
        <v>587</v>
      </c>
      <c r="D80" s="4" t="s">
        <v>86</v>
      </c>
      <c r="E80" s="4" t="s">
        <v>614</v>
      </c>
      <c r="F80" s="4">
        <v>0</v>
      </c>
      <c r="G80" s="4">
        <v>6799</v>
      </c>
      <c r="H80" s="4">
        <v>0</v>
      </c>
      <c r="I80" s="4">
        <v>0</v>
      </c>
      <c r="J80" s="4">
        <v>0</v>
      </c>
      <c r="K80" s="4">
        <v>1651</v>
      </c>
      <c r="L80" s="4">
        <v>1761</v>
      </c>
      <c r="M80" s="4">
        <v>214</v>
      </c>
      <c r="N80" s="4">
        <v>445</v>
      </c>
    </row>
    <row r="81" spans="1:14">
      <c r="A81" s="3">
        <v>80</v>
      </c>
      <c r="B81" s="4" t="s">
        <v>59</v>
      </c>
      <c r="C81" s="4" t="s">
        <v>587</v>
      </c>
      <c r="D81" s="4" t="s">
        <v>87</v>
      </c>
      <c r="E81" s="4" t="s">
        <v>615</v>
      </c>
      <c r="F81" s="4">
        <v>0</v>
      </c>
      <c r="G81" s="4">
        <v>34031</v>
      </c>
      <c r="H81" s="4">
        <v>0</v>
      </c>
      <c r="I81" s="4">
        <v>0</v>
      </c>
      <c r="J81" s="4">
        <v>0</v>
      </c>
      <c r="K81" s="4">
        <v>1185</v>
      </c>
      <c r="L81" s="4">
        <v>6034</v>
      </c>
      <c r="M81" s="4">
        <v>98</v>
      </c>
      <c r="N81" s="4">
        <v>140</v>
      </c>
    </row>
    <row r="82" spans="1:14">
      <c r="A82" s="3">
        <v>81</v>
      </c>
      <c r="B82" s="4" t="s">
        <v>59</v>
      </c>
      <c r="C82" s="4" t="s">
        <v>587</v>
      </c>
      <c r="D82" s="4" t="s">
        <v>88</v>
      </c>
      <c r="E82" s="4" t="s">
        <v>616</v>
      </c>
      <c r="F82" s="4">
        <v>0</v>
      </c>
      <c r="G82" s="4">
        <v>14182</v>
      </c>
      <c r="H82" s="4">
        <v>0</v>
      </c>
      <c r="I82" s="4">
        <v>0</v>
      </c>
      <c r="J82" s="4">
        <v>0</v>
      </c>
      <c r="K82" s="4">
        <v>1096</v>
      </c>
      <c r="L82" s="4">
        <v>4681</v>
      </c>
      <c r="M82" s="4">
        <v>50</v>
      </c>
      <c r="N82" s="4">
        <v>97</v>
      </c>
    </row>
    <row r="83" spans="1:14">
      <c r="A83" s="3">
        <v>82</v>
      </c>
      <c r="B83" s="4" t="s">
        <v>59</v>
      </c>
      <c r="C83" s="4" t="s">
        <v>587</v>
      </c>
      <c r="D83" s="4" t="s">
        <v>89</v>
      </c>
      <c r="E83" s="4" t="s">
        <v>617</v>
      </c>
      <c r="F83" s="4">
        <v>0</v>
      </c>
      <c r="G83" s="4">
        <v>2556</v>
      </c>
      <c r="H83" s="4">
        <v>0</v>
      </c>
      <c r="I83" s="4">
        <v>0</v>
      </c>
      <c r="J83" s="4">
        <v>0</v>
      </c>
      <c r="K83" s="4">
        <v>106</v>
      </c>
      <c r="L83" s="4">
        <v>832</v>
      </c>
      <c r="M83" s="4">
        <v>2</v>
      </c>
      <c r="N83" s="4">
        <v>6</v>
      </c>
    </row>
    <row r="84" spans="1:14">
      <c r="A84" s="3">
        <v>83</v>
      </c>
      <c r="B84" s="4" t="s">
        <v>59</v>
      </c>
      <c r="C84" s="4" t="s">
        <v>587</v>
      </c>
      <c r="D84" s="4" t="s">
        <v>90</v>
      </c>
      <c r="E84" s="4" t="s">
        <v>618</v>
      </c>
      <c r="F84" s="4">
        <v>0</v>
      </c>
      <c r="G84" s="4">
        <v>4094</v>
      </c>
      <c r="H84" s="4">
        <v>0</v>
      </c>
      <c r="I84" s="4">
        <v>0</v>
      </c>
      <c r="J84" s="4">
        <v>0</v>
      </c>
      <c r="K84" s="4">
        <v>36</v>
      </c>
      <c r="L84" s="4">
        <v>473</v>
      </c>
      <c r="M84" s="4">
        <v>1</v>
      </c>
      <c r="N84" s="4">
        <v>1</v>
      </c>
    </row>
    <row r="85" spans="1:14">
      <c r="A85" s="3">
        <v>84</v>
      </c>
      <c r="B85" s="4" t="s">
        <v>59</v>
      </c>
      <c r="C85" s="4" t="s">
        <v>587</v>
      </c>
      <c r="D85" s="4" t="s">
        <v>91</v>
      </c>
      <c r="E85" s="4" t="s">
        <v>619</v>
      </c>
      <c r="F85" s="4">
        <v>0</v>
      </c>
      <c r="G85" s="4">
        <v>6893</v>
      </c>
      <c r="H85" s="4">
        <v>0</v>
      </c>
      <c r="I85" s="4">
        <v>0</v>
      </c>
      <c r="J85" s="4">
        <v>0</v>
      </c>
      <c r="K85" s="4">
        <v>411</v>
      </c>
      <c r="L85" s="4">
        <v>1845</v>
      </c>
      <c r="M85" s="4">
        <v>11</v>
      </c>
      <c r="N85" s="4">
        <v>57</v>
      </c>
    </row>
    <row r="86" spans="1:14">
      <c r="A86" s="3">
        <v>85</v>
      </c>
      <c r="B86" s="4" t="s">
        <v>59</v>
      </c>
      <c r="C86" s="4" t="s">
        <v>587</v>
      </c>
      <c r="D86" s="4" t="s">
        <v>92</v>
      </c>
      <c r="E86" s="4" t="s">
        <v>620</v>
      </c>
      <c r="F86" s="4">
        <v>0</v>
      </c>
      <c r="G86" s="4">
        <v>11853</v>
      </c>
      <c r="H86" s="4">
        <v>0</v>
      </c>
      <c r="I86" s="4">
        <v>0</v>
      </c>
      <c r="J86" s="4">
        <v>0</v>
      </c>
      <c r="K86" s="4">
        <v>234</v>
      </c>
      <c r="L86" s="4">
        <v>1258</v>
      </c>
      <c r="M86" s="4">
        <v>9</v>
      </c>
      <c r="N86" s="4">
        <v>29</v>
      </c>
    </row>
    <row r="87" spans="1:14">
      <c r="A87" s="3">
        <v>86</v>
      </c>
      <c r="B87" s="4" t="s">
        <v>93</v>
      </c>
      <c r="C87" s="4" t="s">
        <v>621</v>
      </c>
      <c r="D87" s="4" t="s">
        <v>94</v>
      </c>
      <c r="E87" s="4" t="s">
        <v>622</v>
      </c>
      <c r="F87" s="4">
        <v>0</v>
      </c>
      <c r="G87" s="4">
        <v>32660</v>
      </c>
      <c r="H87" s="4">
        <v>0</v>
      </c>
      <c r="I87" s="4">
        <v>0</v>
      </c>
      <c r="J87" s="4">
        <v>0</v>
      </c>
      <c r="K87" s="4">
        <v>86622</v>
      </c>
      <c r="L87" s="4">
        <v>78657</v>
      </c>
      <c r="M87" s="4">
        <v>16347</v>
      </c>
      <c r="N87" s="4">
        <v>26121</v>
      </c>
    </row>
    <row r="88" spans="1:14">
      <c r="A88" s="3">
        <v>87</v>
      </c>
      <c r="B88" s="4" t="s">
        <v>95</v>
      </c>
      <c r="C88" s="4" t="s">
        <v>623</v>
      </c>
      <c r="D88" s="4" t="s">
        <v>96</v>
      </c>
      <c r="E88" s="4" t="s">
        <v>624</v>
      </c>
      <c r="F88" s="4">
        <v>0</v>
      </c>
      <c r="G88" s="4">
        <v>341</v>
      </c>
      <c r="H88" s="4">
        <v>0</v>
      </c>
      <c r="I88" s="4">
        <v>0</v>
      </c>
      <c r="J88" s="4">
        <v>116</v>
      </c>
      <c r="K88" s="4">
        <v>742</v>
      </c>
      <c r="L88" s="4">
        <v>888</v>
      </c>
      <c r="M88" s="4">
        <v>173</v>
      </c>
      <c r="N88" s="4">
        <v>261</v>
      </c>
    </row>
    <row r="89" spans="1:14">
      <c r="A89" s="3">
        <v>88</v>
      </c>
      <c r="B89" s="4" t="s">
        <v>97</v>
      </c>
      <c r="C89" s="4" t="s">
        <v>625</v>
      </c>
      <c r="D89" s="4" t="s">
        <v>98</v>
      </c>
      <c r="E89" s="4" t="s">
        <v>626</v>
      </c>
      <c r="F89" s="4">
        <v>0</v>
      </c>
      <c r="G89" s="4">
        <v>405</v>
      </c>
      <c r="H89" s="4">
        <v>0</v>
      </c>
      <c r="I89" s="4">
        <v>0</v>
      </c>
      <c r="J89" s="4">
        <v>0</v>
      </c>
      <c r="K89" s="4">
        <v>1424</v>
      </c>
      <c r="L89" s="4">
        <v>2121</v>
      </c>
      <c r="M89" s="4">
        <v>164</v>
      </c>
      <c r="N89" s="4">
        <v>585</v>
      </c>
    </row>
    <row r="90" spans="1:14">
      <c r="A90" s="3">
        <v>89</v>
      </c>
      <c r="B90" s="4" t="s">
        <v>99</v>
      </c>
      <c r="C90" s="4" t="s">
        <v>627</v>
      </c>
      <c r="D90" s="4" t="s">
        <v>100</v>
      </c>
      <c r="E90" s="4" t="s">
        <v>628</v>
      </c>
      <c r="F90" s="4">
        <v>0</v>
      </c>
      <c r="G90" s="4">
        <v>1097</v>
      </c>
      <c r="H90" s="4">
        <v>0</v>
      </c>
      <c r="I90" s="4">
        <v>0</v>
      </c>
      <c r="J90" s="4">
        <v>0</v>
      </c>
      <c r="K90" s="4">
        <v>5918</v>
      </c>
      <c r="L90" s="4">
        <v>9505</v>
      </c>
      <c r="M90" s="4">
        <v>446</v>
      </c>
      <c r="N90" s="4">
        <v>1737</v>
      </c>
    </row>
    <row r="91" spans="1:14">
      <c r="A91" s="3">
        <v>90</v>
      </c>
      <c r="B91" s="4" t="s">
        <v>99</v>
      </c>
      <c r="C91" s="4" t="s">
        <v>627</v>
      </c>
      <c r="D91" s="4" t="s">
        <v>101</v>
      </c>
      <c r="E91" s="4" t="s">
        <v>629</v>
      </c>
      <c r="F91" s="4">
        <v>0</v>
      </c>
      <c r="G91" s="4">
        <v>140803</v>
      </c>
      <c r="H91" s="4">
        <v>0</v>
      </c>
      <c r="I91" s="4">
        <v>0</v>
      </c>
      <c r="J91" s="4">
        <v>0</v>
      </c>
      <c r="K91" s="4">
        <v>660590</v>
      </c>
      <c r="L91" s="4">
        <v>427536</v>
      </c>
      <c r="M91" s="4">
        <v>76966</v>
      </c>
      <c r="N91" s="4">
        <v>167450</v>
      </c>
    </row>
    <row r="92" spans="1:14">
      <c r="A92" s="3">
        <v>91</v>
      </c>
      <c r="B92" s="4" t="s">
        <v>102</v>
      </c>
      <c r="C92" s="4" t="s">
        <v>630</v>
      </c>
      <c r="D92" s="4" t="s">
        <v>103</v>
      </c>
      <c r="E92" s="4" t="s">
        <v>631</v>
      </c>
      <c r="F92" s="4">
        <v>0</v>
      </c>
      <c r="G92" s="4">
        <v>38180</v>
      </c>
      <c r="H92" s="4">
        <v>0</v>
      </c>
      <c r="I92" s="4">
        <v>0</v>
      </c>
      <c r="J92" s="4">
        <v>36667</v>
      </c>
      <c r="K92" s="4">
        <v>7241</v>
      </c>
      <c r="L92" s="4">
        <v>41554</v>
      </c>
      <c r="M92" s="4">
        <v>1623</v>
      </c>
      <c r="N92" s="4">
        <v>2084</v>
      </c>
    </row>
    <row r="93" spans="1:14">
      <c r="A93" s="3">
        <v>92</v>
      </c>
      <c r="B93" s="4" t="s">
        <v>102</v>
      </c>
      <c r="C93" s="4" t="s">
        <v>630</v>
      </c>
      <c r="D93" s="4" t="s">
        <v>104</v>
      </c>
      <c r="E93" s="4" t="s">
        <v>632</v>
      </c>
      <c r="F93" s="4">
        <v>0</v>
      </c>
      <c r="G93" s="4">
        <v>22746</v>
      </c>
      <c r="H93" s="4">
        <v>0</v>
      </c>
      <c r="I93" s="4">
        <v>0</v>
      </c>
      <c r="J93" s="4">
        <v>7527</v>
      </c>
      <c r="K93" s="4">
        <v>57526</v>
      </c>
      <c r="L93" s="4">
        <v>83457</v>
      </c>
      <c r="M93" s="4">
        <v>8853</v>
      </c>
      <c r="N93" s="4">
        <v>17335</v>
      </c>
    </row>
    <row r="94" spans="1:14">
      <c r="A94" s="3">
        <v>93</v>
      </c>
      <c r="B94" s="4" t="s">
        <v>105</v>
      </c>
      <c r="C94" s="4" t="s">
        <v>633</v>
      </c>
      <c r="D94" s="4" t="s">
        <v>106</v>
      </c>
      <c r="E94" s="4" t="s">
        <v>634</v>
      </c>
      <c r="F94" s="4">
        <v>0</v>
      </c>
      <c r="G94" s="4">
        <v>859</v>
      </c>
      <c r="H94" s="4">
        <v>0</v>
      </c>
      <c r="I94" s="4">
        <v>0</v>
      </c>
      <c r="J94" s="4">
        <v>0</v>
      </c>
      <c r="K94" s="4">
        <v>386</v>
      </c>
      <c r="L94" s="4">
        <v>592</v>
      </c>
      <c r="M94" s="4">
        <v>103</v>
      </c>
      <c r="N94" s="4">
        <v>135</v>
      </c>
    </row>
    <row r="95" spans="1:14">
      <c r="A95" s="3">
        <v>94</v>
      </c>
      <c r="B95" s="4" t="s">
        <v>105</v>
      </c>
      <c r="C95" s="4" t="s">
        <v>633</v>
      </c>
      <c r="D95" s="4" t="s">
        <v>107</v>
      </c>
      <c r="E95" s="4" t="s">
        <v>635</v>
      </c>
      <c r="F95" s="4">
        <v>0</v>
      </c>
      <c r="G95" s="4">
        <v>854</v>
      </c>
      <c r="H95" s="4">
        <v>0</v>
      </c>
      <c r="I95" s="4">
        <v>0</v>
      </c>
      <c r="J95" s="4">
        <v>0</v>
      </c>
      <c r="K95" s="4">
        <v>1461</v>
      </c>
      <c r="L95" s="4">
        <v>1366</v>
      </c>
      <c r="M95" s="4">
        <v>160</v>
      </c>
      <c r="N95" s="4">
        <v>431</v>
      </c>
    </row>
    <row r="96" spans="1:14">
      <c r="A96" s="3">
        <v>95</v>
      </c>
      <c r="B96" s="4" t="s">
        <v>105</v>
      </c>
      <c r="C96" s="4" t="s">
        <v>633</v>
      </c>
      <c r="D96" s="4" t="s">
        <v>1049</v>
      </c>
      <c r="E96" s="4" t="s">
        <v>1050</v>
      </c>
      <c r="F96" s="4">
        <v>0</v>
      </c>
      <c r="G96" s="4">
        <v>8</v>
      </c>
      <c r="H96" s="4">
        <v>0</v>
      </c>
      <c r="I96" s="4">
        <v>0</v>
      </c>
      <c r="J96" s="4">
        <v>0</v>
      </c>
      <c r="K96" s="4">
        <v>2</v>
      </c>
      <c r="L96" s="4">
        <v>7</v>
      </c>
      <c r="M96" s="4">
        <v>0</v>
      </c>
      <c r="N96" s="4">
        <v>0</v>
      </c>
    </row>
    <row r="97" spans="1:14">
      <c r="A97" s="3">
        <v>96</v>
      </c>
      <c r="B97" s="4" t="s">
        <v>108</v>
      </c>
      <c r="C97" s="4" t="s">
        <v>636</v>
      </c>
      <c r="D97" s="4" t="s">
        <v>109</v>
      </c>
      <c r="E97" s="4" t="s">
        <v>637</v>
      </c>
      <c r="F97" s="4">
        <v>0</v>
      </c>
      <c r="G97" s="4">
        <v>46465</v>
      </c>
      <c r="H97" s="4">
        <v>0</v>
      </c>
      <c r="I97" s="4">
        <v>0</v>
      </c>
      <c r="J97" s="4">
        <v>2849</v>
      </c>
      <c r="K97" s="4">
        <v>180304</v>
      </c>
      <c r="L97" s="4">
        <v>446408</v>
      </c>
      <c r="M97" s="4">
        <v>11540</v>
      </c>
      <c r="N97" s="4">
        <v>42222</v>
      </c>
    </row>
    <row r="98" spans="1:14">
      <c r="A98" s="3">
        <v>97</v>
      </c>
      <c r="B98" s="4" t="s">
        <v>110</v>
      </c>
      <c r="C98" s="4" t="s">
        <v>638</v>
      </c>
      <c r="D98" s="4" t="s">
        <v>111</v>
      </c>
      <c r="E98" s="4" t="s">
        <v>639</v>
      </c>
      <c r="F98" s="4">
        <v>0</v>
      </c>
      <c r="G98" s="4">
        <v>2030</v>
      </c>
      <c r="H98" s="4">
        <v>0</v>
      </c>
      <c r="I98" s="4">
        <v>0</v>
      </c>
      <c r="J98" s="4">
        <v>0</v>
      </c>
      <c r="K98" s="4">
        <v>7751</v>
      </c>
      <c r="L98" s="4">
        <v>11516</v>
      </c>
      <c r="M98" s="4">
        <v>1299</v>
      </c>
      <c r="N98" s="4">
        <v>2874</v>
      </c>
    </row>
    <row r="99" spans="1:14">
      <c r="A99" s="3">
        <v>98</v>
      </c>
      <c r="B99" s="4" t="s">
        <v>112</v>
      </c>
      <c r="C99" s="4" t="s">
        <v>640</v>
      </c>
      <c r="D99" s="4" t="s">
        <v>113</v>
      </c>
      <c r="E99" s="4" t="s">
        <v>641</v>
      </c>
      <c r="F99" s="4">
        <v>0</v>
      </c>
      <c r="G99" s="4">
        <v>164</v>
      </c>
      <c r="H99" s="4">
        <v>0</v>
      </c>
      <c r="I99" s="4">
        <v>0</v>
      </c>
      <c r="J99" s="4">
        <v>0</v>
      </c>
      <c r="K99" s="4">
        <v>1118</v>
      </c>
      <c r="L99" s="4">
        <v>1471</v>
      </c>
      <c r="M99" s="4">
        <v>214</v>
      </c>
      <c r="N99" s="4">
        <v>462</v>
      </c>
    </row>
    <row r="100" spans="1:14">
      <c r="A100" s="3">
        <v>99</v>
      </c>
      <c r="B100" s="4" t="s">
        <v>114</v>
      </c>
      <c r="C100" s="4" t="s">
        <v>642</v>
      </c>
      <c r="D100" s="4" t="s">
        <v>115</v>
      </c>
      <c r="E100" s="4" t="s">
        <v>643</v>
      </c>
      <c r="F100" s="4">
        <v>0</v>
      </c>
      <c r="G100" s="4">
        <v>1449</v>
      </c>
      <c r="H100" s="4">
        <v>0</v>
      </c>
      <c r="I100" s="4">
        <v>0</v>
      </c>
      <c r="J100" s="4">
        <v>0</v>
      </c>
      <c r="K100" s="4">
        <v>4601</v>
      </c>
      <c r="L100" s="4">
        <v>6741</v>
      </c>
      <c r="M100" s="4">
        <v>1161</v>
      </c>
      <c r="N100" s="4">
        <v>1633</v>
      </c>
    </row>
    <row r="101" spans="1:14">
      <c r="A101" s="3">
        <v>100</v>
      </c>
      <c r="B101" s="4" t="s">
        <v>116</v>
      </c>
      <c r="C101" s="4" t="s">
        <v>644</v>
      </c>
      <c r="D101" s="4" t="s">
        <v>117</v>
      </c>
      <c r="E101" s="4" t="s">
        <v>645</v>
      </c>
      <c r="F101" s="4">
        <v>0</v>
      </c>
      <c r="G101" s="4">
        <v>62150</v>
      </c>
      <c r="H101" s="4">
        <v>0</v>
      </c>
      <c r="I101" s="4">
        <v>0</v>
      </c>
      <c r="J101" s="4">
        <v>0</v>
      </c>
      <c r="K101" s="4">
        <v>86214</v>
      </c>
      <c r="L101" s="4">
        <v>69682</v>
      </c>
      <c r="M101" s="4">
        <v>14446</v>
      </c>
      <c r="N101" s="4">
        <v>28381</v>
      </c>
    </row>
    <row r="102" spans="1:14">
      <c r="A102" s="3">
        <v>101</v>
      </c>
      <c r="B102" s="4" t="s">
        <v>1241</v>
      </c>
      <c r="C102" s="4" t="s">
        <v>1263</v>
      </c>
      <c r="D102" s="4" t="s">
        <v>1242</v>
      </c>
      <c r="E102" s="4" t="s">
        <v>1264</v>
      </c>
      <c r="F102" s="12">
        <v>0</v>
      </c>
      <c r="G102" s="4">
        <v>2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</row>
    <row r="103" spans="1:14">
      <c r="A103" s="3">
        <v>102</v>
      </c>
      <c r="B103" s="4" t="s">
        <v>1241</v>
      </c>
      <c r="C103" s="4" t="s">
        <v>1263</v>
      </c>
      <c r="D103" s="4" t="s">
        <v>1243</v>
      </c>
      <c r="E103" s="4" t="s">
        <v>1265</v>
      </c>
      <c r="F103" s="12">
        <v>0</v>
      </c>
      <c r="G103" s="4">
        <v>3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</row>
    <row r="104" spans="1:14">
      <c r="A104" s="3">
        <v>103</v>
      </c>
      <c r="B104" s="4" t="s">
        <v>1241</v>
      </c>
      <c r="C104" s="4" t="s">
        <v>1263</v>
      </c>
      <c r="D104" s="4" t="s">
        <v>1244</v>
      </c>
      <c r="E104" s="4" t="s">
        <v>1266</v>
      </c>
      <c r="F104" s="12">
        <v>0</v>
      </c>
      <c r="G104" s="4">
        <v>4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</row>
    <row r="105" spans="1:14">
      <c r="A105" s="3">
        <v>104</v>
      </c>
      <c r="B105" s="4" t="s">
        <v>118</v>
      </c>
      <c r="C105" s="4" t="s">
        <v>646</v>
      </c>
      <c r="D105" s="4" t="s">
        <v>119</v>
      </c>
      <c r="E105" s="4" t="s">
        <v>647</v>
      </c>
      <c r="F105" s="4">
        <v>0</v>
      </c>
      <c r="G105" s="4">
        <v>225</v>
      </c>
      <c r="H105" s="4">
        <v>0</v>
      </c>
      <c r="I105" s="4">
        <v>0</v>
      </c>
      <c r="J105" s="4">
        <v>0</v>
      </c>
      <c r="K105" s="4">
        <v>1250</v>
      </c>
      <c r="L105" s="4">
        <v>115</v>
      </c>
      <c r="M105" s="4">
        <v>136</v>
      </c>
      <c r="N105" s="4">
        <v>275</v>
      </c>
    </row>
    <row r="106" spans="1:14">
      <c r="A106" s="3">
        <v>105</v>
      </c>
      <c r="B106" s="4" t="s">
        <v>120</v>
      </c>
      <c r="C106" s="4" t="s">
        <v>648</v>
      </c>
      <c r="D106" s="4" t="s">
        <v>121</v>
      </c>
      <c r="E106" s="4" t="s">
        <v>649</v>
      </c>
      <c r="F106" s="4">
        <v>0</v>
      </c>
      <c r="G106" s="4">
        <v>1540</v>
      </c>
      <c r="H106" s="4">
        <v>0</v>
      </c>
      <c r="I106" s="4">
        <v>0</v>
      </c>
      <c r="J106" s="4">
        <v>0</v>
      </c>
      <c r="K106" s="4">
        <v>4900</v>
      </c>
      <c r="L106" s="4">
        <v>1266</v>
      </c>
      <c r="M106" s="4">
        <v>636</v>
      </c>
      <c r="N106" s="4">
        <v>1220</v>
      </c>
    </row>
    <row r="107" spans="1:14">
      <c r="A107" s="3">
        <v>106</v>
      </c>
      <c r="B107" s="4" t="s">
        <v>122</v>
      </c>
      <c r="C107" s="4" t="s">
        <v>650</v>
      </c>
      <c r="D107" s="4" t="s">
        <v>123</v>
      </c>
      <c r="E107" s="4" t="s">
        <v>651</v>
      </c>
      <c r="F107" s="4">
        <v>0</v>
      </c>
      <c r="G107" s="4">
        <v>171861</v>
      </c>
      <c r="H107" s="4">
        <v>0</v>
      </c>
      <c r="I107" s="4">
        <v>0</v>
      </c>
      <c r="J107" s="4">
        <v>0</v>
      </c>
      <c r="K107" s="4">
        <v>175061</v>
      </c>
      <c r="L107" s="4">
        <v>200434</v>
      </c>
      <c r="M107" s="4">
        <v>20131</v>
      </c>
      <c r="N107" s="4">
        <v>55689</v>
      </c>
    </row>
    <row r="108" spans="1:14">
      <c r="A108" s="3">
        <v>107</v>
      </c>
      <c r="B108" s="4" t="s">
        <v>124</v>
      </c>
      <c r="C108" s="4" t="s">
        <v>652</v>
      </c>
      <c r="D108" s="4" t="s">
        <v>125</v>
      </c>
      <c r="E108" s="4" t="s">
        <v>653</v>
      </c>
      <c r="F108" s="4">
        <v>0</v>
      </c>
      <c r="G108" s="4">
        <v>2614</v>
      </c>
      <c r="H108" s="4">
        <v>0</v>
      </c>
      <c r="I108" s="4">
        <v>0</v>
      </c>
      <c r="J108" s="4">
        <v>0</v>
      </c>
      <c r="K108" s="4">
        <v>4188</v>
      </c>
      <c r="L108" s="4">
        <v>32019</v>
      </c>
      <c r="M108" s="4">
        <v>442</v>
      </c>
      <c r="N108" s="4">
        <v>1974</v>
      </c>
    </row>
    <row r="109" spans="1:14">
      <c r="A109" s="3">
        <v>108</v>
      </c>
      <c r="B109" s="4" t="s">
        <v>126</v>
      </c>
      <c r="C109" s="4" t="s">
        <v>654</v>
      </c>
      <c r="D109" s="4" t="s">
        <v>127</v>
      </c>
      <c r="E109" s="4" t="s">
        <v>655</v>
      </c>
      <c r="F109" s="4">
        <v>0</v>
      </c>
      <c r="G109" s="4">
        <v>6035</v>
      </c>
      <c r="H109" s="4">
        <v>0</v>
      </c>
      <c r="I109" s="4">
        <v>0</v>
      </c>
      <c r="J109" s="4">
        <v>226</v>
      </c>
      <c r="K109" s="4">
        <v>14086</v>
      </c>
      <c r="L109" s="4">
        <v>23411</v>
      </c>
      <c r="M109" s="4">
        <v>3131</v>
      </c>
      <c r="N109" s="4">
        <v>4156</v>
      </c>
    </row>
    <row r="110" spans="1:14">
      <c r="A110" s="3">
        <v>109</v>
      </c>
      <c r="B110" s="4" t="s">
        <v>128</v>
      </c>
      <c r="C110" s="4" t="s">
        <v>656</v>
      </c>
      <c r="D110" s="4" t="s">
        <v>129</v>
      </c>
      <c r="E110" s="4" t="s">
        <v>657</v>
      </c>
      <c r="F110" s="4">
        <v>0</v>
      </c>
      <c r="G110" s="4">
        <v>21</v>
      </c>
      <c r="H110" s="4">
        <v>0</v>
      </c>
      <c r="I110" s="4">
        <v>0</v>
      </c>
      <c r="J110" s="4">
        <v>21</v>
      </c>
      <c r="K110" s="4">
        <v>0</v>
      </c>
      <c r="L110" s="4">
        <v>342</v>
      </c>
      <c r="M110" s="4">
        <v>0</v>
      </c>
      <c r="N110" s="4">
        <v>0</v>
      </c>
    </row>
    <row r="111" spans="1:14">
      <c r="A111" s="3">
        <v>110</v>
      </c>
      <c r="B111" s="4" t="s">
        <v>128</v>
      </c>
      <c r="C111" s="4" t="s">
        <v>656</v>
      </c>
      <c r="D111" s="4" t="s">
        <v>130</v>
      </c>
      <c r="E111" s="4" t="s">
        <v>658</v>
      </c>
      <c r="F111" s="4">
        <v>0</v>
      </c>
      <c r="G111" s="4">
        <v>154</v>
      </c>
      <c r="H111" s="4">
        <v>0</v>
      </c>
      <c r="I111" s="4">
        <v>0</v>
      </c>
      <c r="J111" s="4">
        <v>0</v>
      </c>
      <c r="K111" s="4">
        <v>207</v>
      </c>
      <c r="L111" s="4">
        <v>1019</v>
      </c>
      <c r="M111" s="4">
        <v>10</v>
      </c>
      <c r="N111" s="4">
        <v>82</v>
      </c>
    </row>
    <row r="112" spans="1:14">
      <c r="A112" s="3">
        <v>111</v>
      </c>
      <c r="B112" s="4" t="s">
        <v>131</v>
      </c>
      <c r="C112" s="4" t="s">
        <v>659</v>
      </c>
      <c r="D112" s="4" t="s">
        <v>132</v>
      </c>
      <c r="E112" s="4" t="s">
        <v>660</v>
      </c>
      <c r="F112" s="4">
        <v>0</v>
      </c>
      <c r="G112" s="4">
        <v>24550</v>
      </c>
      <c r="H112" s="4">
        <v>0</v>
      </c>
      <c r="I112" s="4">
        <v>0</v>
      </c>
      <c r="J112" s="4">
        <v>7249</v>
      </c>
      <c r="K112" s="4">
        <v>30967</v>
      </c>
      <c r="L112" s="4">
        <v>63993</v>
      </c>
      <c r="M112" s="4">
        <v>3779</v>
      </c>
      <c r="N112" s="4">
        <v>13874</v>
      </c>
    </row>
    <row r="113" spans="1:14">
      <c r="A113" s="3">
        <v>112</v>
      </c>
      <c r="B113" s="4" t="s">
        <v>131</v>
      </c>
      <c r="C113" s="4" t="s">
        <v>659</v>
      </c>
      <c r="D113" s="4" t="s">
        <v>133</v>
      </c>
      <c r="E113" s="4" t="s">
        <v>661</v>
      </c>
      <c r="F113" s="4">
        <v>0</v>
      </c>
      <c r="G113" s="4">
        <v>30185</v>
      </c>
      <c r="H113" s="4">
        <v>0</v>
      </c>
      <c r="I113" s="4">
        <v>0</v>
      </c>
      <c r="J113" s="4">
        <v>216</v>
      </c>
      <c r="K113" s="4">
        <v>69968</v>
      </c>
      <c r="L113" s="4">
        <v>116229</v>
      </c>
      <c r="M113" s="4">
        <v>8082</v>
      </c>
      <c r="N113" s="4">
        <v>30841</v>
      </c>
    </row>
    <row r="114" spans="1:14">
      <c r="A114" s="3">
        <v>113</v>
      </c>
      <c r="B114" s="4" t="s">
        <v>134</v>
      </c>
      <c r="C114" s="4" t="s">
        <v>662</v>
      </c>
      <c r="D114" s="4" t="s">
        <v>135</v>
      </c>
      <c r="E114" s="4" t="s">
        <v>663</v>
      </c>
      <c r="F114" s="4">
        <v>0</v>
      </c>
      <c r="G114" s="4">
        <v>39</v>
      </c>
      <c r="H114" s="4">
        <v>0</v>
      </c>
      <c r="I114" s="4">
        <v>0</v>
      </c>
      <c r="J114" s="4">
        <v>0</v>
      </c>
      <c r="K114" s="4">
        <v>598</v>
      </c>
      <c r="L114" s="4">
        <v>1915</v>
      </c>
      <c r="M114" s="4">
        <v>1</v>
      </c>
      <c r="N114" s="4">
        <v>245</v>
      </c>
    </row>
    <row r="115" spans="1:14">
      <c r="A115" s="3">
        <v>114</v>
      </c>
      <c r="B115" s="4" t="s">
        <v>134</v>
      </c>
      <c r="C115" s="4" t="s">
        <v>662</v>
      </c>
      <c r="D115" s="4" t="s">
        <v>136</v>
      </c>
      <c r="E115" s="4" t="s">
        <v>664</v>
      </c>
      <c r="F115" s="4">
        <v>0</v>
      </c>
      <c r="G115" s="4">
        <v>125</v>
      </c>
      <c r="H115" s="4">
        <v>0</v>
      </c>
      <c r="I115" s="4">
        <v>0</v>
      </c>
      <c r="J115" s="4">
        <v>0</v>
      </c>
      <c r="K115" s="4">
        <v>114</v>
      </c>
      <c r="L115" s="4">
        <v>192</v>
      </c>
      <c r="M115" s="4">
        <v>1</v>
      </c>
      <c r="N115" s="4">
        <v>23</v>
      </c>
    </row>
    <row r="116" spans="1:14">
      <c r="A116" s="3">
        <v>115</v>
      </c>
      <c r="B116" s="4" t="s">
        <v>134</v>
      </c>
      <c r="C116" s="4" t="s">
        <v>662</v>
      </c>
      <c r="D116" s="4" t="s">
        <v>137</v>
      </c>
      <c r="E116" s="4" t="s">
        <v>665</v>
      </c>
      <c r="F116" s="4">
        <v>0</v>
      </c>
      <c r="G116" s="4">
        <v>16</v>
      </c>
      <c r="H116" s="4">
        <v>0</v>
      </c>
      <c r="I116" s="4">
        <v>0</v>
      </c>
      <c r="J116" s="4">
        <v>0</v>
      </c>
      <c r="K116" s="4">
        <v>39</v>
      </c>
      <c r="L116" s="4">
        <v>205</v>
      </c>
      <c r="M116" s="4">
        <v>1</v>
      </c>
      <c r="N116" s="4">
        <v>14</v>
      </c>
    </row>
    <row r="117" spans="1:14">
      <c r="A117" s="3">
        <v>116</v>
      </c>
      <c r="B117" s="4" t="s">
        <v>134</v>
      </c>
      <c r="C117" s="4" t="s">
        <v>662</v>
      </c>
      <c r="D117" s="4" t="s">
        <v>138</v>
      </c>
      <c r="E117" s="4" t="s">
        <v>666</v>
      </c>
      <c r="F117" s="4">
        <v>0</v>
      </c>
      <c r="G117" s="4">
        <v>78</v>
      </c>
      <c r="H117" s="4">
        <v>0</v>
      </c>
      <c r="I117" s="4">
        <v>0</v>
      </c>
      <c r="J117" s="4">
        <v>0</v>
      </c>
      <c r="K117" s="4">
        <v>82</v>
      </c>
      <c r="L117" s="4">
        <v>51</v>
      </c>
      <c r="M117" s="4">
        <v>2</v>
      </c>
      <c r="N117" s="4">
        <v>12</v>
      </c>
    </row>
    <row r="118" spans="1:14">
      <c r="A118" s="3">
        <v>117</v>
      </c>
      <c r="B118" s="4" t="s">
        <v>134</v>
      </c>
      <c r="C118" s="4" t="s">
        <v>662</v>
      </c>
      <c r="D118" s="4" t="s">
        <v>139</v>
      </c>
      <c r="E118" s="4" t="s">
        <v>667</v>
      </c>
      <c r="F118" s="4">
        <v>0</v>
      </c>
      <c r="G118" s="4">
        <v>249</v>
      </c>
      <c r="H118" s="4">
        <v>0</v>
      </c>
      <c r="I118" s="4">
        <v>0</v>
      </c>
      <c r="J118" s="4">
        <v>11</v>
      </c>
      <c r="K118" s="4">
        <v>225</v>
      </c>
      <c r="L118" s="4">
        <v>2128</v>
      </c>
      <c r="M118" s="4">
        <v>5</v>
      </c>
      <c r="N118" s="4">
        <v>118</v>
      </c>
    </row>
    <row r="119" spans="1:14">
      <c r="A119" s="3">
        <v>118</v>
      </c>
      <c r="B119" s="10" t="s">
        <v>134</v>
      </c>
      <c r="C119" s="11" t="s">
        <v>662</v>
      </c>
      <c r="D119" s="10" t="s">
        <v>1165</v>
      </c>
      <c r="E119" s="11" t="s">
        <v>1166</v>
      </c>
      <c r="F119" s="12">
        <v>0</v>
      </c>
      <c r="G119" s="4">
        <v>52</v>
      </c>
      <c r="H119" s="4">
        <v>0</v>
      </c>
      <c r="I119" s="4">
        <v>0</v>
      </c>
      <c r="J119" s="4">
        <v>0</v>
      </c>
      <c r="K119" s="4">
        <v>199</v>
      </c>
      <c r="L119" s="4">
        <v>2227</v>
      </c>
      <c r="M119" s="4">
        <v>2</v>
      </c>
      <c r="N119" s="4">
        <v>104</v>
      </c>
    </row>
    <row r="120" spans="1:14">
      <c r="A120" s="3">
        <v>119</v>
      </c>
      <c r="B120" s="4" t="s">
        <v>134</v>
      </c>
      <c r="C120" s="4" t="s">
        <v>662</v>
      </c>
      <c r="D120" s="4" t="s">
        <v>492</v>
      </c>
      <c r="E120" s="4" t="s">
        <v>668</v>
      </c>
      <c r="F120" s="4">
        <v>0</v>
      </c>
      <c r="G120" s="4">
        <v>29</v>
      </c>
      <c r="H120" s="4">
        <v>0</v>
      </c>
      <c r="I120" s="4">
        <v>0</v>
      </c>
      <c r="J120" s="4">
        <v>0</v>
      </c>
      <c r="K120" s="4">
        <v>149</v>
      </c>
      <c r="L120" s="4">
        <v>1115</v>
      </c>
      <c r="M120" s="4">
        <v>1</v>
      </c>
      <c r="N120" s="4">
        <v>47</v>
      </c>
    </row>
    <row r="121" spans="1:14">
      <c r="A121" s="3">
        <v>120</v>
      </c>
      <c r="B121" s="4" t="s">
        <v>134</v>
      </c>
      <c r="C121" s="4" t="s">
        <v>662</v>
      </c>
      <c r="D121" s="4" t="s">
        <v>140</v>
      </c>
      <c r="E121" s="4" t="s">
        <v>669</v>
      </c>
      <c r="F121" s="4">
        <v>0</v>
      </c>
      <c r="G121" s="4">
        <v>282</v>
      </c>
      <c r="H121" s="4">
        <v>0</v>
      </c>
      <c r="I121" s="4">
        <v>0</v>
      </c>
      <c r="J121" s="4">
        <v>0</v>
      </c>
      <c r="K121" s="4">
        <v>819</v>
      </c>
      <c r="L121" s="4">
        <v>1411</v>
      </c>
      <c r="M121" s="4">
        <v>10</v>
      </c>
      <c r="N121" s="4">
        <v>215</v>
      </c>
    </row>
    <row r="122" spans="1:14">
      <c r="A122" s="3">
        <v>121</v>
      </c>
      <c r="B122" s="4" t="s">
        <v>134</v>
      </c>
      <c r="C122" s="4" t="s">
        <v>662</v>
      </c>
      <c r="D122" s="4" t="s">
        <v>141</v>
      </c>
      <c r="E122" s="4" t="s">
        <v>670</v>
      </c>
      <c r="F122" s="4">
        <v>0</v>
      </c>
      <c r="G122" s="4">
        <v>137</v>
      </c>
      <c r="H122" s="4">
        <v>0</v>
      </c>
      <c r="I122" s="4">
        <v>0</v>
      </c>
      <c r="J122" s="4">
        <v>0</v>
      </c>
      <c r="K122" s="4">
        <v>153</v>
      </c>
      <c r="L122" s="4">
        <v>586</v>
      </c>
      <c r="M122" s="4">
        <v>2</v>
      </c>
      <c r="N122" s="4">
        <v>18</v>
      </c>
    </row>
    <row r="123" spans="1:14">
      <c r="A123" s="3">
        <v>122</v>
      </c>
      <c r="B123" s="4" t="s">
        <v>134</v>
      </c>
      <c r="C123" s="4" t="s">
        <v>662</v>
      </c>
      <c r="D123" s="4" t="s">
        <v>142</v>
      </c>
      <c r="E123" s="4" t="s">
        <v>671</v>
      </c>
      <c r="F123" s="4">
        <v>0</v>
      </c>
      <c r="G123" s="4">
        <v>122</v>
      </c>
      <c r="H123" s="4">
        <v>0</v>
      </c>
      <c r="I123" s="4">
        <v>0</v>
      </c>
      <c r="J123" s="4">
        <v>0</v>
      </c>
      <c r="K123" s="4">
        <v>173</v>
      </c>
      <c r="L123" s="4">
        <v>2257</v>
      </c>
      <c r="M123" s="4">
        <v>2</v>
      </c>
      <c r="N123" s="4">
        <v>105</v>
      </c>
    </row>
    <row r="124" spans="1:14">
      <c r="A124" s="3">
        <v>123</v>
      </c>
      <c r="B124" s="4" t="s">
        <v>134</v>
      </c>
      <c r="C124" s="4" t="s">
        <v>662</v>
      </c>
      <c r="D124" s="4" t="s">
        <v>1116</v>
      </c>
      <c r="E124" s="4" t="s">
        <v>1127</v>
      </c>
      <c r="F124" s="4">
        <v>0</v>
      </c>
      <c r="G124" s="4">
        <v>288</v>
      </c>
      <c r="H124" s="4">
        <v>0</v>
      </c>
      <c r="I124" s="4">
        <v>0</v>
      </c>
      <c r="J124" s="4">
        <v>0</v>
      </c>
      <c r="K124" s="4">
        <v>156</v>
      </c>
      <c r="L124" s="4">
        <v>1383</v>
      </c>
      <c r="M124" s="4">
        <v>1</v>
      </c>
      <c r="N124" s="4">
        <v>97</v>
      </c>
    </row>
    <row r="125" spans="1:14">
      <c r="A125" s="3">
        <v>124</v>
      </c>
      <c r="B125" s="4" t="s">
        <v>134</v>
      </c>
      <c r="C125" s="4" t="s">
        <v>662</v>
      </c>
      <c r="D125" s="4" t="s">
        <v>143</v>
      </c>
      <c r="E125" s="4" t="s">
        <v>672</v>
      </c>
      <c r="F125" s="4">
        <v>0</v>
      </c>
      <c r="G125" s="4">
        <v>23</v>
      </c>
      <c r="H125" s="4">
        <v>0</v>
      </c>
      <c r="I125" s="4">
        <v>0</v>
      </c>
      <c r="J125" s="4">
        <v>0</v>
      </c>
      <c r="K125" s="4">
        <v>77</v>
      </c>
      <c r="L125" s="4">
        <v>953</v>
      </c>
      <c r="M125" s="4">
        <v>0</v>
      </c>
      <c r="N125" s="4">
        <v>15</v>
      </c>
    </row>
    <row r="126" spans="1:14">
      <c r="A126" s="3">
        <v>125</v>
      </c>
      <c r="B126" s="4" t="s">
        <v>134</v>
      </c>
      <c r="C126" s="4" t="s">
        <v>662</v>
      </c>
      <c r="D126" s="4" t="s">
        <v>144</v>
      </c>
      <c r="E126" s="4" t="s">
        <v>673</v>
      </c>
      <c r="F126" s="4">
        <v>0</v>
      </c>
      <c r="G126" s="4">
        <v>39</v>
      </c>
      <c r="H126" s="4">
        <v>0</v>
      </c>
      <c r="I126" s="4">
        <v>0</v>
      </c>
      <c r="J126" s="4">
        <v>0</v>
      </c>
      <c r="K126" s="4">
        <v>182</v>
      </c>
      <c r="L126" s="4">
        <v>822</v>
      </c>
      <c r="M126" s="4">
        <v>0</v>
      </c>
      <c r="N126" s="4">
        <v>43</v>
      </c>
    </row>
    <row r="127" spans="1:14">
      <c r="A127" s="3">
        <v>126</v>
      </c>
      <c r="B127" s="4" t="s">
        <v>134</v>
      </c>
      <c r="C127" s="4" t="s">
        <v>662</v>
      </c>
      <c r="D127" s="4" t="s">
        <v>145</v>
      </c>
      <c r="E127" s="4" t="s">
        <v>674</v>
      </c>
      <c r="F127" s="4">
        <v>0</v>
      </c>
      <c r="G127" s="4">
        <v>19</v>
      </c>
      <c r="H127" s="4">
        <v>0</v>
      </c>
      <c r="I127" s="4">
        <v>0</v>
      </c>
      <c r="J127" s="4">
        <v>0</v>
      </c>
      <c r="K127" s="4">
        <v>52</v>
      </c>
      <c r="L127" s="4">
        <v>7</v>
      </c>
      <c r="M127" s="4">
        <v>0</v>
      </c>
      <c r="N127" s="4">
        <v>9</v>
      </c>
    </row>
    <row r="128" spans="1:14">
      <c r="A128" s="3">
        <v>127</v>
      </c>
      <c r="B128" s="4" t="s">
        <v>134</v>
      </c>
      <c r="C128" s="4" t="s">
        <v>662</v>
      </c>
      <c r="D128" s="4" t="s">
        <v>146</v>
      </c>
      <c r="E128" s="4" t="s">
        <v>675</v>
      </c>
      <c r="F128" s="4">
        <v>0</v>
      </c>
      <c r="G128" s="4">
        <v>57</v>
      </c>
      <c r="H128" s="4">
        <v>0</v>
      </c>
      <c r="I128" s="4">
        <v>0</v>
      </c>
      <c r="J128" s="4">
        <v>0</v>
      </c>
      <c r="K128" s="4">
        <v>81</v>
      </c>
      <c r="L128" s="4">
        <v>1006</v>
      </c>
      <c r="M128" s="4">
        <v>0</v>
      </c>
      <c r="N128" s="4">
        <v>42</v>
      </c>
    </row>
    <row r="129" spans="1:14">
      <c r="A129" s="3">
        <v>128</v>
      </c>
      <c r="B129" s="10" t="s">
        <v>134</v>
      </c>
      <c r="C129" s="4" t="s">
        <v>662</v>
      </c>
      <c r="D129" s="10" t="s">
        <v>1256</v>
      </c>
      <c r="E129" s="4" t="s">
        <v>1273</v>
      </c>
      <c r="F129" s="12">
        <v>0</v>
      </c>
      <c r="G129" s="12">
        <v>0</v>
      </c>
      <c r="H129" s="12">
        <v>0</v>
      </c>
      <c r="I129" s="12">
        <v>0</v>
      </c>
      <c r="J129" s="4">
        <v>0</v>
      </c>
      <c r="K129" s="12">
        <v>3</v>
      </c>
      <c r="L129" s="4">
        <v>9</v>
      </c>
      <c r="M129" s="4">
        <v>1</v>
      </c>
      <c r="N129" s="4">
        <v>2</v>
      </c>
    </row>
    <row r="130" spans="1:14">
      <c r="A130" s="3">
        <v>129</v>
      </c>
      <c r="B130" s="4" t="s">
        <v>134</v>
      </c>
      <c r="C130" s="4" t="s">
        <v>662</v>
      </c>
      <c r="D130" s="4" t="s">
        <v>147</v>
      </c>
      <c r="E130" s="4" t="s">
        <v>676</v>
      </c>
      <c r="F130" s="4">
        <v>0</v>
      </c>
      <c r="G130" s="4">
        <v>121</v>
      </c>
      <c r="H130" s="4">
        <v>0</v>
      </c>
      <c r="I130" s="4">
        <v>0</v>
      </c>
      <c r="J130" s="4">
        <v>0</v>
      </c>
      <c r="K130" s="4">
        <v>3332</v>
      </c>
      <c r="L130" s="4">
        <v>1347</v>
      </c>
      <c r="M130" s="4">
        <v>5</v>
      </c>
      <c r="N130" s="4">
        <v>339</v>
      </c>
    </row>
    <row r="131" spans="1:14">
      <c r="A131" s="3">
        <v>130</v>
      </c>
      <c r="B131" s="10" t="s">
        <v>134</v>
      </c>
      <c r="C131" s="4" t="s">
        <v>662</v>
      </c>
      <c r="D131" s="10" t="s">
        <v>1226</v>
      </c>
      <c r="E131" s="4" t="s">
        <v>1238</v>
      </c>
      <c r="F131" s="12">
        <v>0</v>
      </c>
      <c r="G131" s="4">
        <v>4</v>
      </c>
      <c r="H131" s="12">
        <v>0</v>
      </c>
      <c r="I131" s="12">
        <v>0</v>
      </c>
      <c r="J131" s="4">
        <v>0</v>
      </c>
      <c r="K131" s="4">
        <v>23</v>
      </c>
      <c r="L131" s="4">
        <v>265</v>
      </c>
      <c r="M131" s="4">
        <v>0</v>
      </c>
      <c r="N131" s="4">
        <v>6</v>
      </c>
    </row>
    <row r="132" spans="1:14">
      <c r="A132" s="3">
        <v>131</v>
      </c>
      <c r="B132" s="4" t="s">
        <v>134</v>
      </c>
      <c r="C132" s="4" t="s">
        <v>662</v>
      </c>
      <c r="D132" s="4" t="s">
        <v>148</v>
      </c>
      <c r="E132" s="4" t="s">
        <v>677</v>
      </c>
      <c r="F132" s="4">
        <v>0</v>
      </c>
      <c r="G132" s="4">
        <v>786</v>
      </c>
      <c r="H132" s="4">
        <v>0</v>
      </c>
      <c r="I132" s="4">
        <v>0</v>
      </c>
      <c r="J132" s="4">
        <v>8</v>
      </c>
      <c r="K132" s="4">
        <v>1821</v>
      </c>
      <c r="L132" s="4">
        <v>5162</v>
      </c>
      <c r="M132" s="4">
        <v>32</v>
      </c>
      <c r="N132" s="4">
        <v>745</v>
      </c>
    </row>
    <row r="133" spans="1:14">
      <c r="A133" s="3">
        <v>132</v>
      </c>
      <c r="B133" s="4" t="s">
        <v>134</v>
      </c>
      <c r="C133" s="4" t="s">
        <v>662</v>
      </c>
      <c r="D133" s="4" t="s">
        <v>149</v>
      </c>
      <c r="E133" s="4" t="s">
        <v>678</v>
      </c>
      <c r="F133" s="4">
        <v>0</v>
      </c>
      <c r="G133" s="4">
        <v>142</v>
      </c>
      <c r="H133" s="4">
        <v>0</v>
      </c>
      <c r="I133" s="4">
        <v>0</v>
      </c>
      <c r="J133" s="4">
        <v>0</v>
      </c>
      <c r="K133" s="4">
        <v>606</v>
      </c>
      <c r="L133" s="4">
        <v>39</v>
      </c>
      <c r="M133" s="4">
        <v>5</v>
      </c>
      <c r="N133" s="4">
        <v>48</v>
      </c>
    </row>
    <row r="134" spans="1:14">
      <c r="A134" s="3">
        <v>133</v>
      </c>
      <c r="B134" s="4" t="s">
        <v>134</v>
      </c>
      <c r="C134" s="4" t="s">
        <v>662</v>
      </c>
      <c r="D134" s="4" t="s">
        <v>150</v>
      </c>
      <c r="E134" s="4" t="s">
        <v>679</v>
      </c>
      <c r="F134" s="4">
        <v>0</v>
      </c>
      <c r="G134" s="4">
        <v>92</v>
      </c>
      <c r="H134" s="4">
        <v>0</v>
      </c>
      <c r="I134" s="4">
        <v>0</v>
      </c>
      <c r="J134" s="4">
        <v>0</v>
      </c>
      <c r="K134" s="4">
        <v>130</v>
      </c>
      <c r="L134" s="4">
        <v>447</v>
      </c>
      <c r="M134" s="4">
        <v>1</v>
      </c>
      <c r="N134" s="4">
        <v>32</v>
      </c>
    </row>
    <row r="135" spans="1:14">
      <c r="A135" s="3">
        <v>134</v>
      </c>
      <c r="B135" s="4" t="s">
        <v>134</v>
      </c>
      <c r="C135" s="4" t="s">
        <v>662</v>
      </c>
      <c r="D135" s="4" t="s">
        <v>151</v>
      </c>
      <c r="E135" s="4" t="s">
        <v>680</v>
      </c>
      <c r="F135" s="4">
        <v>0</v>
      </c>
      <c r="G135" s="4">
        <v>10</v>
      </c>
      <c r="H135" s="4">
        <v>0</v>
      </c>
      <c r="I135" s="4">
        <v>0</v>
      </c>
      <c r="J135" s="4">
        <v>0</v>
      </c>
      <c r="K135" s="4">
        <v>54</v>
      </c>
      <c r="L135" s="4">
        <v>803</v>
      </c>
      <c r="M135" s="4">
        <v>1</v>
      </c>
      <c r="N135" s="4">
        <v>42</v>
      </c>
    </row>
    <row r="136" spans="1:14">
      <c r="A136" s="3">
        <v>135</v>
      </c>
      <c r="B136" s="4" t="s">
        <v>134</v>
      </c>
      <c r="C136" s="4" t="s">
        <v>662</v>
      </c>
      <c r="D136" s="4" t="s">
        <v>1051</v>
      </c>
      <c r="E136" s="4" t="s">
        <v>1052</v>
      </c>
      <c r="F136" s="4">
        <v>0</v>
      </c>
      <c r="G136" s="4">
        <v>13</v>
      </c>
      <c r="H136" s="4">
        <v>0</v>
      </c>
      <c r="I136" s="4">
        <v>0</v>
      </c>
      <c r="J136" s="4">
        <v>0</v>
      </c>
      <c r="K136" s="4">
        <v>125</v>
      </c>
      <c r="L136" s="4">
        <v>1137</v>
      </c>
      <c r="M136" s="4">
        <v>0</v>
      </c>
      <c r="N136" s="4">
        <v>101</v>
      </c>
    </row>
    <row r="137" spans="1:14">
      <c r="A137" s="3">
        <v>136</v>
      </c>
      <c r="B137" s="4" t="s">
        <v>134</v>
      </c>
      <c r="C137" s="4" t="s">
        <v>662</v>
      </c>
      <c r="D137" s="4" t="s">
        <v>510</v>
      </c>
      <c r="E137" s="4" t="s">
        <v>984</v>
      </c>
      <c r="F137" s="4">
        <v>0</v>
      </c>
      <c r="G137" s="4">
        <v>26</v>
      </c>
      <c r="H137" s="4">
        <v>0</v>
      </c>
      <c r="I137" s="4">
        <v>0</v>
      </c>
      <c r="J137" s="4">
        <v>0</v>
      </c>
      <c r="K137" s="4">
        <v>530</v>
      </c>
      <c r="L137" s="4">
        <v>29</v>
      </c>
      <c r="M137" s="4">
        <v>1</v>
      </c>
      <c r="N137" s="4">
        <v>47</v>
      </c>
    </row>
    <row r="138" spans="1:14">
      <c r="A138" s="3">
        <v>137</v>
      </c>
      <c r="B138" s="4" t="s">
        <v>134</v>
      </c>
      <c r="C138" s="4" t="s">
        <v>662</v>
      </c>
      <c r="D138" s="4" t="s">
        <v>1117</v>
      </c>
      <c r="E138" s="4" t="s">
        <v>1128</v>
      </c>
      <c r="F138" s="4">
        <v>0</v>
      </c>
      <c r="G138" s="4">
        <v>20</v>
      </c>
      <c r="H138" s="4">
        <v>0</v>
      </c>
      <c r="I138" s="4">
        <v>0</v>
      </c>
      <c r="J138" s="4">
        <v>0</v>
      </c>
      <c r="K138" s="4">
        <v>115</v>
      </c>
      <c r="L138" s="4">
        <v>1766</v>
      </c>
      <c r="M138" s="4">
        <v>0</v>
      </c>
      <c r="N138" s="4">
        <v>60</v>
      </c>
    </row>
    <row r="139" spans="1:14">
      <c r="A139" s="3">
        <v>138</v>
      </c>
      <c r="B139" s="4" t="s">
        <v>134</v>
      </c>
      <c r="C139" s="4" t="s">
        <v>662</v>
      </c>
      <c r="D139" s="4" t="s">
        <v>152</v>
      </c>
      <c r="E139" s="4" t="s">
        <v>681</v>
      </c>
      <c r="F139" s="4">
        <v>0</v>
      </c>
      <c r="G139" s="4">
        <v>351</v>
      </c>
      <c r="H139" s="4">
        <v>0</v>
      </c>
      <c r="I139" s="4">
        <v>0</v>
      </c>
      <c r="J139" s="4">
        <v>0</v>
      </c>
      <c r="K139" s="4">
        <v>641</v>
      </c>
      <c r="L139" s="4">
        <v>6050</v>
      </c>
      <c r="M139" s="4">
        <v>14</v>
      </c>
      <c r="N139" s="4">
        <v>269</v>
      </c>
    </row>
    <row r="140" spans="1:14">
      <c r="A140" s="3">
        <v>139</v>
      </c>
      <c r="B140" s="4" t="s">
        <v>134</v>
      </c>
      <c r="C140" s="4" t="s">
        <v>662</v>
      </c>
      <c r="D140" s="4" t="s">
        <v>153</v>
      </c>
      <c r="E140" s="4" t="s">
        <v>682</v>
      </c>
      <c r="F140" s="4">
        <v>0</v>
      </c>
      <c r="G140" s="4">
        <v>24</v>
      </c>
      <c r="H140" s="4">
        <v>0</v>
      </c>
      <c r="I140" s="4">
        <v>0</v>
      </c>
      <c r="J140" s="4">
        <v>0</v>
      </c>
      <c r="K140" s="4">
        <v>16</v>
      </c>
      <c r="L140" s="4">
        <v>1902</v>
      </c>
      <c r="M140" s="4">
        <v>1</v>
      </c>
      <c r="N140" s="4">
        <v>9</v>
      </c>
    </row>
    <row r="141" spans="1:14">
      <c r="A141" s="3">
        <v>140</v>
      </c>
      <c r="B141" s="4" t="s">
        <v>134</v>
      </c>
      <c r="C141" s="4" t="s">
        <v>662</v>
      </c>
      <c r="D141" s="4" t="s">
        <v>1021</v>
      </c>
      <c r="E141" s="4" t="s">
        <v>1022</v>
      </c>
      <c r="F141" s="4">
        <v>0</v>
      </c>
      <c r="G141" s="4">
        <v>22</v>
      </c>
      <c r="H141" s="4">
        <v>0</v>
      </c>
      <c r="I141" s="4">
        <v>0</v>
      </c>
      <c r="J141" s="4">
        <v>0</v>
      </c>
      <c r="K141" s="4">
        <v>31</v>
      </c>
      <c r="L141" s="4">
        <v>499</v>
      </c>
      <c r="M141" s="4">
        <v>0</v>
      </c>
      <c r="N141" s="4">
        <v>18</v>
      </c>
    </row>
    <row r="142" spans="1:14">
      <c r="A142" s="3">
        <v>141</v>
      </c>
      <c r="B142" s="4" t="s">
        <v>134</v>
      </c>
      <c r="C142" s="4" t="s">
        <v>662</v>
      </c>
      <c r="D142" s="4" t="s">
        <v>1053</v>
      </c>
      <c r="E142" s="4" t="s">
        <v>1054</v>
      </c>
      <c r="F142" s="4">
        <v>0</v>
      </c>
      <c r="G142" s="4">
        <v>4</v>
      </c>
      <c r="H142" s="4">
        <v>0</v>
      </c>
      <c r="I142" s="4">
        <v>0</v>
      </c>
      <c r="J142" s="4">
        <v>0</v>
      </c>
      <c r="K142" s="4">
        <v>2</v>
      </c>
      <c r="L142" s="4">
        <v>632</v>
      </c>
      <c r="M142" s="4">
        <v>0</v>
      </c>
      <c r="N142" s="4">
        <v>1</v>
      </c>
    </row>
    <row r="143" spans="1:14">
      <c r="A143" s="3">
        <v>142</v>
      </c>
      <c r="B143" s="4" t="s">
        <v>134</v>
      </c>
      <c r="C143" s="4" t="s">
        <v>662</v>
      </c>
      <c r="D143" s="4" t="s">
        <v>1245</v>
      </c>
      <c r="E143" s="4" t="s">
        <v>1267</v>
      </c>
      <c r="F143" s="12">
        <v>0</v>
      </c>
      <c r="G143" s="4">
        <v>26</v>
      </c>
      <c r="H143" s="4">
        <v>0</v>
      </c>
      <c r="I143" s="4">
        <v>0</v>
      </c>
      <c r="J143" s="4">
        <v>0</v>
      </c>
      <c r="K143" s="4">
        <v>25</v>
      </c>
      <c r="L143" s="4">
        <v>337</v>
      </c>
      <c r="M143" s="4">
        <v>2</v>
      </c>
      <c r="N143" s="4">
        <v>13</v>
      </c>
    </row>
    <row r="144" spans="1:14">
      <c r="A144" s="3">
        <v>143</v>
      </c>
      <c r="B144" s="4" t="s">
        <v>134</v>
      </c>
      <c r="C144" s="4" t="s">
        <v>662</v>
      </c>
      <c r="D144" s="10" t="s">
        <v>1176</v>
      </c>
      <c r="E144" s="4" t="s">
        <v>1189</v>
      </c>
      <c r="F144" s="12">
        <v>0</v>
      </c>
      <c r="G144" s="4">
        <v>96</v>
      </c>
      <c r="H144" s="4">
        <v>0</v>
      </c>
      <c r="I144" s="4">
        <v>0</v>
      </c>
      <c r="J144" s="4">
        <v>0</v>
      </c>
      <c r="K144" s="4">
        <v>139</v>
      </c>
      <c r="L144" s="4">
        <v>3</v>
      </c>
      <c r="M144" s="4">
        <v>1</v>
      </c>
      <c r="N144" s="4">
        <v>7</v>
      </c>
    </row>
    <row r="145" spans="1:14">
      <c r="A145" s="3">
        <v>144</v>
      </c>
      <c r="B145" s="4" t="s">
        <v>134</v>
      </c>
      <c r="C145" s="4" t="s">
        <v>662</v>
      </c>
      <c r="D145" s="4" t="s">
        <v>154</v>
      </c>
      <c r="E145" s="4" t="s">
        <v>683</v>
      </c>
      <c r="F145" s="4">
        <v>0</v>
      </c>
      <c r="G145" s="4">
        <v>24</v>
      </c>
      <c r="H145" s="4">
        <v>0</v>
      </c>
      <c r="I145" s="4">
        <v>0</v>
      </c>
      <c r="J145" s="4">
        <v>0</v>
      </c>
      <c r="K145" s="4">
        <v>42</v>
      </c>
      <c r="L145" s="4">
        <v>867</v>
      </c>
      <c r="M145" s="4">
        <v>1</v>
      </c>
      <c r="N145" s="4">
        <v>25</v>
      </c>
    </row>
    <row r="146" spans="1:14">
      <c r="A146" s="3">
        <v>145</v>
      </c>
      <c r="B146" s="4" t="s">
        <v>134</v>
      </c>
      <c r="C146" s="4" t="s">
        <v>662</v>
      </c>
      <c r="D146" s="4" t="s">
        <v>155</v>
      </c>
      <c r="E146" s="4" t="s">
        <v>684</v>
      </c>
      <c r="F146" s="4">
        <v>0</v>
      </c>
      <c r="G146" s="4">
        <v>183</v>
      </c>
      <c r="H146" s="4">
        <v>0</v>
      </c>
      <c r="I146" s="4">
        <v>0</v>
      </c>
      <c r="J146" s="4">
        <v>0</v>
      </c>
      <c r="K146" s="4">
        <v>205</v>
      </c>
      <c r="L146" s="4">
        <v>3580</v>
      </c>
      <c r="M146" s="4">
        <v>0</v>
      </c>
      <c r="N146" s="4">
        <v>120</v>
      </c>
    </row>
    <row r="147" spans="1:14">
      <c r="A147" s="3">
        <v>146</v>
      </c>
      <c r="B147" s="4" t="s">
        <v>134</v>
      </c>
      <c r="C147" s="4" t="s">
        <v>662</v>
      </c>
      <c r="D147" s="4" t="s">
        <v>1055</v>
      </c>
      <c r="E147" s="4" t="s">
        <v>1056</v>
      </c>
      <c r="F147" s="4">
        <v>0</v>
      </c>
      <c r="G147" s="4">
        <v>19</v>
      </c>
      <c r="H147" s="4">
        <v>0</v>
      </c>
      <c r="I147" s="4">
        <v>0</v>
      </c>
      <c r="J147" s="4">
        <v>0</v>
      </c>
      <c r="K147" s="4">
        <v>315</v>
      </c>
      <c r="L147" s="4">
        <v>365</v>
      </c>
      <c r="M147" s="4">
        <v>0</v>
      </c>
      <c r="N147" s="4">
        <v>47</v>
      </c>
    </row>
    <row r="148" spans="1:14">
      <c r="A148" s="3">
        <v>147</v>
      </c>
      <c r="B148" s="4" t="s">
        <v>156</v>
      </c>
      <c r="C148" s="4" t="s">
        <v>685</v>
      </c>
      <c r="D148" s="4" t="s">
        <v>157</v>
      </c>
      <c r="E148" s="4" t="s">
        <v>686</v>
      </c>
      <c r="F148" s="4">
        <v>0</v>
      </c>
      <c r="G148" s="4">
        <v>1990</v>
      </c>
      <c r="H148" s="4">
        <v>0</v>
      </c>
      <c r="I148" s="4">
        <v>0</v>
      </c>
      <c r="J148" s="4">
        <v>0</v>
      </c>
      <c r="K148" s="4">
        <v>3120</v>
      </c>
      <c r="L148" s="4">
        <v>16903</v>
      </c>
      <c r="M148" s="4">
        <v>304</v>
      </c>
      <c r="N148" s="4">
        <v>1114</v>
      </c>
    </row>
    <row r="149" spans="1:14">
      <c r="A149" s="3">
        <v>148</v>
      </c>
      <c r="B149" s="4" t="s">
        <v>156</v>
      </c>
      <c r="C149" s="4" t="s">
        <v>685</v>
      </c>
      <c r="D149" s="4" t="s">
        <v>158</v>
      </c>
      <c r="E149" s="4" t="s">
        <v>687</v>
      </c>
      <c r="F149" s="4">
        <v>0</v>
      </c>
      <c r="G149" s="4">
        <v>986</v>
      </c>
      <c r="H149" s="4">
        <v>0</v>
      </c>
      <c r="I149" s="4">
        <v>0</v>
      </c>
      <c r="J149" s="4">
        <v>0</v>
      </c>
      <c r="K149" s="4">
        <v>1365</v>
      </c>
      <c r="L149" s="4">
        <v>4962</v>
      </c>
      <c r="M149" s="4">
        <v>187</v>
      </c>
      <c r="N149" s="4">
        <v>516</v>
      </c>
    </row>
    <row r="150" spans="1:14">
      <c r="A150" s="3">
        <v>149</v>
      </c>
      <c r="B150" s="4" t="s">
        <v>159</v>
      </c>
      <c r="C150" s="4" t="s">
        <v>688</v>
      </c>
      <c r="D150" s="4" t="s">
        <v>160</v>
      </c>
      <c r="E150" s="4" t="s">
        <v>689</v>
      </c>
      <c r="F150" s="4">
        <v>0</v>
      </c>
      <c r="G150" s="4">
        <v>1308</v>
      </c>
      <c r="H150" s="4">
        <v>0</v>
      </c>
      <c r="I150" s="4">
        <v>0</v>
      </c>
      <c r="J150" s="4">
        <v>0</v>
      </c>
      <c r="K150" s="4">
        <v>541</v>
      </c>
      <c r="L150" s="4">
        <v>1730</v>
      </c>
      <c r="M150" s="4">
        <v>123</v>
      </c>
      <c r="N150" s="4">
        <v>159</v>
      </c>
    </row>
    <row r="151" spans="1:14">
      <c r="A151" s="3">
        <v>150</v>
      </c>
      <c r="B151" s="4" t="s">
        <v>159</v>
      </c>
      <c r="C151" s="4" t="s">
        <v>688</v>
      </c>
      <c r="D151" s="4" t="s">
        <v>161</v>
      </c>
      <c r="E151" s="4" t="s">
        <v>690</v>
      </c>
      <c r="F151" s="4">
        <v>0</v>
      </c>
      <c r="G151" s="4">
        <v>237</v>
      </c>
      <c r="H151" s="4">
        <v>0</v>
      </c>
      <c r="I151" s="4">
        <v>0</v>
      </c>
      <c r="J151" s="4">
        <v>0</v>
      </c>
      <c r="K151" s="4">
        <v>159</v>
      </c>
      <c r="L151" s="4">
        <v>431</v>
      </c>
      <c r="M151" s="4">
        <v>23</v>
      </c>
      <c r="N151" s="4">
        <v>64</v>
      </c>
    </row>
    <row r="152" spans="1:14">
      <c r="A152" s="3">
        <v>151</v>
      </c>
      <c r="B152" s="4" t="s">
        <v>159</v>
      </c>
      <c r="C152" s="4" t="s">
        <v>688</v>
      </c>
      <c r="D152" s="4" t="s">
        <v>162</v>
      </c>
      <c r="E152" s="4" t="s">
        <v>691</v>
      </c>
      <c r="F152" s="4">
        <v>0</v>
      </c>
      <c r="G152" s="4">
        <v>9</v>
      </c>
      <c r="H152" s="4">
        <v>0</v>
      </c>
      <c r="I152" s="4">
        <v>0</v>
      </c>
      <c r="J152" s="4">
        <v>0</v>
      </c>
      <c r="K152" s="4">
        <v>97</v>
      </c>
      <c r="L152" s="4">
        <v>82</v>
      </c>
      <c r="M152" s="4">
        <v>1</v>
      </c>
      <c r="N152" s="4">
        <v>17</v>
      </c>
    </row>
    <row r="153" spans="1:14">
      <c r="A153" s="3">
        <v>152</v>
      </c>
      <c r="B153" s="4" t="s">
        <v>159</v>
      </c>
      <c r="C153" s="4" t="s">
        <v>688</v>
      </c>
      <c r="D153" s="4" t="s">
        <v>163</v>
      </c>
      <c r="E153" s="4" t="s">
        <v>692</v>
      </c>
      <c r="F153" s="4">
        <v>0</v>
      </c>
      <c r="G153" s="4">
        <v>212</v>
      </c>
      <c r="H153" s="4">
        <v>0</v>
      </c>
      <c r="I153" s="4">
        <v>0</v>
      </c>
      <c r="J153" s="4">
        <v>0</v>
      </c>
      <c r="K153" s="4">
        <v>65</v>
      </c>
      <c r="L153" s="4">
        <v>224</v>
      </c>
      <c r="M153" s="4">
        <v>4</v>
      </c>
      <c r="N153" s="4">
        <v>32</v>
      </c>
    </row>
    <row r="154" spans="1:14">
      <c r="A154" s="3">
        <v>153</v>
      </c>
      <c r="B154" s="4" t="s">
        <v>159</v>
      </c>
      <c r="C154" s="4" t="s">
        <v>688</v>
      </c>
      <c r="D154" s="4" t="s">
        <v>164</v>
      </c>
      <c r="E154" s="4" t="s">
        <v>693</v>
      </c>
      <c r="F154" s="4">
        <v>0</v>
      </c>
      <c r="G154" s="4">
        <v>249</v>
      </c>
      <c r="H154" s="4">
        <v>0</v>
      </c>
      <c r="I154" s="4">
        <v>0</v>
      </c>
      <c r="J154" s="4">
        <v>0</v>
      </c>
      <c r="K154" s="4">
        <v>91</v>
      </c>
      <c r="L154" s="4">
        <v>624</v>
      </c>
      <c r="M154" s="4">
        <v>15</v>
      </c>
      <c r="N154" s="4">
        <v>31</v>
      </c>
    </row>
    <row r="155" spans="1:14">
      <c r="A155" s="3">
        <v>154</v>
      </c>
      <c r="B155" s="4" t="s">
        <v>159</v>
      </c>
      <c r="C155" s="4" t="s">
        <v>688</v>
      </c>
      <c r="D155" s="4" t="s">
        <v>165</v>
      </c>
      <c r="E155" s="4" t="s">
        <v>694</v>
      </c>
      <c r="F155" s="4">
        <v>0</v>
      </c>
      <c r="G155" s="4">
        <v>139</v>
      </c>
      <c r="H155" s="4">
        <v>0</v>
      </c>
      <c r="I155" s="4">
        <v>0</v>
      </c>
      <c r="J155" s="4">
        <v>0</v>
      </c>
      <c r="K155" s="4">
        <v>74</v>
      </c>
      <c r="L155" s="4">
        <v>209</v>
      </c>
      <c r="M155" s="4">
        <v>18</v>
      </c>
      <c r="N155" s="4">
        <v>27</v>
      </c>
    </row>
    <row r="156" spans="1:14">
      <c r="A156" s="3">
        <v>155</v>
      </c>
      <c r="B156" s="4" t="s">
        <v>159</v>
      </c>
      <c r="C156" s="4" t="s">
        <v>688</v>
      </c>
      <c r="D156" s="4" t="s">
        <v>166</v>
      </c>
      <c r="E156" s="4" t="s">
        <v>695</v>
      </c>
      <c r="F156" s="4">
        <v>0</v>
      </c>
      <c r="G156" s="4">
        <v>741</v>
      </c>
      <c r="H156" s="4">
        <v>0</v>
      </c>
      <c r="I156" s="4">
        <v>0</v>
      </c>
      <c r="J156" s="4">
        <v>0</v>
      </c>
      <c r="K156" s="4">
        <v>115</v>
      </c>
      <c r="L156" s="4">
        <v>538</v>
      </c>
      <c r="M156" s="4">
        <v>16</v>
      </c>
      <c r="N156" s="4">
        <v>31</v>
      </c>
    </row>
    <row r="157" spans="1:14">
      <c r="A157" s="3">
        <v>156</v>
      </c>
      <c r="B157" s="4" t="s">
        <v>159</v>
      </c>
      <c r="C157" s="4" t="s">
        <v>688</v>
      </c>
      <c r="D157" s="4" t="s">
        <v>167</v>
      </c>
      <c r="E157" s="4" t="s">
        <v>696</v>
      </c>
      <c r="F157" s="4">
        <v>0</v>
      </c>
      <c r="G157" s="4">
        <v>77</v>
      </c>
      <c r="H157" s="4">
        <v>0</v>
      </c>
      <c r="I157" s="4">
        <v>0</v>
      </c>
      <c r="J157" s="4">
        <v>0</v>
      </c>
      <c r="K157" s="4">
        <v>18</v>
      </c>
      <c r="L157" s="4">
        <v>86</v>
      </c>
      <c r="M157" s="4">
        <v>8</v>
      </c>
      <c r="N157" s="4">
        <v>7</v>
      </c>
    </row>
    <row r="158" spans="1:14">
      <c r="A158" s="3">
        <v>157</v>
      </c>
      <c r="B158" s="4" t="s">
        <v>159</v>
      </c>
      <c r="C158" s="4" t="s">
        <v>688</v>
      </c>
      <c r="D158" s="4" t="s">
        <v>1143</v>
      </c>
      <c r="E158" s="4" t="s">
        <v>1156</v>
      </c>
      <c r="F158" s="4">
        <v>0</v>
      </c>
      <c r="G158" s="4">
        <v>49</v>
      </c>
      <c r="H158" s="4">
        <v>0</v>
      </c>
      <c r="I158" s="4">
        <v>0</v>
      </c>
      <c r="J158" s="4">
        <v>0</v>
      </c>
      <c r="K158" s="4">
        <v>23</v>
      </c>
      <c r="L158" s="4">
        <v>89</v>
      </c>
      <c r="M158" s="4">
        <v>6</v>
      </c>
      <c r="N158" s="4">
        <v>9</v>
      </c>
    </row>
    <row r="159" spans="1:14">
      <c r="A159" s="3">
        <v>158</v>
      </c>
      <c r="B159" s="4" t="s">
        <v>159</v>
      </c>
      <c r="C159" s="4" t="s">
        <v>688</v>
      </c>
      <c r="D159" s="4" t="s">
        <v>168</v>
      </c>
      <c r="E159" s="4" t="s">
        <v>697</v>
      </c>
      <c r="F159" s="4">
        <v>0</v>
      </c>
      <c r="G159" s="4">
        <v>48</v>
      </c>
      <c r="H159" s="4">
        <v>0</v>
      </c>
      <c r="I159" s="4">
        <v>0</v>
      </c>
      <c r="J159" s="4">
        <v>0</v>
      </c>
      <c r="K159" s="4">
        <v>8</v>
      </c>
      <c r="L159" s="4">
        <v>65</v>
      </c>
      <c r="M159" s="4">
        <v>2</v>
      </c>
      <c r="N159" s="4">
        <v>1</v>
      </c>
    </row>
    <row r="160" spans="1:14">
      <c r="A160" s="3">
        <v>159</v>
      </c>
      <c r="B160" s="4" t="s">
        <v>159</v>
      </c>
      <c r="C160" s="4" t="s">
        <v>688</v>
      </c>
      <c r="D160" s="4" t="s">
        <v>169</v>
      </c>
      <c r="E160" s="4" t="s">
        <v>698</v>
      </c>
      <c r="F160" s="4">
        <v>0</v>
      </c>
      <c r="G160" s="4">
        <v>28</v>
      </c>
      <c r="H160" s="4">
        <v>0</v>
      </c>
      <c r="I160" s="4">
        <v>0</v>
      </c>
      <c r="J160" s="4">
        <v>0</v>
      </c>
      <c r="K160" s="4">
        <v>5</v>
      </c>
      <c r="L160" s="4">
        <v>42</v>
      </c>
      <c r="M160" s="4">
        <v>0</v>
      </c>
      <c r="N160" s="4">
        <v>2</v>
      </c>
    </row>
    <row r="161" spans="1:14">
      <c r="A161" s="3">
        <v>160</v>
      </c>
      <c r="B161" s="4" t="s">
        <v>170</v>
      </c>
      <c r="C161" s="4" t="s">
        <v>699</v>
      </c>
      <c r="D161" s="4" t="s">
        <v>171</v>
      </c>
      <c r="E161" s="4" t="s">
        <v>699</v>
      </c>
      <c r="F161" s="4">
        <v>0</v>
      </c>
      <c r="G161" s="4">
        <v>128</v>
      </c>
      <c r="H161" s="4">
        <v>0</v>
      </c>
      <c r="I161" s="4">
        <v>0</v>
      </c>
      <c r="J161" s="4">
        <v>0</v>
      </c>
      <c r="K161" s="4">
        <v>458</v>
      </c>
      <c r="L161" s="4">
        <v>72</v>
      </c>
      <c r="M161" s="4">
        <v>81</v>
      </c>
      <c r="N161" s="4">
        <v>98</v>
      </c>
    </row>
    <row r="162" spans="1:14">
      <c r="A162" s="3">
        <v>161</v>
      </c>
      <c r="B162" s="4" t="s">
        <v>172</v>
      </c>
      <c r="C162" s="4" t="s">
        <v>700</v>
      </c>
      <c r="D162" s="4" t="s">
        <v>173</v>
      </c>
      <c r="E162" s="4" t="s">
        <v>701</v>
      </c>
      <c r="F162" s="4">
        <v>0</v>
      </c>
      <c r="G162" s="4">
        <v>5603</v>
      </c>
      <c r="H162" s="4">
        <v>0</v>
      </c>
      <c r="I162" s="4">
        <v>0</v>
      </c>
      <c r="J162" s="4">
        <v>0</v>
      </c>
      <c r="K162" s="4">
        <v>122</v>
      </c>
      <c r="L162" s="4">
        <v>1090</v>
      </c>
      <c r="M162" s="4">
        <v>6</v>
      </c>
      <c r="N162" s="4">
        <v>44</v>
      </c>
    </row>
    <row r="163" spans="1:14">
      <c r="A163" s="3">
        <v>162</v>
      </c>
      <c r="B163" s="4" t="s">
        <v>172</v>
      </c>
      <c r="C163" s="4" t="s">
        <v>700</v>
      </c>
      <c r="D163" s="4" t="s">
        <v>174</v>
      </c>
      <c r="E163" s="4" t="s">
        <v>702</v>
      </c>
      <c r="F163" s="4">
        <v>0</v>
      </c>
      <c r="G163" s="4">
        <v>2241</v>
      </c>
      <c r="H163" s="4">
        <v>0</v>
      </c>
      <c r="I163" s="4">
        <v>0</v>
      </c>
      <c r="J163" s="4">
        <v>0</v>
      </c>
      <c r="K163" s="4">
        <v>87</v>
      </c>
      <c r="L163" s="4">
        <v>624</v>
      </c>
      <c r="M163" s="4">
        <v>0</v>
      </c>
      <c r="N163" s="4">
        <v>34</v>
      </c>
    </row>
    <row r="164" spans="1:14">
      <c r="A164" s="3">
        <v>163</v>
      </c>
      <c r="B164" s="4" t="s">
        <v>172</v>
      </c>
      <c r="C164" s="4" t="s">
        <v>700</v>
      </c>
      <c r="D164" s="4" t="s">
        <v>175</v>
      </c>
      <c r="E164" s="4" t="s">
        <v>703</v>
      </c>
      <c r="F164" s="4">
        <v>0</v>
      </c>
      <c r="G164" s="4">
        <v>3781</v>
      </c>
      <c r="H164" s="4">
        <v>0</v>
      </c>
      <c r="I164" s="4">
        <v>0</v>
      </c>
      <c r="J164" s="4">
        <v>0</v>
      </c>
      <c r="K164" s="4">
        <v>32</v>
      </c>
      <c r="L164" s="4">
        <v>426</v>
      </c>
      <c r="M164" s="4">
        <v>0</v>
      </c>
      <c r="N164" s="4">
        <v>12</v>
      </c>
    </row>
    <row r="165" spans="1:14">
      <c r="A165" s="3">
        <v>164</v>
      </c>
      <c r="B165" s="4" t="s">
        <v>172</v>
      </c>
      <c r="C165" s="4" t="s">
        <v>700</v>
      </c>
      <c r="D165" s="4" t="s">
        <v>176</v>
      </c>
      <c r="E165" s="4" t="s">
        <v>704</v>
      </c>
      <c r="F165" s="4">
        <v>0</v>
      </c>
      <c r="G165" s="4">
        <v>8253</v>
      </c>
      <c r="H165" s="4">
        <v>0</v>
      </c>
      <c r="I165" s="4">
        <v>0</v>
      </c>
      <c r="J165" s="4">
        <v>0</v>
      </c>
      <c r="K165" s="4">
        <v>150</v>
      </c>
      <c r="L165" s="4">
        <v>1076</v>
      </c>
      <c r="M165" s="4">
        <v>1</v>
      </c>
      <c r="N165" s="4">
        <v>43</v>
      </c>
    </row>
    <row r="166" spans="1:14">
      <c r="A166" s="3">
        <v>165</v>
      </c>
      <c r="B166" s="4" t="s">
        <v>172</v>
      </c>
      <c r="C166" s="4" t="s">
        <v>700</v>
      </c>
      <c r="D166" s="4" t="s">
        <v>177</v>
      </c>
      <c r="E166" s="4" t="s">
        <v>705</v>
      </c>
      <c r="F166" s="4">
        <v>0</v>
      </c>
      <c r="G166" s="4">
        <v>3377</v>
      </c>
      <c r="H166" s="4">
        <v>0</v>
      </c>
      <c r="I166" s="4">
        <v>0</v>
      </c>
      <c r="J166" s="4">
        <v>0</v>
      </c>
      <c r="K166" s="4">
        <v>122</v>
      </c>
      <c r="L166" s="4">
        <v>869</v>
      </c>
      <c r="M166" s="4">
        <v>4</v>
      </c>
      <c r="N166" s="4">
        <v>42</v>
      </c>
    </row>
    <row r="167" spans="1:14">
      <c r="A167" s="3">
        <v>166</v>
      </c>
      <c r="B167" s="4" t="s">
        <v>172</v>
      </c>
      <c r="C167" s="4" t="s">
        <v>700</v>
      </c>
      <c r="D167" s="4" t="s">
        <v>178</v>
      </c>
      <c r="E167" s="4" t="s">
        <v>706</v>
      </c>
      <c r="F167" s="4">
        <v>0</v>
      </c>
      <c r="G167" s="4">
        <v>1088</v>
      </c>
      <c r="H167" s="4">
        <v>0</v>
      </c>
      <c r="I167" s="4">
        <v>0</v>
      </c>
      <c r="J167" s="4">
        <v>0</v>
      </c>
      <c r="K167" s="4">
        <v>3</v>
      </c>
      <c r="L167" s="4">
        <v>210</v>
      </c>
      <c r="M167" s="4">
        <v>0</v>
      </c>
      <c r="N167" s="4">
        <v>0</v>
      </c>
    </row>
    <row r="168" spans="1:14">
      <c r="A168" s="3">
        <v>167</v>
      </c>
      <c r="B168" s="4" t="s">
        <v>172</v>
      </c>
      <c r="C168" s="4" t="s">
        <v>700</v>
      </c>
      <c r="D168" s="4" t="s">
        <v>179</v>
      </c>
      <c r="E168" s="4" t="s">
        <v>707</v>
      </c>
      <c r="F168" s="4">
        <v>0</v>
      </c>
      <c r="G168" s="4">
        <v>3944</v>
      </c>
      <c r="H168" s="4">
        <v>0</v>
      </c>
      <c r="I168" s="4">
        <v>0</v>
      </c>
      <c r="J168" s="4">
        <v>0</v>
      </c>
      <c r="K168" s="4">
        <v>29</v>
      </c>
      <c r="L168" s="4">
        <v>526</v>
      </c>
      <c r="M168" s="4">
        <v>0</v>
      </c>
      <c r="N168" s="4">
        <v>8</v>
      </c>
    </row>
    <row r="169" spans="1:14">
      <c r="A169" s="3">
        <v>168</v>
      </c>
      <c r="B169" s="4" t="s">
        <v>172</v>
      </c>
      <c r="C169" s="4" t="s">
        <v>700</v>
      </c>
      <c r="D169" s="4" t="s">
        <v>180</v>
      </c>
      <c r="E169" s="4" t="s">
        <v>708</v>
      </c>
      <c r="F169" s="4">
        <v>0</v>
      </c>
      <c r="G169" s="4">
        <v>2129</v>
      </c>
      <c r="H169" s="4">
        <v>0</v>
      </c>
      <c r="I169" s="4">
        <v>0</v>
      </c>
      <c r="J169" s="4">
        <v>0</v>
      </c>
      <c r="K169" s="4">
        <v>40</v>
      </c>
      <c r="L169" s="4">
        <v>379</v>
      </c>
      <c r="M169" s="4">
        <v>0</v>
      </c>
      <c r="N169" s="4">
        <v>14</v>
      </c>
    </row>
    <row r="170" spans="1:14">
      <c r="A170" s="3">
        <v>169</v>
      </c>
      <c r="B170" s="4" t="s">
        <v>172</v>
      </c>
      <c r="C170" s="4" t="s">
        <v>700</v>
      </c>
      <c r="D170" s="4" t="s">
        <v>181</v>
      </c>
      <c r="E170" s="4" t="s">
        <v>709</v>
      </c>
      <c r="F170" s="4">
        <v>0</v>
      </c>
      <c r="G170" s="4">
        <v>4111</v>
      </c>
      <c r="H170" s="4">
        <v>0</v>
      </c>
      <c r="I170" s="4">
        <v>0</v>
      </c>
      <c r="J170" s="4">
        <v>0</v>
      </c>
      <c r="K170" s="4">
        <v>15</v>
      </c>
      <c r="L170" s="4">
        <v>316</v>
      </c>
      <c r="M170" s="4">
        <v>0</v>
      </c>
      <c r="N170" s="4">
        <v>4</v>
      </c>
    </row>
    <row r="171" spans="1:14">
      <c r="A171" s="3">
        <v>170</v>
      </c>
      <c r="B171" s="4" t="s">
        <v>172</v>
      </c>
      <c r="C171" s="4" t="s">
        <v>700</v>
      </c>
      <c r="D171" s="4" t="s">
        <v>182</v>
      </c>
      <c r="E171" s="4" t="s">
        <v>710</v>
      </c>
      <c r="F171" s="4">
        <v>0</v>
      </c>
      <c r="G171" s="4">
        <v>2480</v>
      </c>
      <c r="H171" s="4">
        <v>0</v>
      </c>
      <c r="I171" s="4">
        <v>0</v>
      </c>
      <c r="J171" s="4">
        <v>0</v>
      </c>
      <c r="K171" s="4">
        <v>30</v>
      </c>
      <c r="L171" s="4">
        <v>380</v>
      </c>
      <c r="M171" s="4">
        <v>0</v>
      </c>
      <c r="N171" s="4">
        <v>6</v>
      </c>
    </row>
    <row r="172" spans="1:14">
      <c r="A172" s="3">
        <v>171</v>
      </c>
      <c r="B172" s="4" t="s">
        <v>172</v>
      </c>
      <c r="C172" s="4" t="s">
        <v>700</v>
      </c>
      <c r="D172" s="4" t="s">
        <v>183</v>
      </c>
      <c r="E172" s="4" t="s">
        <v>711</v>
      </c>
      <c r="F172" s="4">
        <v>0</v>
      </c>
      <c r="G172" s="4">
        <v>1461</v>
      </c>
      <c r="H172" s="4">
        <v>0</v>
      </c>
      <c r="I172" s="4">
        <v>0</v>
      </c>
      <c r="J172" s="4">
        <v>0</v>
      </c>
      <c r="K172" s="4">
        <v>21</v>
      </c>
      <c r="L172" s="4">
        <v>385</v>
      </c>
      <c r="M172" s="4">
        <v>0</v>
      </c>
      <c r="N172" s="4">
        <v>1</v>
      </c>
    </row>
    <row r="173" spans="1:14">
      <c r="A173" s="3">
        <v>172</v>
      </c>
      <c r="B173" s="4" t="s">
        <v>184</v>
      </c>
      <c r="C173" s="4" t="s">
        <v>712</v>
      </c>
      <c r="D173" s="4" t="s">
        <v>185</v>
      </c>
      <c r="E173" s="4" t="s">
        <v>712</v>
      </c>
      <c r="F173" s="4">
        <v>0</v>
      </c>
      <c r="G173" s="4">
        <v>41605</v>
      </c>
      <c r="H173" s="4">
        <v>0</v>
      </c>
      <c r="I173" s="4">
        <v>0</v>
      </c>
      <c r="J173" s="4">
        <v>0</v>
      </c>
      <c r="K173" s="4">
        <v>87735</v>
      </c>
      <c r="L173" s="4">
        <v>98271</v>
      </c>
      <c r="M173" s="4">
        <v>15013</v>
      </c>
      <c r="N173" s="4">
        <v>28879</v>
      </c>
    </row>
    <row r="174" spans="1:14">
      <c r="A174" s="3">
        <v>173</v>
      </c>
      <c r="B174" s="10" t="s">
        <v>184</v>
      </c>
      <c r="C174" s="11" t="s">
        <v>712</v>
      </c>
      <c r="D174" s="10" t="s">
        <v>501</v>
      </c>
      <c r="E174" s="11" t="s">
        <v>977</v>
      </c>
      <c r="F174" s="4">
        <v>0</v>
      </c>
      <c r="G174" s="4">
        <v>48</v>
      </c>
      <c r="H174" s="4">
        <v>0</v>
      </c>
      <c r="I174" s="4">
        <v>0</v>
      </c>
      <c r="J174" s="4">
        <v>0</v>
      </c>
      <c r="K174" s="4">
        <v>48</v>
      </c>
      <c r="L174" s="4">
        <v>2246498</v>
      </c>
      <c r="M174" s="4">
        <v>7</v>
      </c>
      <c r="N174" s="4">
        <v>14</v>
      </c>
    </row>
    <row r="175" spans="1:14">
      <c r="A175" s="3">
        <v>174</v>
      </c>
      <c r="B175" s="4" t="s">
        <v>186</v>
      </c>
      <c r="C175" s="4" t="s">
        <v>713</v>
      </c>
      <c r="D175" s="4" t="s">
        <v>187</v>
      </c>
      <c r="E175" s="4" t="s">
        <v>713</v>
      </c>
      <c r="F175" s="4">
        <v>0</v>
      </c>
      <c r="G175" s="4">
        <v>2624</v>
      </c>
      <c r="H175" s="4">
        <v>0</v>
      </c>
      <c r="I175" s="4">
        <v>0</v>
      </c>
      <c r="J175" s="4">
        <v>0</v>
      </c>
      <c r="K175" s="4">
        <v>7690</v>
      </c>
      <c r="L175" s="4">
        <v>5271</v>
      </c>
      <c r="M175" s="4">
        <v>703</v>
      </c>
      <c r="N175" s="4">
        <v>2383</v>
      </c>
    </row>
    <row r="176" spans="1:14">
      <c r="A176" s="3">
        <v>175</v>
      </c>
      <c r="B176" s="10" t="s">
        <v>502</v>
      </c>
      <c r="C176" s="11" t="s">
        <v>978</v>
      </c>
      <c r="D176" s="10" t="s">
        <v>514</v>
      </c>
      <c r="E176" s="11" t="s">
        <v>978</v>
      </c>
      <c r="F176" s="4">
        <v>0</v>
      </c>
      <c r="G176" s="4">
        <v>3164</v>
      </c>
      <c r="H176" s="4">
        <v>0</v>
      </c>
      <c r="I176" s="4">
        <v>0</v>
      </c>
      <c r="J176" s="4">
        <v>3164</v>
      </c>
      <c r="K176" s="4">
        <v>0</v>
      </c>
      <c r="L176" s="4">
        <v>68496</v>
      </c>
      <c r="M176" s="4">
        <v>0</v>
      </c>
      <c r="N176" s="4">
        <v>0</v>
      </c>
    </row>
    <row r="177" spans="1:14">
      <c r="A177" s="3">
        <v>176</v>
      </c>
      <c r="B177" s="4" t="s">
        <v>502</v>
      </c>
      <c r="C177" s="4" t="s">
        <v>978</v>
      </c>
      <c r="D177" s="4" t="s">
        <v>515</v>
      </c>
      <c r="E177" s="4" t="s">
        <v>990</v>
      </c>
      <c r="F177" s="4">
        <v>0</v>
      </c>
      <c r="G177" s="4">
        <v>2112</v>
      </c>
      <c r="H177" s="4">
        <v>0</v>
      </c>
      <c r="I177" s="4">
        <v>0</v>
      </c>
      <c r="J177" s="4">
        <v>2112</v>
      </c>
      <c r="K177" s="4">
        <v>0</v>
      </c>
      <c r="L177" s="4">
        <v>181627</v>
      </c>
      <c r="M177" s="4">
        <v>0</v>
      </c>
      <c r="N177" s="4">
        <v>0</v>
      </c>
    </row>
    <row r="178" spans="1:14">
      <c r="A178" s="3">
        <v>177</v>
      </c>
      <c r="B178" s="10" t="s">
        <v>502</v>
      </c>
      <c r="C178" s="11" t="s">
        <v>978</v>
      </c>
      <c r="D178" s="10" t="s">
        <v>1031</v>
      </c>
      <c r="E178" s="11" t="s">
        <v>1032</v>
      </c>
      <c r="F178" s="4">
        <v>0</v>
      </c>
      <c r="G178" s="4">
        <v>405</v>
      </c>
      <c r="H178" s="4">
        <v>0</v>
      </c>
      <c r="I178" s="4">
        <v>0</v>
      </c>
      <c r="J178" s="4">
        <v>405</v>
      </c>
      <c r="K178" s="4">
        <v>0</v>
      </c>
      <c r="L178" s="4">
        <v>3070</v>
      </c>
      <c r="M178" s="4">
        <v>0</v>
      </c>
      <c r="N178" s="4">
        <v>0</v>
      </c>
    </row>
    <row r="179" spans="1:14">
      <c r="A179" s="3">
        <v>178</v>
      </c>
      <c r="B179" s="10" t="s">
        <v>502</v>
      </c>
      <c r="C179" s="11" t="s">
        <v>978</v>
      </c>
      <c r="D179" s="10" t="s">
        <v>516</v>
      </c>
      <c r="E179" s="11" t="s">
        <v>991</v>
      </c>
      <c r="F179" s="4">
        <v>0</v>
      </c>
      <c r="G179" s="4">
        <v>18057</v>
      </c>
      <c r="H179" s="4">
        <v>0</v>
      </c>
      <c r="I179" s="4">
        <v>0</v>
      </c>
      <c r="J179" s="4">
        <v>18057</v>
      </c>
      <c r="K179" s="4">
        <v>0</v>
      </c>
      <c r="L179" s="4">
        <v>191636</v>
      </c>
      <c r="M179" s="4">
        <v>0</v>
      </c>
      <c r="N179" s="4">
        <v>0</v>
      </c>
    </row>
    <row r="180" spans="1:14">
      <c r="A180" s="3">
        <v>179</v>
      </c>
      <c r="B180" s="10" t="s">
        <v>502</v>
      </c>
      <c r="C180" s="11" t="s">
        <v>978</v>
      </c>
      <c r="D180" s="10" t="s">
        <v>1010</v>
      </c>
      <c r="E180" s="11" t="s">
        <v>1019</v>
      </c>
      <c r="F180" s="4">
        <v>0</v>
      </c>
      <c r="G180" s="4">
        <v>1631</v>
      </c>
      <c r="H180" s="4">
        <v>0</v>
      </c>
      <c r="I180" s="4">
        <v>0</v>
      </c>
      <c r="J180" s="4">
        <v>1631</v>
      </c>
      <c r="K180" s="4">
        <v>0</v>
      </c>
      <c r="L180" s="4">
        <v>256770</v>
      </c>
      <c r="M180" s="4">
        <v>0</v>
      </c>
      <c r="N180" s="4">
        <v>0</v>
      </c>
    </row>
    <row r="181" spans="1:14">
      <c r="A181" s="3">
        <v>180</v>
      </c>
      <c r="B181" s="4" t="s">
        <v>502</v>
      </c>
      <c r="C181" s="4" t="s">
        <v>978</v>
      </c>
      <c r="D181" s="4" t="s">
        <v>517</v>
      </c>
      <c r="E181" s="4" t="s">
        <v>992</v>
      </c>
      <c r="F181" s="4">
        <v>0</v>
      </c>
      <c r="G181" s="4">
        <v>10407</v>
      </c>
      <c r="H181" s="4">
        <v>0</v>
      </c>
      <c r="I181" s="4">
        <v>0</v>
      </c>
      <c r="J181" s="4">
        <v>10407</v>
      </c>
      <c r="K181" s="4">
        <v>0</v>
      </c>
      <c r="L181" s="4">
        <v>149385</v>
      </c>
      <c r="M181" s="4">
        <v>0</v>
      </c>
      <c r="N181" s="4">
        <v>0</v>
      </c>
    </row>
    <row r="182" spans="1:14">
      <c r="A182" s="3">
        <v>181</v>
      </c>
      <c r="B182" s="10" t="s">
        <v>502</v>
      </c>
      <c r="C182" s="11" t="s">
        <v>978</v>
      </c>
      <c r="D182" s="10" t="s">
        <v>518</v>
      </c>
      <c r="E182" s="11" t="s">
        <v>993</v>
      </c>
      <c r="F182" s="4">
        <v>0</v>
      </c>
      <c r="G182" s="4">
        <v>125</v>
      </c>
      <c r="H182" s="4">
        <v>0</v>
      </c>
      <c r="I182" s="4">
        <v>0</v>
      </c>
      <c r="J182" s="4">
        <v>125</v>
      </c>
      <c r="K182" s="4">
        <v>0</v>
      </c>
      <c r="L182" s="4">
        <v>11761</v>
      </c>
      <c r="M182" s="4">
        <v>0</v>
      </c>
      <c r="N182" s="4">
        <v>0</v>
      </c>
    </row>
    <row r="183" spans="1:14">
      <c r="A183" s="3">
        <v>182</v>
      </c>
      <c r="B183" s="10" t="s">
        <v>502</v>
      </c>
      <c r="C183" s="11" t="s">
        <v>978</v>
      </c>
      <c r="D183" s="10" t="s">
        <v>1011</v>
      </c>
      <c r="E183" s="11" t="s">
        <v>1020</v>
      </c>
      <c r="F183" s="4">
        <v>0</v>
      </c>
      <c r="G183" s="4">
        <v>92</v>
      </c>
      <c r="H183" s="4">
        <v>0</v>
      </c>
      <c r="I183" s="4">
        <v>0</v>
      </c>
      <c r="J183" s="4">
        <v>92</v>
      </c>
      <c r="K183" s="4">
        <v>0</v>
      </c>
      <c r="L183" s="4">
        <v>10811</v>
      </c>
      <c r="M183" s="4">
        <v>0</v>
      </c>
      <c r="N183" s="4">
        <v>0</v>
      </c>
    </row>
    <row r="184" spans="1:14">
      <c r="A184" s="3">
        <v>183</v>
      </c>
      <c r="B184" s="4" t="s">
        <v>502</v>
      </c>
      <c r="C184" s="4" t="s">
        <v>978</v>
      </c>
      <c r="D184" s="4" t="s">
        <v>1023</v>
      </c>
      <c r="E184" s="4" t="s">
        <v>1024</v>
      </c>
      <c r="F184" s="4">
        <v>0</v>
      </c>
      <c r="G184" s="4">
        <v>255</v>
      </c>
      <c r="H184" s="4">
        <v>0</v>
      </c>
      <c r="I184" s="4">
        <v>0</v>
      </c>
      <c r="J184" s="4">
        <v>255</v>
      </c>
      <c r="K184" s="4">
        <v>0</v>
      </c>
      <c r="L184" s="4">
        <v>8816</v>
      </c>
      <c r="M184" s="4">
        <v>0</v>
      </c>
      <c r="N184" s="4">
        <v>0</v>
      </c>
    </row>
    <row r="185" spans="1:14">
      <c r="A185" s="3">
        <v>184</v>
      </c>
      <c r="B185" s="4" t="s">
        <v>502</v>
      </c>
      <c r="C185" s="4" t="s">
        <v>978</v>
      </c>
      <c r="D185" s="4" t="s">
        <v>1033</v>
      </c>
      <c r="E185" s="4" t="s">
        <v>1034</v>
      </c>
      <c r="F185" s="4">
        <v>0</v>
      </c>
      <c r="G185" s="4">
        <v>7842</v>
      </c>
      <c r="H185" s="4">
        <v>0</v>
      </c>
      <c r="I185" s="4">
        <v>0</v>
      </c>
      <c r="J185" s="4">
        <v>7842</v>
      </c>
      <c r="K185" s="4">
        <v>0</v>
      </c>
      <c r="L185" s="4">
        <v>37483</v>
      </c>
      <c r="M185" s="4">
        <v>0</v>
      </c>
      <c r="N185" s="4">
        <v>0</v>
      </c>
    </row>
    <row r="186" spans="1:14">
      <c r="A186" s="3">
        <v>185</v>
      </c>
      <c r="B186" s="4" t="s">
        <v>502</v>
      </c>
      <c r="C186" s="4" t="s">
        <v>978</v>
      </c>
      <c r="D186" s="4" t="s">
        <v>1035</v>
      </c>
      <c r="E186" s="4" t="s">
        <v>1036</v>
      </c>
      <c r="F186" s="4">
        <v>0</v>
      </c>
      <c r="G186" s="4">
        <v>1980</v>
      </c>
      <c r="H186" s="4">
        <v>0</v>
      </c>
      <c r="I186" s="4">
        <v>0</v>
      </c>
      <c r="J186" s="4">
        <v>1980</v>
      </c>
      <c r="K186" s="4">
        <v>0</v>
      </c>
      <c r="L186" s="4">
        <v>195616</v>
      </c>
      <c r="M186" s="4">
        <v>0</v>
      </c>
      <c r="N186" s="4">
        <v>0</v>
      </c>
    </row>
    <row r="187" spans="1:14">
      <c r="A187" s="3">
        <v>186</v>
      </c>
      <c r="B187" s="4" t="s">
        <v>502</v>
      </c>
      <c r="C187" s="4" t="s">
        <v>978</v>
      </c>
      <c r="D187" s="4" t="s">
        <v>519</v>
      </c>
      <c r="E187" s="4" t="s">
        <v>994</v>
      </c>
      <c r="F187" s="4">
        <v>0</v>
      </c>
      <c r="G187" s="4">
        <v>147</v>
      </c>
      <c r="H187" s="4">
        <v>0</v>
      </c>
      <c r="I187" s="4">
        <v>0</v>
      </c>
      <c r="J187" s="4">
        <v>147</v>
      </c>
      <c r="K187" s="4">
        <v>0</v>
      </c>
      <c r="L187" s="4">
        <v>24438</v>
      </c>
      <c r="M187" s="4">
        <v>0</v>
      </c>
      <c r="N187" s="4">
        <v>0</v>
      </c>
    </row>
    <row r="188" spans="1:14">
      <c r="A188" s="3">
        <v>187</v>
      </c>
      <c r="B188" s="4" t="s">
        <v>502</v>
      </c>
      <c r="C188" s="4" t="s">
        <v>978</v>
      </c>
      <c r="D188" s="4" t="s">
        <v>520</v>
      </c>
      <c r="E188" s="4" t="s">
        <v>995</v>
      </c>
      <c r="F188" s="4">
        <v>0</v>
      </c>
      <c r="G188" s="4">
        <v>10064</v>
      </c>
      <c r="H188" s="4">
        <v>0</v>
      </c>
      <c r="I188" s="4">
        <v>0</v>
      </c>
      <c r="J188" s="4">
        <v>10064</v>
      </c>
      <c r="K188" s="4">
        <v>0</v>
      </c>
      <c r="L188" s="4">
        <v>179093</v>
      </c>
      <c r="M188" s="4">
        <v>0</v>
      </c>
      <c r="N188" s="4">
        <v>0</v>
      </c>
    </row>
    <row r="189" spans="1:14">
      <c r="A189" s="3">
        <v>188</v>
      </c>
      <c r="B189" s="4" t="s">
        <v>502</v>
      </c>
      <c r="C189" s="4" t="s">
        <v>978</v>
      </c>
      <c r="D189" s="4" t="s">
        <v>503</v>
      </c>
      <c r="E189" s="4" t="s">
        <v>979</v>
      </c>
      <c r="F189" s="4">
        <v>0</v>
      </c>
      <c r="G189" s="4">
        <v>29417</v>
      </c>
      <c r="H189" s="4">
        <v>0</v>
      </c>
      <c r="I189" s="4">
        <v>0</v>
      </c>
      <c r="J189" s="4">
        <v>29417</v>
      </c>
      <c r="K189" s="4">
        <v>0</v>
      </c>
      <c r="L189" s="4">
        <v>1078701</v>
      </c>
      <c r="M189" s="4">
        <v>0</v>
      </c>
      <c r="N189" s="4">
        <v>0</v>
      </c>
    </row>
    <row r="190" spans="1:14">
      <c r="A190" s="3">
        <v>189</v>
      </c>
      <c r="B190" s="10" t="s">
        <v>502</v>
      </c>
      <c r="C190" s="11" t="s">
        <v>978</v>
      </c>
      <c r="D190" s="10" t="s">
        <v>1037</v>
      </c>
      <c r="E190" s="11" t="s">
        <v>1038</v>
      </c>
      <c r="F190" s="4">
        <v>0</v>
      </c>
      <c r="G190" s="4">
        <v>548</v>
      </c>
      <c r="H190" s="4">
        <v>0</v>
      </c>
      <c r="I190" s="4">
        <v>0</v>
      </c>
      <c r="J190" s="4">
        <v>548</v>
      </c>
      <c r="K190" s="4">
        <v>0</v>
      </c>
      <c r="L190" s="4">
        <v>2380</v>
      </c>
      <c r="M190" s="4">
        <v>0</v>
      </c>
      <c r="N190" s="4">
        <v>0</v>
      </c>
    </row>
    <row r="191" spans="1:14">
      <c r="A191" s="3">
        <v>190</v>
      </c>
      <c r="B191" s="4" t="s">
        <v>502</v>
      </c>
      <c r="C191" s="4" t="s">
        <v>978</v>
      </c>
      <c r="D191" s="4" t="s">
        <v>521</v>
      </c>
      <c r="E191" s="4" t="s">
        <v>996</v>
      </c>
      <c r="F191" s="4">
        <v>0</v>
      </c>
      <c r="G191" s="4">
        <v>5532</v>
      </c>
      <c r="H191" s="4">
        <v>0</v>
      </c>
      <c r="I191" s="4">
        <v>0</v>
      </c>
      <c r="J191" s="4">
        <v>5532</v>
      </c>
      <c r="K191" s="4">
        <v>0</v>
      </c>
      <c r="L191" s="4">
        <v>93791</v>
      </c>
      <c r="M191" s="4">
        <v>0</v>
      </c>
      <c r="N191" s="4">
        <v>0</v>
      </c>
    </row>
    <row r="192" spans="1:14">
      <c r="A192" s="3">
        <v>191</v>
      </c>
      <c r="B192" s="10" t="s">
        <v>502</v>
      </c>
      <c r="C192" s="11" t="s">
        <v>978</v>
      </c>
      <c r="D192" s="10" t="s">
        <v>522</v>
      </c>
      <c r="E192" s="11" t="s">
        <v>997</v>
      </c>
      <c r="F192" s="4">
        <v>0</v>
      </c>
      <c r="G192" s="4">
        <v>371</v>
      </c>
      <c r="H192" s="4">
        <v>0</v>
      </c>
      <c r="I192" s="4">
        <v>0</v>
      </c>
      <c r="J192" s="4">
        <v>371</v>
      </c>
      <c r="K192" s="4">
        <v>0</v>
      </c>
      <c r="L192" s="4">
        <v>9460</v>
      </c>
      <c r="M192" s="4">
        <v>0</v>
      </c>
      <c r="N192" s="4">
        <v>0</v>
      </c>
    </row>
    <row r="193" spans="1:14">
      <c r="A193" s="3">
        <v>192</v>
      </c>
      <c r="B193" s="4" t="s">
        <v>502</v>
      </c>
      <c r="C193" s="4" t="s">
        <v>978</v>
      </c>
      <c r="D193" s="4" t="s">
        <v>523</v>
      </c>
      <c r="E193" s="4" t="s">
        <v>998</v>
      </c>
      <c r="F193" s="4">
        <v>0</v>
      </c>
      <c r="G193" s="4">
        <v>3619</v>
      </c>
      <c r="H193" s="4">
        <v>0</v>
      </c>
      <c r="I193" s="4">
        <v>0</v>
      </c>
      <c r="J193" s="4">
        <v>3619</v>
      </c>
      <c r="K193" s="4">
        <v>0</v>
      </c>
      <c r="L193" s="4">
        <v>46215</v>
      </c>
      <c r="M193" s="4">
        <v>0</v>
      </c>
      <c r="N193" s="4">
        <v>0</v>
      </c>
    </row>
    <row r="194" spans="1:14">
      <c r="A194" s="3">
        <v>193</v>
      </c>
      <c r="B194" s="10" t="s">
        <v>502</v>
      </c>
      <c r="C194" s="11" t="s">
        <v>978</v>
      </c>
      <c r="D194" s="10" t="s">
        <v>524</v>
      </c>
      <c r="E194" s="11" t="s">
        <v>999</v>
      </c>
      <c r="F194" s="4">
        <v>0</v>
      </c>
      <c r="G194" s="4">
        <v>22796</v>
      </c>
      <c r="H194" s="4">
        <v>0</v>
      </c>
      <c r="I194" s="4">
        <v>0</v>
      </c>
      <c r="J194" s="4">
        <v>22796</v>
      </c>
      <c r="K194" s="4">
        <v>0</v>
      </c>
      <c r="L194" s="4">
        <v>274455</v>
      </c>
      <c r="M194" s="4">
        <v>0</v>
      </c>
      <c r="N194" s="4">
        <v>0</v>
      </c>
    </row>
    <row r="195" spans="1:14">
      <c r="A195" s="3">
        <v>194</v>
      </c>
      <c r="B195" s="10" t="s">
        <v>502</v>
      </c>
      <c r="C195" s="11" t="s">
        <v>978</v>
      </c>
      <c r="D195" s="10" t="s">
        <v>504</v>
      </c>
      <c r="E195" s="11" t="s">
        <v>980</v>
      </c>
      <c r="F195" s="4">
        <v>0</v>
      </c>
      <c r="G195" s="4">
        <v>1180</v>
      </c>
      <c r="H195" s="4">
        <v>0</v>
      </c>
      <c r="I195" s="4">
        <v>0</v>
      </c>
      <c r="J195" s="4">
        <v>1180</v>
      </c>
      <c r="K195" s="4">
        <v>0</v>
      </c>
      <c r="L195" s="4">
        <v>85300</v>
      </c>
      <c r="M195" s="4">
        <v>0</v>
      </c>
      <c r="N195" s="4">
        <v>0</v>
      </c>
    </row>
    <row r="196" spans="1:14">
      <c r="A196" s="3">
        <v>195</v>
      </c>
      <c r="B196" s="4" t="s">
        <v>502</v>
      </c>
      <c r="C196" s="4" t="s">
        <v>978</v>
      </c>
      <c r="D196" s="4" t="s">
        <v>525</v>
      </c>
      <c r="E196" s="4" t="s">
        <v>1000</v>
      </c>
      <c r="F196" s="4">
        <v>0</v>
      </c>
      <c r="G196" s="4">
        <v>107015</v>
      </c>
      <c r="H196" s="4">
        <v>0</v>
      </c>
      <c r="I196" s="4">
        <v>0</v>
      </c>
      <c r="J196" s="4">
        <v>107015</v>
      </c>
      <c r="K196" s="4">
        <v>0</v>
      </c>
      <c r="L196" s="4">
        <v>1420530</v>
      </c>
      <c r="M196" s="4">
        <v>0</v>
      </c>
      <c r="N196" s="4">
        <v>0</v>
      </c>
    </row>
    <row r="197" spans="1:14">
      <c r="A197" s="3">
        <v>196</v>
      </c>
      <c r="B197" s="10" t="s">
        <v>502</v>
      </c>
      <c r="C197" s="11" t="s">
        <v>978</v>
      </c>
      <c r="D197" s="10" t="s">
        <v>526</v>
      </c>
      <c r="E197" s="11" t="s">
        <v>1001</v>
      </c>
      <c r="F197" s="4">
        <v>0</v>
      </c>
      <c r="G197" s="4">
        <v>3476</v>
      </c>
      <c r="H197" s="4">
        <v>0</v>
      </c>
      <c r="I197" s="4">
        <v>0</v>
      </c>
      <c r="J197" s="4">
        <v>3476</v>
      </c>
      <c r="K197" s="4">
        <v>0</v>
      </c>
      <c r="L197" s="4">
        <v>13612</v>
      </c>
      <c r="M197" s="4">
        <v>0</v>
      </c>
      <c r="N197" s="4">
        <v>0</v>
      </c>
    </row>
    <row r="198" spans="1:14">
      <c r="A198" s="3">
        <v>197</v>
      </c>
      <c r="B198" s="4" t="s">
        <v>502</v>
      </c>
      <c r="C198" s="4" t="s">
        <v>978</v>
      </c>
      <c r="D198" s="4" t="s">
        <v>527</v>
      </c>
      <c r="E198" s="4" t="s">
        <v>1002</v>
      </c>
      <c r="F198" s="4">
        <v>0</v>
      </c>
      <c r="G198" s="4">
        <v>13608</v>
      </c>
      <c r="H198" s="4">
        <v>0</v>
      </c>
      <c r="I198" s="4">
        <v>0</v>
      </c>
      <c r="J198" s="4">
        <v>13608</v>
      </c>
      <c r="K198" s="4">
        <v>0</v>
      </c>
      <c r="L198" s="4">
        <v>1599373</v>
      </c>
      <c r="M198" s="4">
        <v>0</v>
      </c>
      <c r="N198" s="4">
        <v>0</v>
      </c>
    </row>
    <row r="199" spans="1:14">
      <c r="A199" s="3">
        <v>198</v>
      </c>
      <c r="B199" s="4" t="s">
        <v>1003</v>
      </c>
      <c r="C199" s="4" t="s">
        <v>1012</v>
      </c>
      <c r="D199" s="4" t="s">
        <v>1005</v>
      </c>
      <c r="E199" s="4" t="s">
        <v>1013</v>
      </c>
      <c r="F199" s="4">
        <v>0</v>
      </c>
      <c r="G199" s="4">
        <v>2613</v>
      </c>
      <c r="H199" s="4">
        <v>0</v>
      </c>
      <c r="I199" s="4">
        <v>0</v>
      </c>
      <c r="J199" s="4">
        <v>0</v>
      </c>
      <c r="K199" s="4">
        <v>2358</v>
      </c>
      <c r="L199" s="4">
        <v>2717</v>
      </c>
      <c r="M199" s="4">
        <v>302</v>
      </c>
      <c r="N199" s="4">
        <v>928</v>
      </c>
    </row>
    <row r="200" spans="1:14">
      <c r="A200" s="3">
        <v>199</v>
      </c>
      <c r="B200" s="4" t="s">
        <v>1003</v>
      </c>
      <c r="C200" s="4" t="s">
        <v>1012</v>
      </c>
      <c r="D200" s="4" t="s">
        <v>1144</v>
      </c>
      <c r="E200" s="4" t="s">
        <v>1157</v>
      </c>
      <c r="F200" s="4">
        <v>0</v>
      </c>
      <c r="G200" s="4">
        <v>1977</v>
      </c>
      <c r="H200" s="4">
        <v>0</v>
      </c>
      <c r="I200" s="4">
        <v>0</v>
      </c>
      <c r="J200" s="4">
        <v>0</v>
      </c>
      <c r="K200" s="4">
        <v>238</v>
      </c>
      <c r="L200" s="4">
        <v>1147</v>
      </c>
      <c r="M200" s="4">
        <v>37</v>
      </c>
      <c r="N200" s="4">
        <v>75</v>
      </c>
    </row>
    <row r="201" spans="1:14">
      <c r="A201" s="3">
        <v>200</v>
      </c>
      <c r="B201" s="4" t="s">
        <v>1003</v>
      </c>
      <c r="C201" s="4" t="s">
        <v>1012</v>
      </c>
      <c r="D201" s="4" t="s">
        <v>1057</v>
      </c>
      <c r="E201" s="4" t="s">
        <v>1058</v>
      </c>
      <c r="F201" s="4">
        <v>0</v>
      </c>
      <c r="G201" s="4">
        <v>6897</v>
      </c>
      <c r="H201" s="4">
        <v>0</v>
      </c>
      <c r="I201" s="4">
        <v>0</v>
      </c>
      <c r="J201" s="4">
        <v>0</v>
      </c>
      <c r="K201" s="4">
        <v>357</v>
      </c>
      <c r="L201" s="4">
        <v>2206</v>
      </c>
      <c r="M201" s="4">
        <v>6</v>
      </c>
      <c r="N201" s="4">
        <v>15</v>
      </c>
    </row>
    <row r="202" spans="1:14">
      <c r="A202" s="3">
        <v>201</v>
      </c>
      <c r="B202" s="4" t="s">
        <v>1003</v>
      </c>
      <c r="C202" s="4" t="s">
        <v>1012</v>
      </c>
      <c r="D202" s="4" t="s">
        <v>1059</v>
      </c>
      <c r="E202" s="4" t="s">
        <v>1060</v>
      </c>
      <c r="F202" s="4">
        <v>0</v>
      </c>
      <c r="G202" s="4">
        <v>9851</v>
      </c>
      <c r="H202" s="4">
        <v>0</v>
      </c>
      <c r="I202" s="4">
        <v>0</v>
      </c>
      <c r="J202" s="4">
        <v>0</v>
      </c>
      <c r="K202" s="4">
        <v>336</v>
      </c>
      <c r="L202" s="4">
        <v>2694</v>
      </c>
      <c r="M202" s="4">
        <v>11</v>
      </c>
      <c r="N202" s="4">
        <v>29</v>
      </c>
    </row>
    <row r="203" spans="1:14">
      <c r="A203" s="3">
        <v>202</v>
      </c>
      <c r="B203" s="4" t="s">
        <v>1003</v>
      </c>
      <c r="C203" s="4" t="s">
        <v>1012</v>
      </c>
      <c r="D203" s="10" t="s">
        <v>1177</v>
      </c>
      <c r="E203" s="4" t="s">
        <v>1197</v>
      </c>
      <c r="F203" s="12">
        <v>0</v>
      </c>
      <c r="G203" s="4">
        <v>579</v>
      </c>
      <c r="H203" s="4">
        <v>0</v>
      </c>
      <c r="I203" s="4">
        <v>0</v>
      </c>
      <c r="J203" s="4">
        <v>0</v>
      </c>
      <c r="K203" s="4">
        <v>182</v>
      </c>
      <c r="L203" s="4">
        <v>870</v>
      </c>
      <c r="M203" s="4">
        <v>3</v>
      </c>
      <c r="N203" s="4">
        <v>64</v>
      </c>
    </row>
    <row r="204" spans="1:14">
      <c r="A204" s="3">
        <v>203</v>
      </c>
      <c r="B204" s="4" t="s">
        <v>1003</v>
      </c>
      <c r="C204" s="4" t="s">
        <v>1012</v>
      </c>
      <c r="D204" s="4" t="s">
        <v>1118</v>
      </c>
      <c r="E204" s="4" t="s">
        <v>1129</v>
      </c>
      <c r="F204" s="4">
        <v>0</v>
      </c>
      <c r="G204" s="4">
        <v>446</v>
      </c>
      <c r="H204" s="4">
        <v>0</v>
      </c>
      <c r="I204" s="4">
        <v>0</v>
      </c>
      <c r="J204" s="4">
        <v>0</v>
      </c>
      <c r="K204" s="4">
        <v>2</v>
      </c>
      <c r="L204" s="4">
        <v>33</v>
      </c>
      <c r="M204" s="4">
        <v>0</v>
      </c>
      <c r="N204" s="4">
        <v>0</v>
      </c>
    </row>
    <row r="205" spans="1:14">
      <c r="A205" s="3">
        <v>204</v>
      </c>
      <c r="B205" s="4" t="s">
        <v>1003</v>
      </c>
      <c r="C205" s="4" t="s">
        <v>1012</v>
      </c>
      <c r="D205" s="4" t="s">
        <v>1145</v>
      </c>
      <c r="E205" s="4" t="s">
        <v>1158</v>
      </c>
      <c r="F205" s="4">
        <v>0</v>
      </c>
      <c r="G205" s="4">
        <v>198</v>
      </c>
      <c r="H205" s="4">
        <v>0</v>
      </c>
      <c r="I205" s="4">
        <v>0</v>
      </c>
      <c r="J205" s="4">
        <v>0</v>
      </c>
      <c r="K205" s="4">
        <v>27</v>
      </c>
      <c r="L205" s="4">
        <v>191</v>
      </c>
      <c r="M205" s="4">
        <v>0</v>
      </c>
      <c r="N205" s="4">
        <v>6</v>
      </c>
    </row>
    <row r="206" spans="1:14">
      <c r="A206" s="3">
        <v>205</v>
      </c>
      <c r="B206" s="4" t="s">
        <v>1003</v>
      </c>
      <c r="C206" s="4" t="s">
        <v>1012</v>
      </c>
      <c r="D206" s="4" t="s">
        <v>1146</v>
      </c>
      <c r="E206" s="4" t="s">
        <v>1159</v>
      </c>
      <c r="F206" s="4">
        <v>0</v>
      </c>
      <c r="G206" s="4">
        <v>1393</v>
      </c>
      <c r="H206" s="4">
        <v>0</v>
      </c>
      <c r="I206" s="4">
        <v>0</v>
      </c>
      <c r="J206" s="4">
        <v>0</v>
      </c>
      <c r="K206" s="4">
        <v>201</v>
      </c>
      <c r="L206" s="4">
        <v>717</v>
      </c>
      <c r="M206" s="4">
        <v>0</v>
      </c>
      <c r="N206" s="4">
        <v>34</v>
      </c>
    </row>
    <row r="207" spans="1:14">
      <c r="A207" s="3">
        <v>206</v>
      </c>
      <c r="B207" s="4" t="s">
        <v>1003</v>
      </c>
      <c r="C207" s="4" t="s">
        <v>1012</v>
      </c>
      <c r="D207" s="4" t="s">
        <v>1043</v>
      </c>
      <c r="E207" s="4" t="s">
        <v>1044</v>
      </c>
      <c r="F207" s="4">
        <v>0</v>
      </c>
      <c r="G207" s="4">
        <v>3703</v>
      </c>
      <c r="H207" s="4">
        <v>0</v>
      </c>
      <c r="I207" s="4">
        <v>0</v>
      </c>
      <c r="J207" s="4">
        <v>0</v>
      </c>
      <c r="K207" s="4">
        <v>1295</v>
      </c>
      <c r="L207" s="4">
        <v>1262</v>
      </c>
      <c r="M207" s="4">
        <v>155</v>
      </c>
      <c r="N207" s="4">
        <v>517</v>
      </c>
    </row>
    <row r="208" spans="1:14">
      <c r="A208" s="3">
        <v>207</v>
      </c>
      <c r="B208" s="4" t="s">
        <v>1003</v>
      </c>
      <c r="C208" s="4" t="s">
        <v>1012</v>
      </c>
      <c r="D208" s="4" t="s">
        <v>1061</v>
      </c>
      <c r="E208" s="4" t="s">
        <v>1062</v>
      </c>
      <c r="F208" s="4">
        <v>0</v>
      </c>
      <c r="G208" s="4">
        <v>3474</v>
      </c>
      <c r="H208" s="4">
        <v>0</v>
      </c>
      <c r="I208" s="4">
        <v>0</v>
      </c>
      <c r="J208" s="4">
        <v>0</v>
      </c>
      <c r="K208" s="4">
        <v>1509</v>
      </c>
      <c r="L208" s="4">
        <v>2492</v>
      </c>
      <c r="M208" s="4">
        <v>275</v>
      </c>
      <c r="N208" s="4">
        <v>479</v>
      </c>
    </row>
    <row r="209" spans="1:14">
      <c r="A209" s="3">
        <v>208</v>
      </c>
      <c r="B209" s="10" t="s">
        <v>1003</v>
      </c>
      <c r="C209" s="4" t="s">
        <v>1012</v>
      </c>
      <c r="D209" s="10" t="s">
        <v>1218</v>
      </c>
      <c r="E209" s="4" t="s">
        <v>1233</v>
      </c>
      <c r="F209" s="12">
        <v>0</v>
      </c>
      <c r="G209" s="4">
        <v>20</v>
      </c>
      <c r="H209" s="4">
        <v>0</v>
      </c>
      <c r="I209" s="4">
        <v>0</v>
      </c>
      <c r="J209" s="4">
        <v>0</v>
      </c>
      <c r="K209" s="4">
        <v>10</v>
      </c>
      <c r="L209" s="4">
        <v>46</v>
      </c>
      <c r="M209" s="4">
        <v>0</v>
      </c>
      <c r="N209" s="4">
        <v>1</v>
      </c>
    </row>
    <row r="210" spans="1:14">
      <c r="A210" s="3">
        <v>209</v>
      </c>
      <c r="B210" s="4" t="s">
        <v>1003</v>
      </c>
      <c r="C210" s="4" t="s">
        <v>1012</v>
      </c>
      <c r="D210" s="4" t="s">
        <v>1063</v>
      </c>
      <c r="E210" s="4" t="s">
        <v>1064</v>
      </c>
      <c r="F210" s="4">
        <v>0</v>
      </c>
      <c r="G210" s="4">
        <v>55</v>
      </c>
      <c r="H210" s="4">
        <v>0</v>
      </c>
      <c r="I210" s="4">
        <v>0</v>
      </c>
      <c r="J210" s="4">
        <v>0</v>
      </c>
      <c r="K210" s="4">
        <v>5</v>
      </c>
      <c r="L210" s="4">
        <v>19</v>
      </c>
      <c r="M210" s="4">
        <v>0</v>
      </c>
      <c r="N210" s="4">
        <v>1</v>
      </c>
    </row>
    <row r="211" spans="1:14">
      <c r="A211" s="3">
        <v>210</v>
      </c>
      <c r="B211" s="4" t="s">
        <v>1003</v>
      </c>
      <c r="C211" s="4" t="s">
        <v>1012</v>
      </c>
      <c r="D211" s="4" t="s">
        <v>1119</v>
      </c>
      <c r="E211" s="4" t="s">
        <v>1130</v>
      </c>
      <c r="F211" s="4">
        <v>0</v>
      </c>
      <c r="G211" s="4">
        <v>939</v>
      </c>
      <c r="H211" s="4">
        <v>0</v>
      </c>
      <c r="I211" s="4">
        <v>0</v>
      </c>
      <c r="J211" s="4">
        <v>0</v>
      </c>
      <c r="K211" s="4">
        <v>5</v>
      </c>
      <c r="L211" s="4">
        <v>78</v>
      </c>
      <c r="M211" s="4">
        <v>0</v>
      </c>
      <c r="N211" s="4">
        <v>0</v>
      </c>
    </row>
    <row r="212" spans="1:14">
      <c r="A212" s="3">
        <v>211</v>
      </c>
      <c r="B212" s="4" t="s">
        <v>1003</v>
      </c>
      <c r="C212" s="4" t="s">
        <v>1012</v>
      </c>
      <c r="D212" s="4" t="s">
        <v>1065</v>
      </c>
      <c r="E212" s="4" t="s">
        <v>1066</v>
      </c>
      <c r="F212" s="4">
        <v>0</v>
      </c>
      <c r="G212" s="4">
        <v>3512</v>
      </c>
      <c r="H212" s="4">
        <v>0</v>
      </c>
      <c r="I212" s="4">
        <v>0</v>
      </c>
      <c r="J212" s="4">
        <v>0</v>
      </c>
      <c r="K212" s="4">
        <v>157</v>
      </c>
      <c r="L212" s="4">
        <v>1053</v>
      </c>
      <c r="M212" s="4">
        <v>11</v>
      </c>
      <c r="N212" s="4">
        <v>18</v>
      </c>
    </row>
    <row r="213" spans="1:14">
      <c r="A213" s="3">
        <v>212</v>
      </c>
      <c r="B213" s="4" t="s">
        <v>1003</v>
      </c>
      <c r="C213" s="4" t="s">
        <v>1012</v>
      </c>
      <c r="D213" s="4" t="s">
        <v>1067</v>
      </c>
      <c r="E213" s="4" t="s">
        <v>1068</v>
      </c>
      <c r="F213" s="4">
        <v>0</v>
      </c>
      <c r="G213" s="4">
        <v>1341</v>
      </c>
      <c r="H213" s="4">
        <v>0</v>
      </c>
      <c r="I213" s="4">
        <v>0</v>
      </c>
      <c r="J213" s="4">
        <v>0</v>
      </c>
      <c r="K213" s="4">
        <v>11</v>
      </c>
      <c r="L213" s="4">
        <v>94</v>
      </c>
      <c r="M213" s="4">
        <v>0</v>
      </c>
      <c r="N213" s="4">
        <v>3</v>
      </c>
    </row>
    <row r="214" spans="1:14">
      <c r="A214" s="3">
        <v>213</v>
      </c>
      <c r="B214" s="4" t="s">
        <v>1003</v>
      </c>
      <c r="C214" s="4" t="s">
        <v>1012</v>
      </c>
      <c r="D214" s="4" t="s">
        <v>1069</v>
      </c>
      <c r="E214" s="4" t="s">
        <v>1070</v>
      </c>
      <c r="F214" s="4">
        <v>0</v>
      </c>
      <c r="G214" s="4">
        <v>4237</v>
      </c>
      <c r="H214" s="4">
        <v>0</v>
      </c>
      <c r="I214" s="4">
        <v>0</v>
      </c>
      <c r="J214" s="4">
        <v>0</v>
      </c>
      <c r="K214" s="4">
        <v>77</v>
      </c>
      <c r="L214" s="4">
        <v>708</v>
      </c>
      <c r="M214" s="4">
        <v>4</v>
      </c>
      <c r="N214" s="4">
        <v>5</v>
      </c>
    </row>
    <row r="215" spans="1:14">
      <c r="A215" s="3">
        <v>214</v>
      </c>
      <c r="B215" s="4" t="s">
        <v>1003</v>
      </c>
      <c r="C215" s="4" t="s">
        <v>1012</v>
      </c>
      <c r="D215" s="4" t="s">
        <v>1071</v>
      </c>
      <c r="E215" s="4" t="s">
        <v>1072</v>
      </c>
      <c r="F215" s="4">
        <v>0</v>
      </c>
      <c r="G215" s="4">
        <v>204</v>
      </c>
      <c r="H215" s="4">
        <v>0</v>
      </c>
      <c r="I215" s="4">
        <v>0</v>
      </c>
      <c r="J215" s="4">
        <v>0</v>
      </c>
      <c r="K215" s="4">
        <v>4</v>
      </c>
      <c r="L215" s="4">
        <v>113</v>
      </c>
      <c r="M215" s="4">
        <v>0</v>
      </c>
      <c r="N215" s="4">
        <v>0</v>
      </c>
    </row>
    <row r="216" spans="1:14">
      <c r="A216" s="3">
        <v>215</v>
      </c>
      <c r="B216" s="4" t="s">
        <v>1003</v>
      </c>
      <c r="C216" s="4" t="s">
        <v>1012</v>
      </c>
      <c r="D216" s="4" t="s">
        <v>1147</v>
      </c>
      <c r="E216" s="4" t="s">
        <v>1160</v>
      </c>
      <c r="F216" s="4">
        <v>0</v>
      </c>
      <c r="G216" s="4">
        <v>1194</v>
      </c>
      <c r="H216" s="4">
        <v>0</v>
      </c>
      <c r="I216" s="4">
        <v>0</v>
      </c>
      <c r="J216" s="4">
        <v>0</v>
      </c>
      <c r="K216" s="4">
        <v>307</v>
      </c>
      <c r="L216" s="4">
        <v>572</v>
      </c>
      <c r="M216" s="4">
        <v>84</v>
      </c>
      <c r="N216" s="4">
        <v>82</v>
      </c>
    </row>
    <row r="217" spans="1:14">
      <c r="A217" s="3">
        <v>216</v>
      </c>
      <c r="B217" s="4" t="s">
        <v>1003</v>
      </c>
      <c r="C217" s="4" t="s">
        <v>1012</v>
      </c>
      <c r="D217" s="4" t="s">
        <v>1148</v>
      </c>
      <c r="E217" s="4" t="s">
        <v>1161</v>
      </c>
      <c r="F217" s="4">
        <v>0</v>
      </c>
      <c r="G217" s="4">
        <v>5378</v>
      </c>
      <c r="H217" s="4">
        <v>0</v>
      </c>
      <c r="I217" s="4">
        <v>0</v>
      </c>
      <c r="J217" s="4">
        <v>0</v>
      </c>
      <c r="K217" s="4">
        <v>154</v>
      </c>
      <c r="L217" s="4">
        <v>1459</v>
      </c>
      <c r="M217" s="4">
        <v>2</v>
      </c>
      <c r="N217" s="4">
        <v>11</v>
      </c>
    </row>
    <row r="218" spans="1:14">
      <c r="A218" s="3">
        <v>217</v>
      </c>
      <c r="B218" s="4" t="s">
        <v>1003</v>
      </c>
      <c r="C218" s="4" t="s">
        <v>1012</v>
      </c>
      <c r="D218" s="4" t="s">
        <v>1073</v>
      </c>
      <c r="E218" s="4" t="s">
        <v>1074</v>
      </c>
      <c r="F218" s="4">
        <v>0</v>
      </c>
      <c r="G218" s="4">
        <v>1678</v>
      </c>
      <c r="H218" s="4">
        <v>0</v>
      </c>
      <c r="I218" s="4">
        <v>0</v>
      </c>
      <c r="J218" s="4">
        <v>0</v>
      </c>
      <c r="K218" s="4">
        <v>49</v>
      </c>
      <c r="L218" s="4">
        <v>480</v>
      </c>
      <c r="M218" s="4">
        <v>0</v>
      </c>
      <c r="N218" s="4">
        <v>2</v>
      </c>
    </row>
    <row r="219" spans="1:14">
      <c r="A219" s="3">
        <v>218</v>
      </c>
      <c r="B219" s="4" t="s">
        <v>1003</v>
      </c>
      <c r="C219" s="4" t="s">
        <v>1012</v>
      </c>
      <c r="D219" s="10" t="s">
        <v>1178</v>
      </c>
      <c r="E219" s="4" t="s">
        <v>1194</v>
      </c>
      <c r="F219" s="12">
        <v>0</v>
      </c>
      <c r="G219" s="4">
        <v>1188</v>
      </c>
      <c r="H219" s="4">
        <v>0</v>
      </c>
      <c r="I219" s="4">
        <v>0</v>
      </c>
      <c r="J219" s="4">
        <v>0</v>
      </c>
      <c r="K219" s="4">
        <v>17</v>
      </c>
      <c r="L219" s="4">
        <v>318</v>
      </c>
      <c r="M219" s="4">
        <v>0</v>
      </c>
      <c r="N219" s="4">
        <v>1</v>
      </c>
    </row>
    <row r="220" spans="1:14">
      <c r="A220" s="3">
        <v>219</v>
      </c>
      <c r="B220" s="4" t="s">
        <v>1003</v>
      </c>
      <c r="C220" s="4" t="s">
        <v>1012</v>
      </c>
      <c r="D220" s="10" t="s">
        <v>1179</v>
      </c>
      <c r="E220" s="4" t="s">
        <v>1195</v>
      </c>
      <c r="F220" s="12">
        <v>0</v>
      </c>
      <c r="G220" s="4">
        <v>500</v>
      </c>
      <c r="H220" s="4">
        <v>0</v>
      </c>
      <c r="I220" s="4">
        <v>0</v>
      </c>
      <c r="J220" s="4">
        <v>0</v>
      </c>
      <c r="K220" s="4">
        <v>29</v>
      </c>
      <c r="L220" s="4">
        <v>180</v>
      </c>
      <c r="M220" s="4">
        <v>5</v>
      </c>
      <c r="N220" s="4">
        <v>1</v>
      </c>
    </row>
    <row r="221" spans="1:14">
      <c r="A221" s="3">
        <v>220</v>
      </c>
      <c r="B221" s="10" t="s">
        <v>1003</v>
      </c>
      <c r="C221" s="11" t="s">
        <v>1012</v>
      </c>
      <c r="D221" s="10" t="s">
        <v>1170</v>
      </c>
      <c r="E221" s="11" t="s">
        <v>1012</v>
      </c>
      <c r="F221" s="12">
        <v>0</v>
      </c>
      <c r="G221" s="4">
        <v>5563</v>
      </c>
      <c r="H221" s="4">
        <v>0</v>
      </c>
      <c r="I221" s="4">
        <v>0</v>
      </c>
      <c r="J221" s="4">
        <v>0</v>
      </c>
      <c r="K221" s="4">
        <v>226</v>
      </c>
      <c r="L221" s="4">
        <v>1219</v>
      </c>
      <c r="M221" s="4">
        <v>13</v>
      </c>
      <c r="N221" s="4">
        <v>13</v>
      </c>
    </row>
    <row r="222" spans="1:14">
      <c r="A222" s="3">
        <v>221</v>
      </c>
      <c r="B222" s="4" t="s">
        <v>1003</v>
      </c>
      <c r="C222" s="4" t="s">
        <v>1012</v>
      </c>
      <c r="D222" s="4" t="s">
        <v>1149</v>
      </c>
      <c r="E222" s="4" t="s">
        <v>1162</v>
      </c>
      <c r="F222" s="4">
        <v>0</v>
      </c>
      <c r="G222" s="4">
        <v>494</v>
      </c>
      <c r="H222" s="4">
        <v>0</v>
      </c>
      <c r="I222" s="4">
        <v>0</v>
      </c>
      <c r="J222" s="4">
        <v>0</v>
      </c>
      <c r="K222" s="4">
        <v>103</v>
      </c>
      <c r="L222" s="4">
        <v>208</v>
      </c>
      <c r="M222" s="4">
        <v>17</v>
      </c>
      <c r="N222" s="4">
        <v>30</v>
      </c>
    </row>
    <row r="223" spans="1:14">
      <c r="A223" s="3">
        <v>222</v>
      </c>
      <c r="B223" s="4" t="s">
        <v>1003</v>
      </c>
      <c r="C223" s="4" t="s">
        <v>1012</v>
      </c>
      <c r="D223" s="4" t="s">
        <v>1120</v>
      </c>
      <c r="E223" s="4" t="s">
        <v>1131</v>
      </c>
      <c r="F223" s="4">
        <v>0</v>
      </c>
      <c r="G223" s="4">
        <v>648</v>
      </c>
      <c r="H223" s="4">
        <v>0</v>
      </c>
      <c r="I223" s="4">
        <v>0</v>
      </c>
      <c r="J223" s="4">
        <v>0</v>
      </c>
      <c r="K223" s="4">
        <v>129</v>
      </c>
      <c r="L223" s="4">
        <v>270</v>
      </c>
      <c r="M223" s="4">
        <v>8</v>
      </c>
      <c r="N223" s="4">
        <v>18</v>
      </c>
    </row>
    <row r="224" spans="1:14">
      <c r="A224" s="3">
        <v>223</v>
      </c>
      <c r="B224" s="4" t="s">
        <v>1003</v>
      </c>
      <c r="C224" s="4" t="s">
        <v>1012</v>
      </c>
      <c r="D224" s="4" t="s">
        <v>1121</v>
      </c>
      <c r="E224" s="4" t="s">
        <v>1132</v>
      </c>
      <c r="F224" s="4">
        <v>0</v>
      </c>
      <c r="G224" s="4">
        <v>557</v>
      </c>
      <c r="H224" s="4">
        <v>0</v>
      </c>
      <c r="I224" s="4">
        <v>0</v>
      </c>
      <c r="J224" s="4">
        <v>0</v>
      </c>
      <c r="K224" s="4">
        <v>48</v>
      </c>
      <c r="L224" s="4">
        <v>262</v>
      </c>
      <c r="M224" s="4">
        <v>0</v>
      </c>
      <c r="N224" s="4">
        <v>2</v>
      </c>
    </row>
    <row r="225" spans="1:14">
      <c r="A225" s="3">
        <v>224</v>
      </c>
      <c r="B225" s="4" t="s">
        <v>1003</v>
      </c>
      <c r="C225" s="4" t="s">
        <v>1012</v>
      </c>
      <c r="D225" s="4" t="s">
        <v>1122</v>
      </c>
      <c r="E225" s="4" t="s">
        <v>1133</v>
      </c>
      <c r="F225" s="4">
        <v>0</v>
      </c>
      <c r="G225" s="4">
        <v>2801</v>
      </c>
      <c r="H225" s="4">
        <v>0</v>
      </c>
      <c r="I225" s="4">
        <v>0</v>
      </c>
      <c r="J225" s="4">
        <v>0</v>
      </c>
      <c r="K225" s="4">
        <v>152</v>
      </c>
      <c r="L225" s="4">
        <v>666</v>
      </c>
      <c r="M225" s="4">
        <v>2</v>
      </c>
      <c r="N225" s="4">
        <v>10</v>
      </c>
    </row>
    <row r="226" spans="1:14">
      <c r="A226" s="3">
        <v>225</v>
      </c>
      <c r="B226" s="4" t="s">
        <v>1003</v>
      </c>
      <c r="C226" s="4" t="s">
        <v>1012</v>
      </c>
      <c r="D226" s="4" t="s">
        <v>1123</v>
      </c>
      <c r="E226" s="4" t="s">
        <v>1134</v>
      </c>
      <c r="F226" s="4">
        <v>0</v>
      </c>
      <c r="G226" s="4">
        <v>3543</v>
      </c>
      <c r="H226" s="4">
        <v>0</v>
      </c>
      <c r="I226" s="4">
        <v>0</v>
      </c>
      <c r="J226" s="4">
        <v>0</v>
      </c>
      <c r="K226" s="4">
        <v>102</v>
      </c>
      <c r="L226" s="4">
        <v>1176</v>
      </c>
      <c r="M226" s="4">
        <v>1</v>
      </c>
      <c r="N226" s="4">
        <v>5</v>
      </c>
    </row>
    <row r="227" spans="1:14">
      <c r="A227" s="3">
        <v>226</v>
      </c>
      <c r="B227" s="4" t="s">
        <v>1003</v>
      </c>
      <c r="C227" s="4" t="s">
        <v>1012</v>
      </c>
      <c r="D227" s="4" t="s">
        <v>1150</v>
      </c>
      <c r="E227" s="4" t="s">
        <v>1163</v>
      </c>
      <c r="F227" s="4">
        <v>0</v>
      </c>
      <c r="G227" s="4">
        <v>857</v>
      </c>
      <c r="H227" s="4">
        <v>0</v>
      </c>
      <c r="I227" s="4">
        <v>0</v>
      </c>
      <c r="J227" s="4">
        <v>0</v>
      </c>
      <c r="K227" s="4">
        <v>54</v>
      </c>
      <c r="L227" s="4">
        <v>273</v>
      </c>
      <c r="M227" s="4">
        <v>4</v>
      </c>
      <c r="N227" s="4">
        <v>1</v>
      </c>
    </row>
    <row r="228" spans="1:14">
      <c r="A228" s="3">
        <v>227</v>
      </c>
      <c r="B228" s="4" t="s">
        <v>1140</v>
      </c>
      <c r="C228" s="4" t="s">
        <v>1153</v>
      </c>
      <c r="D228" s="4" t="s">
        <v>1139</v>
      </c>
      <c r="E228" s="4" t="s">
        <v>1154</v>
      </c>
      <c r="F228" s="4">
        <v>0</v>
      </c>
      <c r="G228" s="4">
        <v>18</v>
      </c>
      <c r="H228" s="4">
        <v>0</v>
      </c>
      <c r="I228" s="4">
        <v>0</v>
      </c>
      <c r="J228" s="4">
        <v>18</v>
      </c>
      <c r="K228" s="4">
        <v>0</v>
      </c>
      <c r="L228" s="4">
        <v>0</v>
      </c>
      <c r="M228" s="4">
        <v>0</v>
      </c>
      <c r="N228" s="4">
        <v>0</v>
      </c>
    </row>
    <row r="229" spans="1:14">
      <c r="A229" s="3">
        <v>228</v>
      </c>
      <c r="B229" s="4" t="s">
        <v>1004</v>
      </c>
      <c r="C229" s="4" t="s">
        <v>1014</v>
      </c>
      <c r="D229" s="4" t="s">
        <v>1006</v>
      </c>
      <c r="E229" s="4" t="s">
        <v>1015</v>
      </c>
      <c r="F229" s="4">
        <v>0</v>
      </c>
      <c r="G229" s="4">
        <v>20</v>
      </c>
      <c r="H229" s="4">
        <v>0</v>
      </c>
      <c r="I229" s="4">
        <v>0</v>
      </c>
      <c r="J229" s="4">
        <v>0</v>
      </c>
      <c r="K229" s="4">
        <v>7</v>
      </c>
      <c r="L229" s="4">
        <v>81</v>
      </c>
      <c r="M229" s="4">
        <v>0</v>
      </c>
      <c r="N229" s="4">
        <v>3</v>
      </c>
    </row>
    <row r="230" spans="1:14">
      <c r="A230" s="3">
        <v>229</v>
      </c>
      <c r="B230" s="4" t="s">
        <v>1075</v>
      </c>
      <c r="C230" s="4" t="s">
        <v>1076</v>
      </c>
      <c r="D230" s="4" t="s">
        <v>1077</v>
      </c>
      <c r="E230" s="4" t="s">
        <v>1078</v>
      </c>
      <c r="F230" s="4">
        <v>0</v>
      </c>
      <c r="G230" s="4">
        <v>3362</v>
      </c>
      <c r="H230" s="4">
        <v>0</v>
      </c>
      <c r="I230" s="4">
        <v>0</v>
      </c>
      <c r="J230" s="4">
        <v>0</v>
      </c>
      <c r="K230" s="4">
        <v>3844</v>
      </c>
      <c r="L230" s="4">
        <v>8501</v>
      </c>
      <c r="M230" s="4">
        <v>542</v>
      </c>
      <c r="N230" s="4">
        <v>1627</v>
      </c>
    </row>
    <row r="231" spans="1:14">
      <c r="A231" s="3">
        <v>230</v>
      </c>
      <c r="B231" s="4" t="s">
        <v>1079</v>
      </c>
      <c r="C231" s="4" t="s">
        <v>1080</v>
      </c>
      <c r="D231" s="4" t="s">
        <v>1124</v>
      </c>
      <c r="E231" s="4" t="s">
        <v>1135</v>
      </c>
      <c r="F231" s="4">
        <v>0</v>
      </c>
      <c r="G231" s="4">
        <v>36</v>
      </c>
      <c r="H231" s="4">
        <v>0</v>
      </c>
      <c r="I231" s="4">
        <v>0</v>
      </c>
      <c r="J231" s="4">
        <v>0</v>
      </c>
      <c r="K231" s="4">
        <v>31</v>
      </c>
      <c r="L231" s="4">
        <v>91</v>
      </c>
      <c r="M231" s="4">
        <v>4</v>
      </c>
      <c r="N231" s="4">
        <v>11</v>
      </c>
    </row>
    <row r="232" spans="1:14">
      <c r="A232" s="3">
        <v>231</v>
      </c>
      <c r="B232" s="10" t="s">
        <v>1079</v>
      </c>
      <c r="C232" s="11" t="s">
        <v>1080</v>
      </c>
      <c r="D232" s="10" t="s">
        <v>1171</v>
      </c>
      <c r="E232" s="11" t="s">
        <v>1080</v>
      </c>
      <c r="F232" s="12">
        <v>0</v>
      </c>
      <c r="G232" s="4">
        <v>65</v>
      </c>
      <c r="H232" s="4">
        <v>0</v>
      </c>
      <c r="I232" s="4">
        <v>0</v>
      </c>
      <c r="J232" s="4">
        <v>0</v>
      </c>
      <c r="K232" s="4">
        <v>58</v>
      </c>
      <c r="L232" s="4">
        <v>133</v>
      </c>
      <c r="M232" s="4">
        <v>17</v>
      </c>
      <c r="N232" s="4">
        <v>14</v>
      </c>
    </row>
    <row r="233" spans="1:14">
      <c r="A233" s="3">
        <v>232</v>
      </c>
      <c r="B233" s="4" t="s">
        <v>1079</v>
      </c>
      <c r="C233" s="4" t="s">
        <v>1080</v>
      </c>
      <c r="D233" s="4" t="s">
        <v>1081</v>
      </c>
      <c r="E233" s="4" t="s">
        <v>1082</v>
      </c>
      <c r="F233" s="4">
        <v>0</v>
      </c>
      <c r="G233" s="4">
        <v>105</v>
      </c>
      <c r="H233" s="4">
        <v>0</v>
      </c>
      <c r="I233" s="4">
        <v>0</v>
      </c>
      <c r="J233" s="4">
        <v>0</v>
      </c>
      <c r="K233" s="4">
        <v>28</v>
      </c>
      <c r="L233" s="4">
        <v>359</v>
      </c>
      <c r="M233" s="4">
        <v>7</v>
      </c>
      <c r="N233" s="4">
        <v>4</v>
      </c>
    </row>
    <row r="234" spans="1:14">
      <c r="A234" s="3">
        <v>233</v>
      </c>
      <c r="B234" s="4" t="s">
        <v>1079</v>
      </c>
      <c r="C234" s="4" t="s">
        <v>1080</v>
      </c>
      <c r="D234" s="4" t="s">
        <v>1083</v>
      </c>
      <c r="E234" s="4" t="s">
        <v>1084</v>
      </c>
      <c r="F234" s="4">
        <v>0</v>
      </c>
      <c r="G234" s="4">
        <v>388</v>
      </c>
      <c r="H234" s="4">
        <v>0</v>
      </c>
      <c r="I234" s="4">
        <v>0</v>
      </c>
      <c r="J234" s="4">
        <v>0</v>
      </c>
      <c r="K234" s="4">
        <v>288</v>
      </c>
      <c r="L234" s="4">
        <v>611</v>
      </c>
      <c r="M234" s="4">
        <v>42</v>
      </c>
      <c r="N234" s="4">
        <v>105</v>
      </c>
    </row>
    <row r="235" spans="1:14">
      <c r="A235" s="3">
        <v>234</v>
      </c>
      <c r="B235" s="4" t="s">
        <v>1079</v>
      </c>
      <c r="C235" s="4" t="s">
        <v>1080</v>
      </c>
      <c r="D235" s="4" t="s">
        <v>1085</v>
      </c>
      <c r="E235" s="4" t="s">
        <v>1086</v>
      </c>
      <c r="F235" s="4">
        <v>0</v>
      </c>
      <c r="G235" s="4">
        <v>31</v>
      </c>
      <c r="H235" s="4">
        <v>0</v>
      </c>
      <c r="I235" s="4">
        <v>0</v>
      </c>
      <c r="J235" s="4">
        <v>0</v>
      </c>
      <c r="K235" s="4">
        <v>28</v>
      </c>
      <c r="L235" s="4">
        <v>76</v>
      </c>
      <c r="M235" s="4">
        <v>4</v>
      </c>
      <c r="N235" s="4">
        <v>10</v>
      </c>
    </row>
    <row r="236" spans="1:14">
      <c r="A236" s="3">
        <v>235</v>
      </c>
      <c r="B236" s="4" t="s">
        <v>1079</v>
      </c>
      <c r="C236" s="4" t="s">
        <v>1080</v>
      </c>
      <c r="D236" s="4" t="s">
        <v>1087</v>
      </c>
      <c r="E236" s="4" t="s">
        <v>1088</v>
      </c>
      <c r="F236" s="4">
        <v>0</v>
      </c>
      <c r="G236" s="4">
        <v>96</v>
      </c>
      <c r="H236" s="4">
        <v>0</v>
      </c>
      <c r="I236" s="4">
        <v>0</v>
      </c>
      <c r="J236" s="4">
        <v>0</v>
      </c>
      <c r="K236" s="4">
        <v>579</v>
      </c>
      <c r="L236" s="4">
        <v>846</v>
      </c>
      <c r="M236" s="4">
        <v>33</v>
      </c>
      <c r="N236" s="4">
        <v>80</v>
      </c>
    </row>
    <row r="237" spans="1:14">
      <c r="A237" s="3">
        <v>236</v>
      </c>
      <c r="B237" s="4" t="s">
        <v>1079</v>
      </c>
      <c r="C237" s="4" t="s">
        <v>1080</v>
      </c>
      <c r="D237" s="4" t="s">
        <v>1089</v>
      </c>
      <c r="E237" s="4" t="s">
        <v>1090</v>
      </c>
      <c r="F237" s="4">
        <v>0</v>
      </c>
      <c r="G237" s="4">
        <v>255</v>
      </c>
      <c r="H237" s="4">
        <v>0</v>
      </c>
      <c r="I237" s="4">
        <v>0</v>
      </c>
      <c r="J237" s="4">
        <v>0</v>
      </c>
      <c r="K237" s="4">
        <v>180</v>
      </c>
      <c r="L237" s="4">
        <v>249</v>
      </c>
      <c r="M237" s="4">
        <v>7</v>
      </c>
      <c r="N237" s="4">
        <v>47</v>
      </c>
    </row>
    <row r="238" spans="1:14">
      <c r="A238" s="3">
        <v>237</v>
      </c>
      <c r="B238" s="4" t="s">
        <v>1079</v>
      </c>
      <c r="C238" s="4" t="s">
        <v>1080</v>
      </c>
      <c r="D238" s="4" t="s">
        <v>1091</v>
      </c>
      <c r="E238" s="4" t="s">
        <v>1092</v>
      </c>
      <c r="F238" s="4">
        <v>0</v>
      </c>
      <c r="G238" s="4">
        <v>114</v>
      </c>
      <c r="H238" s="4">
        <v>0</v>
      </c>
      <c r="I238" s="4">
        <v>0</v>
      </c>
      <c r="J238" s="4">
        <v>0</v>
      </c>
      <c r="K238" s="4">
        <v>61</v>
      </c>
      <c r="L238" s="4">
        <v>302</v>
      </c>
      <c r="M238" s="4">
        <v>12</v>
      </c>
      <c r="N238" s="4">
        <v>22</v>
      </c>
    </row>
    <row r="239" spans="1:14">
      <c r="A239" s="3">
        <v>238</v>
      </c>
      <c r="B239" s="4" t="s">
        <v>1079</v>
      </c>
      <c r="C239" s="4" t="s">
        <v>1080</v>
      </c>
      <c r="D239" s="4" t="s">
        <v>1093</v>
      </c>
      <c r="E239" s="4" t="s">
        <v>1094</v>
      </c>
      <c r="F239" s="4">
        <v>0</v>
      </c>
      <c r="G239" s="4">
        <v>70</v>
      </c>
      <c r="H239" s="4">
        <v>0</v>
      </c>
      <c r="I239" s="4">
        <v>0</v>
      </c>
      <c r="J239" s="4">
        <v>0</v>
      </c>
      <c r="K239" s="4">
        <v>50</v>
      </c>
      <c r="L239" s="4">
        <v>137</v>
      </c>
      <c r="M239" s="4">
        <v>5</v>
      </c>
      <c r="N239" s="4">
        <v>28</v>
      </c>
    </row>
    <row r="240" spans="1:14">
      <c r="A240" s="3">
        <v>239</v>
      </c>
      <c r="B240" s="4" t="s">
        <v>1079</v>
      </c>
      <c r="C240" s="4" t="s">
        <v>1080</v>
      </c>
      <c r="D240" s="4" t="s">
        <v>1125</v>
      </c>
      <c r="E240" s="4" t="s">
        <v>1136</v>
      </c>
      <c r="F240" s="4">
        <v>0</v>
      </c>
      <c r="G240" s="4">
        <v>18</v>
      </c>
      <c r="H240" s="4">
        <v>0</v>
      </c>
      <c r="I240" s="4">
        <v>0</v>
      </c>
      <c r="J240" s="4">
        <v>0</v>
      </c>
      <c r="K240" s="4">
        <v>15</v>
      </c>
      <c r="L240" s="4">
        <v>83</v>
      </c>
      <c r="M240" s="4">
        <v>3</v>
      </c>
      <c r="N240" s="4">
        <v>3</v>
      </c>
    </row>
    <row r="241" spans="1:14">
      <c r="A241" s="3">
        <v>240</v>
      </c>
      <c r="B241" s="4" t="s">
        <v>1079</v>
      </c>
      <c r="C241" s="4" t="s">
        <v>1080</v>
      </c>
      <c r="D241" s="4" t="s">
        <v>1151</v>
      </c>
      <c r="E241" s="4" t="s">
        <v>1164</v>
      </c>
      <c r="F241" s="4">
        <v>0</v>
      </c>
      <c r="G241" s="4">
        <v>34</v>
      </c>
      <c r="H241" s="4">
        <v>0</v>
      </c>
      <c r="I241" s="4">
        <v>0</v>
      </c>
      <c r="J241" s="4">
        <v>0</v>
      </c>
      <c r="K241" s="4">
        <v>8</v>
      </c>
      <c r="L241" s="4">
        <v>28</v>
      </c>
      <c r="M241" s="4">
        <v>2</v>
      </c>
      <c r="N241" s="4">
        <v>0</v>
      </c>
    </row>
    <row r="242" spans="1:14">
      <c r="A242" s="3">
        <v>241</v>
      </c>
      <c r="B242" s="4" t="s">
        <v>1079</v>
      </c>
      <c r="C242" s="4" t="s">
        <v>1080</v>
      </c>
      <c r="D242" s="4" t="s">
        <v>1095</v>
      </c>
      <c r="E242" s="4" t="s">
        <v>1096</v>
      </c>
      <c r="F242" s="4">
        <v>0</v>
      </c>
      <c r="G242" s="4">
        <v>25</v>
      </c>
      <c r="H242" s="4">
        <v>0</v>
      </c>
      <c r="I242" s="4">
        <v>0</v>
      </c>
      <c r="J242" s="4">
        <v>0</v>
      </c>
      <c r="K242" s="4">
        <v>33</v>
      </c>
      <c r="L242" s="4">
        <v>101</v>
      </c>
      <c r="M242" s="4">
        <v>4</v>
      </c>
      <c r="N242" s="4">
        <v>12</v>
      </c>
    </row>
    <row r="243" spans="1:14">
      <c r="A243" s="3">
        <v>242</v>
      </c>
      <c r="B243" s="4" t="s">
        <v>1079</v>
      </c>
      <c r="C243" s="4" t="s">
        <v>1080</v>
      </c>
      <c r="D243" s="4" t="s">
        <v>1097</v>
      </c>
      <c r="E243" s="4" t="s">
        <v>1098</v>
      </c>
      <c r="F243" s="4">
        <v>0</v>
      </c>
      <c r="G243" s="4">
        <v>40</v>
      </c>
      <c r="H243" s="4">
        <v>0</v>
      </c>
      <c r="I243" s="4">
        <v>0</v>
      </c>
      <c r="J243" s="4">
        <v>0</v>
      </c>
      <c r="K243" s="4">
        <v>280</v>
      </c>
      <c r="L243" s="4">
        <v>30</v>
      </c>
      <c r="M243" s="4">
        <v>21</v>
      </c>
      <c r="N243" s="4">
        <v>59</v>
      </c>
    </row>
    <row r="244" spans="1:14">
      <c r="A244" s="3">
        <v>243</v>
      </c>
      <c r="B244" s="4" t="s">
        <v>1079</v>
      </c>
      <c r="C244" s="4" t="s">
        <v>1080</v>
      </c>
      <c r="D244" s="4" t="s">
        <v>1126</v>
      </c>
      <c r="E244" s="4" t="s">
        <v>1137</v>
      </c>
      <c r="F244" s="4">
        <v>0</v>
      </c>
      <c r="G244" s="4">
        <v>18</v>
      </c>
      <c r="H244" s="4">
        <v>0</v>
      </c>
      <c r="I244" s="4">
        <v>0</v>
      </c>
      <c r="J244" s="4">
        <v>0</v>
      </c>
      <c r="K244" s="4">
        <v>17</v>
      </c>
      <c r="L244" s="4">
        <v>43</v>
      </c>
      <c r="M244" s="4">
        <v>2</v>
      </c>
      <c r="N244" s="4">
        <v>4</v>
      </c>
    </row>
    <row r="245" spans="1:14">
      <c r="A245" s="3">
        <v>244</v>
      </c>
      <c r="B245" s="4" t="s">
        <v>1079</v>
      </c>
      <c r="C245" s="4" t="s">
        <v>1080</v>
      </c>
      <c r="D245" s="4" t="s">
        <v>1099</v>
      </c>
      <c r="E245" s="4" t="s">
        <v>1100</v>
      </c>
      <c r="F245" s="4">
        <v>0</v>
      </c>
      <c r="G245" s="4">
        <v>111</v>
      </c>
      <c r="H245" s="4">
        <v>0</v>
      </c>
      <c r="I245" s="4">
        <v>0</v>
      </c>
      <c r="J245" s="4">
        <v>0</v>
      </c>
      <c r="K245" s="4">
        <v>59</v>
      </c>
      <c r="L245" s="4">
        <v>199</v>
      </c>
      <c r="M245" s="4">
        <v>12</v>
      </c>
      <c r="N245" s="4">
        <v>19</v>
      </c>
    </row>
    <row r="246" spans="1:14">
      <c r="A246" s="3">
        <v>245</v>
      </c>
      <c r="B246" s="4" t="s">
        <v>1079</v>
      </c>
      <c r="C246" s="4" t="s">
        <v>1080</v>
      </c>
      <c r="D246" s="4" t="s">
        <v>1101</v>
      </c>
      <c r="E246" s="4" t="s">
        <v>1102</v>
      </c>
      <c r="F246" s="4">
        <v>0</v>
      </c>
      <c r="G246" s="4">
        <v>71</v>
      </c>
      <c r="H246" s="4">
        <v>0</v>
      </c>
      <c r="I246" s="4">
        <v>0</v>
      </c>
      <c r="J246" s="4">
        <v>0</v>
      </c>
      <c r="K246" s="4">
        <v>46</v>
      </c>
      <c r="L246" s="4">
        <v>171</v>
      </c>
      <c r="M246" s="4">
        <v>9</v>
      </c>
      <c r="N246" s="4">
        <v>20</v>
      </c>
    </row>
    <row r="247" spans="1:14">
      <c r="A247" s="3">
        <v>246</v>
      </c>
      <c r="B247" s="4" t="s">
        <v>1079</v>
      </c>
      <c r="C247" s="4" t="s">
        <v>1080</v>
      </c>
      <c r="D247" s="4" t="s">
        <v>1103</v>
      </c>
      <c r="E247" s="4" t="s">
        <v>1104</v>
      </c>
      <c r="F247" s="4">
        <v>0</v>
      </c>
      <c r="G247" s="4">
        <v>45</v>
      </c>
      <c r="H247" s="4">
        <v>0</v>
      </c>
      <c r="I247" s="4">
        <v>0</v>
      </c>
      <c r="J247" s="4">
        <v>0</v>
      </c>
      <c r="K247" s="4">
        <v>303</v>
      </c>
      <c r="L247" s="4">
        <v>526</v>
      </c>
      <c r="M247" s="4">
        <v>19</v>
      </c>
      <c r="N247" s="4">
        <v>95</v>
      </c>
    </row>
    <row r="248" spans="1:14">
      <c r="A248" s="3">
        <v>247</v>
      </c>
      <c r="B248" s="10" t="s">
        <v>1079</v>
      </c>
      <c r="C248" s="11" t="s">
        <v>1080</v>
      </c>
      <c r="D248" s="10" t="s">
        <v>1172</v>
      </c>
      <c r="E248" s="11" t="s">
        <v>1080</v>
      </c>
      <c r="F248" s="12">
        <v>0</v>
      </c>
      <c r="G248" s="4">
        <v>106</v>
      </c>
      <c r="H248" s="4">
        <v>0</v>
      </c>
      <c r="I248" s="4">
        <v>0</v>
      </c>
      <c r="J248" s="4">
        <v>0</v>
      </c>
      <c r="K248" s="4">
        <v>34</v>
      </c>
      <c r="L248" s="4">
        <v>106</v>
      </c>
      <c r="M248" s="4">
        <v>5</v>
      </c>
      <c r="N248" s="4">
        <v>18</v>
      </c>
    </row>
    <row r="249" spans="1:14">
      <c r="A249" s="3">
        <v>248</v>
      </c>
      <c r="B249" s="10" t="s">
        <v>1079</v>
      </c>
      <c r="C249" s="4" t="s">
        <v>1080</v>
      </c>
      <c r="D249" s="10" t="s">
        <v>1219</v>
      </c>
      <c r="E249" s="4" t="s">
        <v>1234</v>
      </c>
      <c r="F249" s="12">
        <v>0</v>
      </c>
      <c r="G249" s="4">
        <v>11</v>
      </c>
      <c r="H249" s="4">
        <v>0</v>
      </c>
      <c r="I249" s="4">
        <v>0</v>
      </c>
      <c r="J249" s="4">
        <v>0</v>
      </c>
      <c r="K249" s="4">
        <v>0</v>
      </c>
      <c r="L249" s="4">
        <v>3</v>
      </c>
      <c r="M249" s="4">
        <v>0</v>
      </c>
      <c r="N249" s="4">
        <v>0</v>
      </c>
    </row>
    <row r="250" spans="1:14">
      <c r="A250" s="3">
        <v>249</v>
      </c>
      <c r="B250" s="4" t="s">
        <v>1079</v>
      </c>
      <c r="C250" s="4" t="s">
        <v>1080</v>
      </c>
      <c r="D250" s="4" t="s">
        <v>1105</v>
      </c>
      <c r="E250" s="4" t="s">
        <v>1106</v>
      </c>
      <c r="F250" s="4">
        <v>0</v>
      </c>
      <c r="G250" s="4">
        <v>6</v>
      </c>
      <c r="H250" s="4">
        <v>0</v>
      </c>
      <c r="I250" s="4">
        <v>0</v>
      </c>
      <c r="J250" s="4">
        <v>0</v>
      </c>
      <c r="K250" s="4">
        <v>3</v>
      </c>
      <c r="L250" s="4">
        <v>24</v>
      </c>
      <c r="M250" s="4">
        <v>0</v>
      </c>
      <c r="N250" s="4">
        <v>2</v>
      </c>
    </row>
    <row r="251" spans="1:14">
      <c r="A251" s="3">
        <v>250</v>
      </c>
      <c r="B251" s="4" t="s">
        <v>1079</v>
      </c>
      <c r="C251" s="4" t="s">
        <v>1080</v>
      </c>
      <c r="D251" s="4" t="s">
        <v>1107</v>
      </c>
      <c r="E251" s="4" t="s">
        <v>1108</v>
      </c>
      <c r="F251" s="4">
        <v>0</v>
      </c>
      <c r="G251" s="4">
        <v>31</v>
      </c>
      <c r="H251" s="4">
        <v>0</v>
      </c>
      <c r="I251" s="4">
        <v>0</v>
      </c>
      <c r="J251" s="4">
        <v>0</v>
      </c>
      <c r="K251" s="4">
        <v>50</v>
      </c>
      <c r="L251" s="4">
        <v>219</v>
      </c>
      <c r="M251" s="4">
        <v>5</v>
      </c>
      <c r="N251" s="4">
        <v>22</v>
      </c>
    </row>
    <row r="252" spans="1:14">
      <c r="A252" s="3">
        <v>251</v>
      </c>
      <c r="B252" s="10" t="s">
        <v>1079</v>
      </c>
      <c r="C252" s="4" t="s">
        <v>1080</v>
      </c>
      <c r="D252" s="10" t="s">
        <v>1220</v>
      </c>
      <c r="E252" s="4" t="s">
        <v>1235</v>
      </c>
      <c r="F252" s="12">
        <v>0</v>
      </c>
      <c r="G252" s="4">
        <v>11</v>
      </c>
      <c r="H252" s="4">
        <v>0</v>
      </c>
      <c r="I252" s="4">
        <v>0</v>
      </c>
      <c r="J252" s="4">
        <v>0</v>
      </c>
      <c r="K252" s="4">
        <v>6</v>
      </c>
      <c r="L252" s="4">
        <v>62</v>
      </c>
      <c r="M252" s="4">
        <v>0</v>
      </c>
      <c r="N252" s="4">
        <v>1</v>
      </c>
    </row>
    <row r="253" spans="1:14">
      <c r="A253" s="3">
        <v>252</v>
      </c>
      <c r="B253" s="10" t="s">
        <v>1202</v>
      </c>
      <c r="C253" s="10" t="s">
        <v>1211</v>
      </c>
      <c r="D253" s="10" t="s">
        <v>1203</v>
      </c>
      <c r="E253" s="4" t="s">
        <v>1213</v>
      </c>
      <c r="F253" s="12">
        <v>0</v>
      </c>
      <c r="G253" s="4">
        <v>11</v>
      </c>
      <c r="H253" s="4">
        <v>0</v>
      </c>
      <c r="I253" s="4">
        <v>0</v>
      </c>
      <c r="J253" s="4">
        <v>0</v>
      </c>
      <c r="K253" s="4">
        <v>23</v>
      </c>
      <c r="L253" s="4">
        <v>31</v>
      </c>
      <c r="M253" s="4">
        <v>3</v>
      </c>
      <c r="N253" s="4">
        <v>13</v>
      </c>
    </row>
    <row r="254" spans="1:14">
      <c r="A254" s="3">
        <v>253</v>
      </c>
      <c r="B254" s="4" t="s">
        <v>1246</v>
      </c>
      <c r="C254" s="4" t="s">
        <v>1268</v>
      </c>
      <c r="D254" s="4" t="s">
        <v>1247</v>
      </c>
      <c r="E254" s="4" t="s">
        <v>1268</v>
      </c>
      <c r="F254" s="12">
        <v>0</v>
      </c>
      <c r="G254" s="4">
        <v>1317</v>
      </c>
      <c r="H254" s="4">
        <v>0</v>
      </c>
      <c r="I254" s="4">
        <v>0</v>
      </c>
      <c r="J254" s="4">
        <v>0</v>
      </c>
      <c r="K254" s="4">
        <v>6681</v>
      </c>
      <c r="L254" s="4">
        <v>795</v>
      </c>
      <c r="M254" s="4">
        <v>971</v>
      </c>
      <c r="N254" s="4">
        <v>1309</v>
      </c>
    </row>
    <row r="255" spans="1:14">
      <c r="A255" s="3">
        <v>254</v>
      </c>
      <c r="B255" s="4" t="s">
        <v>1248</v>
      </c>
      <c r="C255" s="4" t="s">
        <v>1269</v>
      </c>
      <c r="D255" s="4" t="s">
        <v>1249</v>
      </c>
      <c r="E255" s="4" t="s">
        <v>1270</v>
      </c>
      <c r="F255" s="12">
        <v>0</v>
      </c>
      <c r="G255" s="4">
        <v>6</v>
      </c>
      <c r="H255" s="4">
        <v>0</v>
      </c>
      <c r="I255" s="4">
        <v>0</v>
      </c>
      <c r="J255" s="4">
        <v>0</v>
      </c>
      <c r="K255" s="4">
        <v>54</v>
      </c>
      <c r="L255" s="4">
        <v>33</v>
      </c>
      <c r="M255" s="4">
        <v>1</v>
      </c>
      <c r="N255" s="4">
        <v>47</v>
      </c>
    </row>
    <row r="256" spans="1:14">
      <c r="A256" s="3">
        <v>255</v>
      </c>
      <c r="B256" s="4" t="s">
        <v>188</v>
      </c>
      <c r="C256" s="4" t="s">
        <v>714</v>
      </c>
      <c r="D256" s="4" t="s">
        <v>189</v>
      </c>
      <c r="E256" s="4" t="s">
        <v>715</v>
      </c>
      <c r="F256" s="4">
        <v>0</v>
      </c>
      <c r="G256" s="4">
        <v>1060</v>
      </c>
      <c r="H256" s="4">
        <v>0</v>
      </c>
      <c r="I256" s="4">
        <v>0</v>
      </c>
      <c r="J256" s="4">
        <v>0</v>
      </c>
      <c r="K256" s="4">
        <v>3064</v>
      </c>
      <c r="L256" s="4">
        <v>9107</v>
      </c>
      <c r="M256" s="4">
        <v>537</v>
      </c>
      <c r="N256" s="4">
        <v>949</v>
      </c>
    </row>
    <row r="257" spans="1:14">
      <c r="A257" s="3">
        <v>256</v>
      </c>
      <c r="B257" s="10" t="s">
        <v>188</v>
      </c>
      <c r="C257" s="4" t="s">
        <v>714</v>
      </c>
      <c r="D257" s="10" t="s">
        <v>1185</v>
      </c>
      <c r="E257" s="4" t="s">
        <v>1198</v>
      </c>
      <c r="F257" s="12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6</v>
      </c>
      <c r="M257" s="4">
        <v>0</v>
      </c>
      <c r="N257" s="4">
        <v>0</v>
      </c>
    </row>
    <row r="258" spans="1:14">
      <c r="A258" s="3">
        <v>257</v>
      </c>
      <c r="B258" s="4" t="s">
        <v>190</v>
      </c>
      <c r="C258" s="4" t="s">
        <v>716</v>
      </c>
      <c r="D258" s="4" t="s">
        <v>191</v>
      </c>
      <c r="E258" s="4" t="s">
        <v>717</v>
      </c>
      <c r="F258" s="4">
        <v>0</v>
      </c>
      <c r="G258" s="4">
        <v>7</v>
      </c>
      <c r="H258" s="4">
        <v>0</v>
      </c>
      <c r="I258" s="4">
        <v>0</v>
      </c>
      <c r="J258" s="4">
        <v>0</v>
      </c>
      <c r="K258" s="4">
        <v>12</v>
      </c>
      <c r="L258" s="4">
        <v>3</v>
      </c>
      <c r="M258" s="4">
        <v>5</v>
      </c>
      <c r="N258" s="4">
        <v>2</v>
      </c>
    </row>
    <row r="259" spans="1:14">
      <c r="A259" s="3">
        <v>258</v>
      </c>
      <c r="B259" s="10" t="s">
        <v>190</v>
      </c>
      <c r="C259" s="4" t="s">
        <v>716</v>
      </c>
      <c r="D259" s="10" t="s">
        <v>132</v>
      </c>
      <c r="E259" s="4" t="s">
        <v>660</v>
      </c>
      <c r="F259" s="12">
        <v>0</v>
      </c>
      <c r="G259" s="4">
        <v>7037</v>
      </c>
      <c r="H259" s="4">
        <v>0</v>
      </c>
      <c r="I259" s="4">
        <v>0</v>
      </c>
      <c r="J259" s="4">
        <v>0</v>
      </c>
      <c r="K259" s="4">
        <v>17586</v>
      </c>
      <c r="L259" s="4">
        <v>10041</v>
      </c>
      <c r="M259" s="4">
        <v>3993</v>
      </c>
      <c r="N259" s="4">
        <v>9133</v>
      </c>
    </row>
    <row r="260" spans="1:14">
      <c r="A260" s="3">
        <v>259</v>
      </c>
      <c r="B260" s="4" t="s">
        <v>192</v>
      </c>
      <c r="C260" s="4" t="s">
        <v>718</v>
      </c>
      <c r="D260" s="4" t="s">
        <v>193</v>
      </c>
      <c r="E260" s="4" t="s">
        <v>719</v>
      </c>
      <c r="F260" s="4">
        <v>0</v>
      </c>
      <c r="G260" s="4">
        <v>2553</v>
      </c>
      <c r="H260" s="4">
        <v>0</v>
      </c>
      <c r="I260" s="4">
        <v>0</v>
      </c>
      <c r="J260" s="4">
        <v>0</v>
      </c>
      <c r="K260" s="4">
        <v>27</v>
      </c>
      <c r="L260" s="4">
        <v>211</v>
      </c>
      <c r="M260" s="4">
        <v>1</v>
      </c>
      <c r="N260" s="4">
        <v>5</v>
      </c>
    </row>
    <row r="261" spans="1:14">
      <c r="A261" s="3">
        <v>260</v>
      </c>
      <c r="B261" s="4" t="s">
        <v>493</v>
      </c>
      <c r="C261" s="4" t="s">
        <v>720</v>
      </c>
      <c r="D261" s="4" t="s">
        <v>494</v>
      </c>
      <c r="E261" s="4" t="s">
        <v>721</v>
      </c>
      <c r="F261" s="4">
        <v>0</v>
      </c>
      <c r="G261" s="4">
        <v>177</v>
      </c>
      <c r="H261" s="4">
        <v>0</v>
      </c>
      <c r="I261" s="4">
        <v>0</v>
      </c>
      <c r="J261" s="4">
        <v>0</v>
      </c>
      <c r="K261" s="4">
        <v>165</v>
      </c>
      <c r="L261" s="4">
        <v>351</v>
      </c>
      <c r="M261" s="4">
        <v>28</v>
      </c>
      <c r="N261" s="4">
        <v>38</v>
      </c>
    </row>
    <row r="262" spans="1:14">
      <c r="A262" s="3">
        <v>261</v>
      </c>
      <c r="B262" s="4" t="s">
        <v>194</v>
      </c>
      <c r="C262" s="4" t="s">
        <v>722</v>
      </c>
      <c r="D262" s="4" t="s">
        <v>195</v>
      </c>
      <c r="E262" s="4" t="s">
        <v>723</v>
      </c>
      <c r="F262" s="4">
        <v>0</v>
      </c>
      <c r="G262" s="4">
        <v>8120</v>
      </c>
      <c r="H262" s="4">
        <v>0</v>
      </c>
      <c r="I262" s="4">
        <v>0</v>
      </c>
      <c r="J262" s="4">
        <v>0</v>
      </c>
      <c r="K262" s="4">
        <v>17986</v>
      </c>
      <c r="L262" s="4">
        <v>26109</v>
      </c>
      <c r="M262" s="4">
        <v>2588</v>
      </c>
      <c r="N262" s="4">
        <v>7043</v>
      </c>
    </row>
    <row r="263" spans="1:14">
      <c r="A263" s="3">
        <v>262</v>
      </c>
      <c r="B263" s="4" t="s">
        <v>1257</v>
      </c>
      <c r="C263" s="4" t="s">
        <v>1274</v>
      </c>
      <c r="D263" s="4" t="s">
        <v>1258</v>
      </c>
      <c r="E263" s="4" t="s">
        <v>1274</v>
      </c>
      <c r="F263" s="12">
        <v>0</v>
      </c>
      <c r="G263" s="12">
        <v>0</v>
      </c>
      <c r="H263" s="12">
        <v>0</v>
      </c>
      <c r="I263" s="12">
        <v>0</v>
      </c>
      <c r="J263" s="4">
        <v>0</v>
      </c>
      <c r="K263" s="12">
        <v>0</v>
      </c>
      <c r="L263" s="12">
        <v>2</v>
      </c>
      <c r="M263" s="4">
        <v>0</v>
      </c>
      <c r="N263" s="4">
        <v>0</v>
      </c>
    </row>
    <row r="264" spans="1:14">
      <c r="A264" s="3">
        <v>263</v>
      </c>
      <c r="B264" s="4" t="s">
        <v>196</v>
      </c>
      <c r="C264" s="4" t="s">
        <v>724</v>
      </c>
      <c r="D264" s="4" t="s">
        <v>197</v>
      </c>
      <c r="E264" s="4" t="s">
        <v>724</v>
      </c>
      <c r="F264" s="4">
        <v>0</v>
      </c>
      <c r="G264" s="4">
        <v>7930</v>
      </c>
      <c r="H264" s="4">
        <v>0</v>
      </c>
      <c r="I264" s="4">
        <v>0</v>
      </c>
      <c r="J264" s="4">
        <v>0</v>
      </c>
      <c r="K264" s="4">
        <v>11858</v>
      </c>
      <c r="L264" s="4">
        <v>13654</v>
      </c>
      <c r="M264" s="4">
        <v>1968</v>
      </c>
      <c r="N264" s="4">
        <v>4339</v>
      </c>
    </row>
    <row r="265" spans="1:14">
      <c r="A265" s="3">
        <v>264</v>
      </c>
      <c r="B265" s="4" t="s">
        <v>196</v>
      </c>
      <c r="C265" s="4" t="s">
        <v>724</v>
      </c>
      <c r="D265" s="4" t="s">
        <v>198</v>
      </c>
      <c r="E265" s="4" t="s">
        <v>725</v>
      </c>
      <c r="F265" s="4">
        <v>0</v>
      </c>
      <c r="G265" s="4">
        <v>413</v>
      </c>
      <c r="H265" s="4">
        <v>0</v>
      </c>
      <c r="I265" s="4">
        <v>0</v>
      </c>
      <c r="J265" s="4">
        <v>0</v>
      </c>
      <c r="K265" s="4">
        <v>1467</v>
      </c>
      <c r="L265" s="4">
        <v>932</v>
      </c>
      <c r="M265" s="4">
        <v>299</v>
      </c>
      <c r="N265" s="4">
        <v>448</v>
      </c>
    </row>
    <row r="266" spans="1:14">
      <c r="A266" s="3">
        <v>265</v>
      </c>
      <c r="B266" s="4" t="s">
        <v>199</v>
      </c>
      <c r="C266" s="4" t="s">
        <v>726</v>
      </c>
      <c r="D266" s="4" t="s">
        <v>200</v>
      </c>
      <c r="E266" s="4" t="s">
        <v>726</v>
      </c>
      <c r="F266" s="4">
        <v>0</v>
      </c>
      <c r="G266" s="4">
        <v>8735</v>
      </c>
      <c r="H266" s="4">
        <v>0</v>
      </c>
      <c r="I266" s="4">
        <v>0</v>
      </c>
      <c r="J266" s="4">
        <v>0</v>
      </c>
      <c r="K266" s="4">
        <v>24685</v>
      </c>
      <c r="L266" s="4">
        <v>39052</v>
      </c>
      <c r="M266" s="4">
        <v>5033</v>
      </c>
      <c r="N266" s="4">
        <v>10453</v>
      </c>
    </row>
    <row r="267" spans="1:14">
      <c r="A267" s="3">
        <v>266</v>
      </c>
      <c r="B267" s="4" t="s">
        <v>199</v>
      </c>
      <c r="C267" s="4" t="s">
        <v>726</v>
      </c>
      <c r="D267" s="4" t="s">
        <v>201</v>
      </c>
      <c r="E267" s="4" t="s">
        <v>727</v>
      </c>
      <c r="F267" s="4">
        <v>0</v>
      </c>
      <c r="G267" s="4">
        <v>559</v>
      </c>
      <c r="H267" s="4">
        <v>0</v>
      </c>
      <c r="I267" s="4">
        <v>0</v>
      </c>
      <c r="J267" s="4">
        <v>0</v>
      </c>
      <c r="K267" s="4">
        <v>3143</v>
      </c>
      <c r="L267" s="4">
        <v>4080</v>
      </c>
      <c r="M267" s="4">
        <v>878</v>
      </c>
      <c r="N267" s="4">
        <v>1261</v>
      </c>
    </row>
    <row r="268" spans="1:14">
      <c r="A268" s="3">
        <v>267</v>
      </c>
      <c r="B268" s="4" t="s">
        <v>202</v>
      </c>
      <c r="C268" s="4" t="s">
        <v>728</v>
      </c>
      <c r="D268" s="4" t="s">
        <v>203</v>
      </c>
      <c r="E268" s="4" t="s">
        <v>729</v>
      </c>
      <c r="F268" s="4">
        <v>0</v>
      </c>
      <c r="G268" s="4">
        <v>5935</v>
      </c>
      <c r="H268" s="4">
        <v>0</v>
      </c>
      <c r="I268" s="4">
        <v>0</v>
      </c>
      <c r="J268" s="4">
        <v>0</v>
      </c>
      <c r="K268" s="4">
        <v>10802</v>
      </c>
      <c r="L268" s="4">
        <v>13206</v>
      </c>
      <c r="M268" s="4">
        <v>1607</v>
      </c>
      <c r="N268" s="4">
        <v>3535</v>
      </c>
    </row>
    <row r="269" spans="1:14">
      <c r="A269" s="3">
        <v>268</v>
      </c>
      <c r="B269" s="4" t="s">
        <v>204</v>
      </c>
      <c r="C269" s="4" t="s">
        <v>730</v>
      </c>
      <c r="D269" s="4" t="s">
        <v>205</v>
      </c>
      <c r="E269" s="4" t="s">
        <v>730</v>
      </c>
      <c r="F269" s="4">
        <v>0</v>
      </c>
      <c r="G269" s="4">
        <v>2209</v>
      </c>
      <c r="H269" s="4">
        <v>0</v>
      </c>
      <c r="I269" s="4">
        <v>0</v>
      </c>
      <c r="J269" s="4">
        <v>0</v>
      </c>
      <c r="K269" s="4">
        <v>5670</v>
      </c>
      <c r="L269" s="4">
        <v>9957</v>
      </c>
      <c r="M269" s="4">
        <v>694</v>
      </c>
      <c r="N269" s="4">
        <v>2439</v>
      </c>
    </row>
    <row r="270" spans="1:14">
      <c r="A270" s="3">
        <v>269</v>
      </c>
      <c r="B270" s="4" t="s">
        <v>206</v>
      </c>
      <c r="C270" s="4" t="s">
        <v>731</v>
      </c>
      <c r="D270" s="4" t="s">
        <v>207</v>
      </c>
      <c r="E270" s="4" t="s">
        <v>731</v>
      </c>
      <c r="F270" s="4">
        <v>0</v>
      </c>
      <c r="G270" s="4">
        <v>602</v>
      </c>
      <c r="H270" s="4">
        <v>0</v>
      </c>
      <c r="I270" s="4">
        <v>0</v>
      </c>
      <c r="J270" s="4">
        <v>0</v>
      </c>
      <c r="K270" s="4">
        <v>1288</v>
      </c>
      <c r="L270" s="4">
        <v>2168</v>
      </c>
      <c r="M270" s="4">
        <v>226</v>
      </c>
      <c r="N270" s="4">
        <v>453</v>
      </c>
    </row>
    <row r="271" spans="1:14">
      <c r="A271" s="3">
        <v>270</v>
      </c>
      <c r="B271" s="10" t="s">
        <v>1227</v>
      </c>
      <c r="C271" s="4" t="s">
        <v>1232</v>
      </c>
      <c r="D271" s="10" t="s">
        <v>1228</v>
      </c>
      <c r="E271" s="4" t="s">
        <v>1239</v>
      </c>
      <c r="F271" s="12">
        <v>0</v>
      </c>
      <c r="G271" s="4">
        <v>3</v>
      </c>
      <c r="H271" s="12">
        <v>0</v>
      </c>
      <c r="I271" s="12">
        <v>0</v>
      </c>
      <c r="J271" s="4">
        <v>0</v>
      </c>
      <c r="K271" s="4">
        <v>9</v>
      </c>
      <c r="L271" s="4">
        <v>9</v>
      </c>
      <c r="M271" s="4">
        <v>0</v>
      </c>
      <c r="N271" s="4">
        <v>5</v>
      </c>
    </row>
    <row r="272" spans="1:14">
      <c r="A272" s="3">
        <v>271</v>
      </c>
      <c r="B272" s="4" t="s">
        <v>208</v>
      </c>
      <c r="C272" s="4" t="s">
        <v>732</v>
      </c>
      <c r="D272" s="4" t="s">
        <v>209</v>
      </c>
      <c r="E272" s="4" t="s">
        <v>733</v>
      </c>
      <c r="F272" s="4">
        <v>0</v>
      </c>
      <c r="G272" s="4">
        <v>2654</v>
      </c>
      <c r="H272" s="4">
        <v>0</v>
      </c>
      <c r="I272" s="4">
        <v>0</v>
      </c>
      <c r="J272" s="4">
        <v>0</v>
      </c>
      <c r="K272" s="4">
        <v>5830</v>
      </c>
      <c r="L272" s="4">
        <v>10971</v>
      </c>
      <c r="M272" s="4">
        <v>732</v>
      </c>
      <c r="N272" s="4">
        <v>2604</v>
      </c>
    </row>
    <row r="273" spans="1:14">
      <c r="A273" s="3">
        <v>272</v>
      </c>
      <c r="B273" s="4" t="s">
        <v>210</v>
      </c>
      <c r="C273" s="4" t="s">
        <v>734</v>
      </c>
      <c r="D273" s="4" t="s">
        <v>211</v>
      </c>
      <c r="E273" s="4" t="s">
        <v>735</v>
      </c>
      <c r="F273" s="4">
        <v>0</v>
      </c>
      <c r="G273" s="4">
        <v>1338</v>
      </c>
      <c r="H273" s="4">
        <v>0</v>
      </c>
      <c r="I273" s="4">
        <v>0</v>
      </c>
      <c r="J273" s="4">
        <v>0</v>
      </c>
      <c r="K273" s="4">
        <v>2643</v>
      </c>
      <c r="L273" s="4">
        <v>3789</v>
      </c>
      <c r="M273" s="4">
        <v>342</v>
      </c>
      <c r="N273" s="4">
        <v>970</v>
      </c>
    </row>
    <row r="274" spans="1:14">
      <c r="A274" s="3">
        <v>273</v>
      </c>
      <c r="B274" s="4" t="s">
        <v>212</v>
      </c>
      <c r="C274" s="4" t="s">
        <v>736</v>
      </c>
      <c r="D274" s="4" t="s">
        <v>213</v>
      </c>
      <c r="E274" s="4" t="s">
        <v>736</v>
      </c>
      <c r="F274" s="4">
        <v>0</v>
      </c>
      <c r="G274" s="4">
        <v>3117</v>
      </c>
      <c r="H274" s="4">
        <v>0</v>
      </c>
      <c r="I274" s="4">
        <v>0</v>
      </c>
      <c r="J274" s="4">
        <v>0</v>
      </c>
      <c r="K274" s="4">
        <v>5630</v>
      </c>
      <c r="L274" s="4">
        <v>12076</v>
      </c>
      <c r="M274" s="4">
        <v>750</v>
      </c>
      <c r="N274" s="4">
        <v>2251</v>
      </c>
    </row>
    <row r="275" spans="1:14">
      <c r="A275" s="3">
        <v>274</v>
      </c>
      <c r="B275" s="4" t="s">
        <v>214</v>
      </c>
      <c r="C275" s="4" t="s">
        <v>737</v>
      </c>
      <c r="D275" s="4" t="s">
        <v>215</v>
      </c>
      <c r="E275" s="4" t="s">
        <v>737</v>
      </c>
      <c r="F275" s="4">
        <v>0</v>
      </c>
      <c r="G275" s="4">
        <v>18208</v>
      </c>
      <c r="H275" s="4">
        <v>0</v>
      </c>
      <c r="I275" s="4">
        <v>0</v>
      </c>
      <c r="J275" s="4">
        <v>0</v>
      </c>
      <c r="K275" s="4">
        <v>37699</v>
      </c>
      <c r="L275" s="4">
        <v>60626</v>
      </c>
      <c r="M275" s="4">
        <v>5743</v>
      </c>
      <c r="N275" s="4">
        <v>14560</v>
      </c>
    </row>
    <row r="276" spans="1:14">
      <c r="A276" s="3">
        <v>275</v>
      </c>
      <c r="B276" s="4" t="s">
        <v>216</v>
      </c>
      <c r="C276" s="4" t="s">
        <v>738</v>
      </c>
      <c r="D276" s="4" t="s">
        <v>217</v>
      </c>
      <c r="E276" s="4" t="s">
        <v>739</v>
      </c>
      <c r="F276" s="4">
        <v>0</v>
      </c>
      <c r="G276" s="4">
        <v>22841</v>
      </c>
      <c r="H276" s="4">
        <v>0</v>
      </c>
      <c r="I276" s="4">
        <v>0</v>
      </c>
      <c r="J276" s="4">
        <v>0</v>
      </c>
      <c r="K276" s="4">
        <v>51132</v>
      </c>
      <c r="L276" s="4">
        <v>73028</v>
      </c>
      <c r="M276" s="4">
        <v>8168</v>
      </c>
      <c r="N276" s="4">
        <v>18631</v>
      </c>
    </row>
    <row r="277" spans="1:14">
      <c r="A277" s="3">
        <v>276</v>
      </c>
      <c r="B277" s="4" t="s">
        <v>218</v>
      </c>
      <c r="C277" s="4" t="s">
        <v>740</v>
      </c>
      <c r="D277" s="4" t="s">
        <v>219</v>
      </c>
      <c r="E277" s="4" t="s">
        <v>740</v>
      </c>
      <c r="F277" s="4">
        <v>0</v>
      </c>
      <c r="G277" s="4">
        <v>1967</v>
      </c>
      <c r="H277" s="4">
        <v>0</v>
      </c>
      <c r="I277" s="4">
        <v>0</v>
      </c>
      <c r="J277" s="4">
        <v>0</v>
      </c>
      <c r="K277" s="4">
        <v>4596</v>
      </c>
      <c r="L277" s="4">
        <v>4836</v>
      </c>
      <c r="M277" s="4">
        <v>769</v>
      </c>
      <c r="N277" s="4">
        <v>1410</v>
      </c>
    </row>
    <row r="278" spans="1:14">
      <c r="A278" s="3">
        <v>277</v>
      </c>
      <c r="B278" s="4" t="s">
        <v>220</v>
      </c>
      <c r="C278" s="4" t="s">
        <v>741</v>
      </c>
      <c r="D278" s="4" t="s">
        <v>221</v>
      </c>
      <c r="E278" s="4" t="s">
        <v>742</v>
      </c>
      <c r="F278" s="4">
        <v>0</v>
      </c>
      <c r="G278" s="4">
        <v>8311</v>
      </c>
      <c r="H278" s="4">
        <v>0</v>
      </c>
      <c r="I278" s="4">
        <v>0</v>
      </c>
      <c r="J278" s="4">
        <v>0</v>
      </c>
      <c r="K278" s="4">
        <v>15380</v>
      </c>
      <c r="L278" s="4">
        <v>29704</v>
      </c>
      <c r="M278" s="4">
        <v>2526</v>
      </c>
      <c r="N278" s="4">
        <v>5796</v>
      </c>
    </row>
    <row r="279" spans="1:14">
      <c r="A279" s="3">
        <v>278</v>
      </c>
      <c r="B279" s="4" t="s">
        <v>222</v>
      </c>
      <c r="C279" s="4" t="s">
        <v>743</v>
      </c>
      <c r="D279" s="4" t="s">
        <v>223</v>
      </c>
      <c r="E279" s="4" t="s">
        <v>743</v>
      </c>
      <c r="F279" s="4">
        <v>0</v>
      </c>
      <c r="G279" s="4">
        <v>2552</v>
      </c>
      <c r="H279" s="4">
        <v>0</v>
      </c>
      <c r="I279" s="4">
        <v>0</v>
      </c>
      <c r="J279" s="4">
        <v>0</v>
      </c>
      <c r="K279" s="4">
        <v>7333</v>
      </c>
      <c r="L279" s="4">
        <v>11058</v>
      </c>
      <c r="M279" s="4">
        <v>1169</v>
      </c>
      <c r="N279" s="4">
        <v>2763</v>
      </c>
    </row>
    <row r="280" spans="1:14">
      <c r="A280" s="3">
        <v>279</v>
      </c>
      <c r="B280" s="4" t="s">
        <v>224</v>
      </c>
      <c r="C280" s="4" t="s">
        <v>744</v>
      </c>
      <c r="D280" s="4" t="s">
        <v>225</v>
      </c>
      <c r="E280" s="4" t="s">
        <v>745</v>
      </c>
      <c r="F280" s="4">
        <v>0</v>
      </c>
      <c r="G280" s="4">
        <v>1535</v>
      </c>
      <c r="H280" s="4">
        <v>0</v>
      </c>
      <c r="I280" s="4">
        <v>0</v>
      </c>
      <c r="J280" s="4">
        <v>0</v>
      </c>
      <c r="K280" s="4">
        <v>3148</v>
      </c>
      <c r="L280" s="4">
        <v>6941</v>
      </c>
      <c r="M280" s="4">
        <v>545</v>
      </c>
      <c r="N280" s="4">
        <v>1315</v>
      </c>
    </row>
    <row r="281" spans="1:14">
      <c r="A281" s="3">
        <v>280</v>
      </c>
      <c r="B281" s="4" t="s">
        <v>226</v>
      </c>
      <c r="C281" s="4" t="s">
        <v>746</v>
      </c>
      <c r="D281" s="4" t="s">
        <v>227</v>
      </c>
      <c r="E281" s="4" t="s">
        <v>747</v>
      </c>
      <c r="F281" s="4">
        <v>0</v>
      </c>
      <c r="G281" s="4">
        <v>1915</v>
      </c>
      <c r="H281" s="4">
        <v>0</v>
      </c>
      <c r="I281" s="4">
        <v>0</v>
      </c>
      <c r="J281" s="4">
        <v>0</v>
      </c>
      <c r="K281" s="4">
        <v>4098</v>
      </c>
      <c r="L281" s="4">
        <v>4159</v>
      </c>
      <c r="M281" s="4">
        <v>728</v>
      </c>
      <c r="N281" s="4">
        <v>1288</v>
      </c>
    </row>
    <row r="282" spans="1:14">
      <c r="A282" s="3">
        <v>281</v>
      </c>
      <c r="B282" s="4" t="s">
        <v>228</v>
      </c>
      <c r="C282" s="4" t="s">
        <v>748</v>
      </c>
      <c r="D282" s="4" t="s">
        <v>229</v>
      </c>
      <c r="E282" s="4" t="s">
        <v>748</v>
      </c>
      <c r="F282" s="4">
        <v>0</v>
      </c>
      <c r="G282" s="4">
        <v>1101</v>
      </c>
      <c r="H282" s="4">
        <v>0</v>
      </c>
      <c r="I282" s="4">
        <v>0</v>
      </c>
      <c r="J282" s="4">
        <v>0</v>
      </c>
      <c r="K282" s="4">
        <v>2034</v>
      </c>
      <c r="L282" s="4">
        <v>3267</v>
      </c>
      <c r="M282" s="4">
        <v>292</v>
      </c>
      <c r="N282" s="4">
        <v>727</v>
      </c>
    </row>
    <row r="283" spans="1:14">
      <c r="A283" s="3">
        <v>282</v>
      </c>
      <c r="B283" s="4" t="s">
        <v>230</v>
      </c>
      <c r="C283" s="4" t="s">
        <v>749</v>
      </c>
      <c r="D283" s="4" t="s">
        <v>231</v>
      </c>
      <c r="E283" s="4" t="s">
        <v>749</v>
      </c>
      <c r="F283" s="4">
        <v>0</v>
      </c>
      <c r="G283" s="4">
        <v>1764</v>
      </c>
      <c r="H283" s="4">
        <v>0</v>
      </c>
      <c r="I283" s="4">
        <v>0</v>
      </c>
      <c r="J283" s="4">
        <v>0</v>
      </c>
      <c r="K283" s="4">
        <v>4041</v>
      </c>
      <c r="L283" s="4">
        <v>7885</v>
      </c>
      <c r="M283" s="4">
        <v>431</v>
      </c>
      <c r="N283" s="4">
        <v>1712</v>
      </c>
    </row>
    <row r="284" spans="1:14">
      <c r="A284" s="3">
        <v>283</v>
      </c>
      <c r="B284" s="4" t="s">
        <v>232</v>
      </c>
      <c r="C284" s="4" t="s">
        <v>750</v>
      </c>
      <c r="D284" s="4" t="s">
        <v>233</v>
      </c>
      <c r="E284" s="4" t="s">
        <v>750</v>
      </c>
      <c r="F284" s="4">
        <v>0</v>
      </c>
      <c r="G284" s="4">
        <v>2090</v>
      </c>
      <c r="H284" s="4">
        <v>0</v>
      </c>
      <c r="I284" s="4">
        <v>0</v>
      </c>
      <c r="J284" s="4">
        <v>0</v>
      </c>
      <c r="K284" s="4">
        <v>5728</v>
      </c>
      <c r="L284" s="4">
        <v>10762</v>
      </c>
      <c r="M284" s="4">
        <v>428</v>
      </c>
      <c r="N284" s="4">
        <v>2748</v>
      </c>
    </row>
    <row r="285" spans="1:14">
      <c r="A285" s="3">
        <v>284</v>
      </c>
      <c r="B285" s="4" t="s">
        <v>234</v>
      </c>
      <c r="C285" s="4" t="s">
        <v>751</v>
      </c>
      <c r="D285" s="4" t="s">
        <v>235</v>
      </c>
      <c r="E285" s="4" t="s">
        <v>751</v>
      </c>
      <c r="F285" s="4">
        <v>0</v>
      </c>
      <c r="G285" s="4">
        <v>464</v>
      </c>
      <c r="H285" s="4">
        <v>0</v>
      </c>
      <c r="I285" s="4">
        <v>0</v>
      </c>
      <c r="J285" s="4">
        <v>0</v>
      </c>
      <c r="K285" s="4">
        <v>1820</v>
      </c>
      <c r="L285" s="4">
        <v>2804</v>
      </c>
      <c r="M285" s="4">
        <v>138</v>
      </c>
      <c r="N285" s="4">
        <v>732</v>
      </c>
    </row>
    <row r="286" spans="1:14">
      <c r="A286" s="3">
        <v>285</v>
      </c>
      <c r="B286" s="4" t="s">
        <v>236</v>
      </c>
      <c r="C286" s="4" t="s">
        <v>752</v>
      </c>
      <c r="D286" s="4" t="s">
        <v>237</v>
      </c>
      <c r="E286" s="4" t="s">
        <v>752</v>
      </c>
      <c r="F286" s="4">
        <v>0</v>
      </c>
      <c r="G286" s="4">
        <v>3024</v>
      </c>
      <c r="H286" s="4">
        <v>0</v>
      </c>
      <c r="I286" s="4">
        <v>0</v>
      </c>
      <c r="J286" s="4">
        <v>0</v>
      </c>
      <c r="K286" s="4">
        <v>6849</v>
      </c>
      <c r="L286" s="4">
        <v>9214</v>
      </c>
      <c r="M286" s="4">
        <v>1005</v>
      </c>
      <c r="N286" s="4">
        <v>2329</v>
      </c>
    </row>
    <row r="287" spans="1:14">
      <c r="A287" s="3">
        <v>286</v>
      </c>
      <c r="B287" s="4" t="s">
        <v>238</v>
      </c>
      <c r="C287" s="4" t="s">
        <v>753</v>
      </c>
      <c r="D287" s="4" t="s">
        <v>239</v>
      </c>
      <c r="E287" s="4" t="s">
        <v>753</v>
      </c>
      <c r="F287" s="4">
        <v>0</v>
      </c>
      <c r="G287" s="4">
        <v>3432</v>
      </c>
      <c r="H287" s="4">
        <v>0</v>
      </c>
      <c r="I287" s="4">
        <v>0</v>
      </c>
      <c r="J287" s="4">
        <v>0</v>
      </c>
      <c r="K287" s="4">
        <v>6734</v>
      </c>
      <c r="L287" s="4">
        <v>11353</v>
      </c>
      <c r="M287" s="4">
        <v>987</v>
      </c>
      <c r="N287" s="4">
        <v>2729</v>
      </c>
    </row>
    <row r="288" spans="1:14">
      <c r="A288" s="3">
        <v>287</v>
      </c>
      <c r="B288" s="4" t="s">
        <v>240</v>
      </c>
      <c r="C288" s="4" t="s">
        <v>754</v>
      </c>
      <c r="D288" s="4" t="s">
        <v>241</v>
      </c>
      <c r="E288" s="4" t="s">
        <v>755</v>
      </c>
      <c r="F288" s="4">
        <v>0</v>
      </c>
      <c r="G288" s="4">
        <v>53156</v>
      </c>
      <c r="H288" s="4">
        <v>0</v>
      </c>
      <c r="I288" s="4">
        <v>0</v>
      </c>
      <c r="J288" s="4">
        <v>0</v>
      </c>
      <c r="K288" s="4">
        <v>116846</v>
      </c>
      <c r="L288" s="4">
        <v>155132</v>
      </c>
      <c r="M288" s="4">
        <v>19432</v>
      </c>
      <c r="N288" s="4">
        <v>43941</v>
      </c>
    </row>
    <row r="289" spans="1:14">
      <c r="A289" s="3">
        <v>288</v>
      </c>
      <c r="B289" s="4" t="s">
        <v>240</v>
      </c>
      <c r="C289" s="4" t="s">
        <v>754</v>
      </c>
      <c r="D289" s="4" t="s">
        <v>242</v>
      </c>
      <c r="E289" s="4" t="s">
        <v>756</v>
      </c>
      <c r="F289" s="4">
        <v>0</v>
      </c>
      <c r="G289" s="4">
        <v>2164</v>
      </c>
      <c r="H289" s="4">
        <v>0</v>
      </c>
      <c r="I289" s="4">
        <v>0</v>
      </c>
      <c r="J289" s="4">
        <v>0</v>
      </c>
      <c r="K289" s="4">
        <v>5010</v>
      </c>
      <c r="L289" s="4">
        <v>3640</v>
      </c>
      <c r="M289" s="4">
        <v>1041</v>
      </c>
      <c r="N289" s="4">
        <v>1713</v>
      </c>
    </row>
    <row r="290" spans="1:14">
      <c r="A290" s="3">
        <v>289</v>
      </c>
      <c r="B290" s="4" t="s">
        <v>243</v>
      </c>
      <c r="C290" s="4" t="s">
        <v>757</v>
      </c>
      <c r="D290" s="4" t="s">
        <v>244</v>
      </c>
      <c r="E290" s="4" t="s">
        <v>758</v>
      </c>
      <c r="F290" s="4">
        <v>0</v>
      </c>
      <c r="G290" s="4">
        <v>31711</v>
      </c>
      <c r="H290" s="4">
        <v>0</v>
      </c>
      <c r="I290" s="4">
        <v>0</v>
      </c>
      <c r="J290" s="4">
        <v>0</v>
      </c>
      <c r="K290" s="4">
        <v>62317</v>
      </c>
      <c r="L290" s="4">
        <v>66662</v>
      </c>
      <c r="M290" s="4">
        <v>11535</v>
      </c>
      <c r="N290" s="4">
        <v>22706</v>
      </c>
    </row>
    <row r="291" spans="1:14">
      <c r="A291" s="3">
        <v>290</v>
      </c>
      <c r="B291" s="4" t="s">
        <v>243</v>
      </c>
      <c r="C291" s="4" t="s">
        <v>757</v>
      </c>
      <c r="D291" s="4" t="s">
        <v>245</v>
      </c>
      <c r="E291" s="4" t="s">
        <v>759</v>
      </c>
      <c r="F291" s="4">
        <v>0</v>
      </c>
      <c r="G291" s="4">
        <v>3534</v>
      </c>
      <c r="H291" s="4">
        <v>0</v>
      </c>
      <c r="I291" s="4">
        <v>0</v>
      </c>
      <c r="J291" s="4">
        <v>0</v>
      </c>
      <c r="K291" s="4">
        <v>17756</v>
      </c>
      <c r="L291" s="4">
        <v>10643</v>
      </c>
      <c r="M291" s="4">
        <v>4608</v>
      </c>
      <c r="N291" s="4">
        <v>5526</v>
      </c>
    </row>
    <row r="292" spans="1:14">
      <c r="A292" s="3">
        <v>291</v>
      </c>
      <c r="B292" s="4" t="s">
        <v>243</v>
      </c>
      <c r="C292" s="4" t="s">
        <v>757</v>
      </c>
      <c r="D292" s="4" t="s">
        <v>246</v>
      </c>
      <c r="E292" s="4" t="s">
        <v>760</v>
      </c>
      <c r="F292" s="4">
        <v>0</v>
      </c>
      <c r="G292" s="4">
        <v>11584</v>
      </c>
      <c r="H292" s="4">
        <v>0</v>
      </c>
      <c r="I292" s="4">
        <v>0</v>
      </c>
      <c r="J292" s="4">
        <v>0</v>
      </c>
      <c r="K292" s="4">
        <v>10717</v>
      </c>
      <c r="L292" s="4">
        <v>27627</v>
      </c>
      <c r="M292" s="4">
        <v>1302</v>
      </c>
      <c r="N292" s="4">
        <v>4096</v>
      </c>
    </row>
    <row r="293" spans="1:14">
      <c r="A293" s="3">
        <v>292</v>
      </c>
      <c r="B293" s="4" t="s">
        <v>243</v>
      </c>
      <c r="C293" s="4" t="s">
        <v>757</v>
      </c>
      <c r="D293" s="4" t="s">
        <v>247</v>
      </c>
      <c r="E293" s="4" t="s">
        <v>761</v>
      </c>
      <c r="F293" s="4">
        <v>0</v>
      </c>
      <c r="G293" s="4">
        <v>731</v>
      </c>
      <c r="H293" s="4">
        <v>0</v>
      </c>
      <c r="I293" s="4">
        <v>0</v>
      </c>
      <c r="J293" s="4">
        <v>0</v>
      </c>
      <c r="K293" s="4">
        <v>2831</v>
      </c>
      <c r="L293" s="4">
        <v>3416</v>
      </c>
      <c r="M293" s="4">
        <v>423</v>
      </c>
      <c r="N293" s="4">
        <v>947</v>
      </c>
    </row>
    <row r="294" spans="1:14">
      <c r="A294" s="3">
        <v>293</v>
      </c>
      <c r="B294" s="4" t="s">
        <v>248</v>
      </c>
      <c r="C294" s="4" t="s">
        <v>762</v>
      </c>
      <c r="D294" s="4" t="s">
        <v>249</v>
      </c>
      <c r="E294" s="4" t="s">
        <v>763</v>
      </c>
      <c r="F294" s="4">
        <v>0</v>
      </c>
      <c r="G294" s="4">
        <v>10636</v>
      </c>
      <c r="H294" s="4">
        <v>0</v>
      </c>
      <c r="I294" s="4">
        <v>0</v>
      </c>
      <c r="J294" s="4">
        <v>0</v>
      </c>
      <c r="K294" s="4">
        <v>18086</v>
      </c>
      <c r="L294" s="4">
        <v>23718</v>
      </c>
      <c r="M294" s="4">
        <v>2788</v>
      </c>
      <c r="N294" s="4">
        <v>6511</v>
      </c>
    </row>
    <row r="295" spans="1:14">
      <c r="A295" s="3">
        <v>294</v>
      </c>
      <c r="B295" s="4" t="s">
        <v>248</v>
      </c>
      <c r="C295" s="4" t="s">
        <v>762</v>
      </c>
      <c r="D295" s="4" t="s">
        <v>250</v>
      </c>
      <c r="E295" s="4" t="s">
        <v>764</v>
      </c>
      <c r="F295" s="4">
        <v>0</v>
      </c>
      <c r="G295" s="4">
        <v>57</v>
      </c>
      <c r="H295" s="4">
        <v>0</v>
      </c>
      <c r="I295" s="4">
        <v>0</v>
      </c>
      <c r="J295" s="4">
        <v>0</v>
      </c>
      <c r="K295" s="4">
        <v>96</v>
      </c>
      <c r="L295" s="4">
        <v>190</v>
      </c>
      <c r="M295" s="4">
        <v>16</v>
      </c>
      <c r="N295" s="4">
        <v>47</v>
      </c>
    </row>
    <row r="296" spans="1:14">
      <c r="A296" s="3">
        <v>295</v>
      </c>
      <c r="B296" s="4" t="s">
        <v>248</v>
      </c>
      <c r="C296" s="4" t="s">
        <v>762</v>
      </c>
      <c r="D296" s="4" t="s">
        <v>251</v>
      </c>
      <c r="E296" s="4" t="s">
        <v>765</v>
      </c>
      <c r="F296" s="4">
        <v>0</v>
      </c>
      <c r="G296" s="4">
        <v>2734</v>
      </c>
      <c r="H296" s="4">
        <v>0</v>
      </c>
      <c r="I296" s="4">
        <v>0</v>
      </c>
      <c r="J296" s="4">
        <v>0</v>
      </c>
      <c r="K296" s="4">
        <v>2407</v>
      </c>
      <c r="L296" s="4">
        <v>2947</v>
      </c>
      <c r="M296" s="4">
        <v>376</v>
      </c>
      <c r="N296" s="4">
        <v>809</v>
      </c>
    </row>
    <row r="297" spans="1:14">
      <c r="A297" s="3">
        <v>296</v>
      </c>
      <c r="B297" s="4" t="s">
        <v>252</v>
      </c>
      <c r="C297" s="4" t="s">
        <v>766</v>
      </c>
      <c r="D297" s="4" t="s">
        <v>253</v>
      </c>
      <c r="E297" s="4" t="s">
        <v>767</v>
      </c>
      <c r="F297" s="4">
        <v>0</v>
      </c>
      <c r="G297" s="4">
        <v>68938</v>
      </c>
      <c r="H297" s="4">
        <v>0</v>
      </c>
      <c r="I297" s="4">
        <v>0</v>
      </c>
      <c r="J297" s="4">
        <v>0</v>
      </c>
      <c r="K297" s="4">
        <v>103170</v>
      </c>
      <c r="L297" s="4">
        <v>131861</v>
      </c>
      <c r="M297" s="4">
        <v>17920</v>
      </c>
      <c r="N297" s="4">
        <v>38945</v>
      </c>
    </row>
    <row r="298" spans="1:14">
      <c r="A298" s="3">
        <v>297</v>
      </c>
      <c r="B298" s="4" t="s">
        <v>1259</v>
      </c>
      <c r="C298" s="4" t="s">
        <v>1275</v>
      </c>
      <c r="D298" s="4" t="s">
        <v>1260</v>
      </c>
      <c r="E298" s="4" t="s">
        <v>1276</v>
      </c>
      <c r="F298" s="12">
        <v>0</v>
      </c>
      <c r="G298" s="12">
        <v>0</v>
      </c>
      <c r="H298" s="12">
        <v>0</v>
      </c>
      <c r="I298" s="12">
        <v>0</v>
      </c>
      <c r="J298" s="4">
        <v>0</v>
      </c>
      <c r="K298" s="12">
        <v>0</v>
      </c>
      <c r="L298" s="12">
        <v>1</v>
      </c>
      <c r="M298" s="4">
        <v>0</v>
      </c>
      <c r="N298" s="4">
        <v>0</v>
      </c>
    </row>
    <row r="299" spans="1:14">
      <c r="A299" s="3">
        <v>298</v>
      </c>
      <c r="B299" s="4" t="s">
        <v>254</v>
      </c>
      <c r="C299" s="4" t="s">
        <v>768</v>
      </c>
      <c r="D299" s="4" t="s">
        <v>511</v>
      </c>
      <c r="E299" s="4" t="s">
        <v>985</v>
      </c>
      <c r="F299" s="4">
        <v>0</v>
      </c>
      <c r="G299" s="4">
        <v>345</v>
      </c>
      <c r="H299" s="4">
        <v>0</v>
      </c>
      <c r="I299" s="4">
        <v>0</v>
      </c>
      <c r="J299" s="4">
        <v>0</v>
      </c>
      <c r="K299" s="4">
        <v>81</v>
      </c>
      <c r="L299" s="4">
        <v>119</v>
      </c>
      <c r="M299" s="4">
        <v>7</v>
      </c>
      <c r="N299" s="4">
        <v>26</v>
      </c>
    </row>
    <row r="300" spans="1:14">
      <c r="A300" s="3">
        <v>299</v>
      </c>
      <c r="B300" s="4" t="s">
        <v>254</v>
      </c>
      <c r="C300" s="4" t="s">
        <v>768</v>
      </c>
      <c r="D300" s="4" t="s">
        <v>255</v>
      </c>
      <c r="E300" s="4" t="s">
        <v>769</v>
      </c>
      <c r="F300" s="4">
        <v>0</v>
      </c>
      <c r="G300" s="4">
        <v>52453</v>
      </c>
      <c r="H300" s="4">
        <v>0</v>
      </c>
      <c r="I300" s="4">
        <v>0</v>
      </c>
      <c r="J300" s="4">
        <v>0</v>
      </c>
      <c r="K300" s="4">
        <v>60712</v>
      </c>
      <c r="L300" s="4">
        <v>88105</v>
      </c>
      <c r="M300" s="4">
        <v>9532</v>
      </c>
      <c r="N300" s="4">
        <v>22428</v>
      </c>
    </row>
    <row r="301" spans="1:14">
      <c r="A301" s="3">
        <v>300</v>
      </c>
      <c r="B301" s="4" t="s">
        <v>254</v>
      </c>
      <c r="C301" s="4" t="s">
        <v>768</v>
      </c>
      <c r="D301" s="4" t="s">
        <v>1007</v>
      </c>
      <c r="E301" s="4" t="s">
        <v>1016</v>
      </c>
      <c r="F301" s="4">
        <v>0</v>
      </c>
      <c r="G301" s="4">
        <v>1467</v>
      </c>
      <c r="H301" s="4">
        <v>0</v>
      </c>
      <c r="I301" s="4">
        <v>0</v>
      </c>
      <c r="J301" s="4">
        <v>0</v>
      </c>
      <c r="K301" s="4">
        <v>730</v>
      </c>
      <c r="L301" s="4">
        <v>821</v>
      </c>
      <c r="M301" s="4">
        <v>116</v>
      </c>
      <c r="N301" s="4">
        <v>332</v>
      </c>
    </row>
    <row r="302" spans="1:14">
      <c r="A302" s="3">
        <v>301</v>
      </c>
      <c r="B302" s="4" t="s">
        <v>254</v>
      </c>
      <c r="C302" s="4" t="s">
        <v>768</v>
      </c>
      <c r="D302" s="4" t="s">
        <v>1008</v>
      </c>
      <c r="E302" s="4" t="s">
        <v>1017</v>
      </c>
      <c r="F302" s="4">
        <v>0</v>
      </c>
      <c r="G302" s="4">
        <v>7573</v>
      </c>
      <c r="H302" s="4">
        <v>0</v>
      </c>
      <c r="I302" s="4">
        <v>0</v>
      </c>
      <c r="J302" s="4">
        <v>0</v>
      </c>
      <c r="K302" s="4">
        <v>9426</v>
      </c>
      <c r="L302" s="4">
        <v>7850</v>
      </c>
      <c r="M302" s="4">
        <v>2150</v>
      </c>
      <c r="N302" s="4">
        <v>3153</v>
      </c>
    </row>
    <row r="303" spans="1:14">
      <c r="A303" s="3">
        <v>302</v>
      </c>
      <c r="B303" s="4" t="s">
        <v>254</v>
      </c>
      <c r="C303" s="4" t="s">
        <v>768</v>
      </c>
      <c r="D303" s="4" t="s">
        <v>489</v>
      </c>
      <c r="E303" s="4" t="s">
        <v>770</v>
      </c>
      <c r="F303" s="4">
        <v>0</v>
      </c>
      <c r="G303" s="4">
        <v>508</v>
      </c>
      <c r="H303" s="4">
        <v>0</v>
      </c>
      <c r="I303" s="4">
        <v>0</v>
      </c>
      <c r="J303" s="4">
        <v>0</v>
      </c>
      <c r="K303" s="4">
        <v>1570</v>
      </c>
      <c r="L303" s="4">
        <v>1730</v>
      </c>
      <c r="M303" s="4">
        <v>262</v>
      </c>
      <c r="N303" s="4">
        <v>618</v>
      </c>
    </row>
    <row r="304" spans="1:14">
      <c r="A304" s="3">
        <v>303</v>
      </c>
      <c r="B304" s="4" t="s">
        <v>254</v>
      </c>
      <c r="C304" s="4" t="s">
        <v>768</v>
      </c>
      <c r="D304" s="4" t="s">
        <v>1009</v>
      </c>
      <c r="E304" s="4" t="s">
        <v>1018</v>
      </c>
      <c r="F304" s="4">
        <v>0</v>
      </c>
      <c r="G304" s="4">
        <v>356</v>
      </c>
      <c r="H304" s="4">
        <v>0</v>
      </c>
      <c r="I304" s="4">
        <v>0</v>
      </c>
      <c r="J304" s="4">
        <v>0</v>
      </c>
      <c r="K304" s="4">
        <v>642</v>
      </c>
      <c r="L304" s="4">
        <v>997</v>
      </c>
      <c r="M304" s="4">
        <v>85</v>
      </c>
      <c r="N304" s="4">
        <v>295</v>
      </c>
    </row>
    <row r="305" spans="1:14">
      <c r="A305" s="3">
        <v>304</v>
      </c>
      <c r="B305" s="10" t="s">
        <v>254</v>
      </c>
      <c r="C305" s="4" t="s">
        <v>768</v>
      </c>
      <c r="D305" s="10" t="s">
        <v>1221</v>
      </c>
      <c r="E305" s="4" t="s">
        <v>1236</v>
      </c>
      <c r="F305" s="12">
        <v>0</v>
      </c>
      <c r="G305" s="4">
        <v>9462</v>
      </c>
      <c r="H305" s="4">
        <v>0</v>
      </c>
      <c r="I305" s="4">
        <v>0</v>
      </c>
      <c r="J305" s="4">
        <v>0</v>
      </c>
      <c r="K305" s="4">
        <v>4819</v>
      </c>
      <c r="L305" s="4">
        <v>12947</v>
      </c>
      <c r="M305" s="4">
        <v>663</v>
      </c>
      <c r="N305" s="4">
        <v>1685</v>
      </c>
    </row>
    <row r="306" spans="1:14">
      <c r="A306" s="3">
        <v>305</v>
      </c>
      <c r="B306" s="10" t="s">
        <v>254</v>
      </c>
      <c r="C306" s="4" t="s">
        <v>768</v>
      </c>
      <c r="D306" s="10" t="s">
        <v>1204</v>
      </c>
      <c r="E306" s="4" t="s">
        <v>1214</v>
      </c>
      <c r="F306" s="12">
        <v>0</v>
      </c>
      <c r="G306" s="4">
        <v>7876</v>
      </c>
      <c r="H306" s="4">
        <v>0</v>
      </c>
      <c r="I306" s="4">
        <v>0</v>
      </c>
      <c r="J306" s="4">
        <v>0</v>
      </c>
      <c r="K306" s="4">
        <v>3663</v>
      </c>
      <c r="L306" s="4">
        <v>8348</v>
      </c>
      <c r="M306" s="4">
        <v>507</v>
      </c>
      <c r="N306" s="4">
        <v>1408</v>
      </c>
    </row>
    <row r="307" spans="1:14">
      <c r="A307" s="3">
        <v>306</v>
      </c>
      <c r="B307" s="4" t="s">
        <v>256</v>
      </c>
      <c r="C307" s="4" t="s">
        <v>771</v>
      </c>
      <c r="D307" s="4" t="s">
        <v>257</v>
      </c>
      <c r="E307" s="4" t="s">
        <v>772</v>
      </c>
      <c r="F307" s="4">
        <v>0</v>
      </c>
      <c r="G307" s="4">
        <v>3635</v>
      </c>
      <c r="H307" s="4">
        <v>0</v>
      </c>
      <c r="I307" s="4">
        <v>0</v>
      </c>
      <c r="J307" s="4">
        <v>0</v>
      </c>
      <c r="K307" s="4">
        <v>9915</v>
      </c>
      <c r="L307" s="4">
        <v>4045</v>
      </c>
      <c r="M307" s="4">
        <v>2724</v>
      </c>
      <c r="N307" s="4">
        <v>3199</v>
      </c>
    </row>
    <row r="308" spans="1:14">
      <c r="A308" s="3">
        <v>307</v>
      </c>
      <c r="B308" s="4" t="s">
        <v>256</v>
      </c>
      <c r="C308" s="4" t="s">
        <v>771</v>
      </c>
      <c r="D308" s="4" t="s">
        <v>258</v>
      </c>
      <c r="E308" s="4" t="s">
        <v>773</v>
      </c>
      <c r="F308" s="4">
        <v>0</v>
      </c>
      <c r="G308" s="4">
        <v>1465</v>
      </c>
      <c r="H308" s="4">
        <v>0</v>
      </c>
      <c r="I308" s="4">
        <v>0</v>
      </c>
      <c r="J308" s="4">
        <v>0</v>
      </c>
      <c r="K308" s="4">
        <v>5834</v>
      </c>
      <c r="L308" s="4">
        <v>9202</v>
      </c>
      <c r="M308" s="4">
        <v>1423</v>
      </c>
      <c r="N308" s="4">
        <v>2533</v>
      </c>
    </row>
    <row r="309" spans="1:14">
      <c r="A309" s="3">
        <v>308</v>
      </c>
      <c r="B309" s="4" t="s">
        <v>256</v>
      </c>
      <c r="C309" s="4" t="s">
        <v>771</v>
      </c>
      <c r="D309" s="4" t="s">
        <v>259</v>
      </c>
      <c r="E309" s="4" t="s">
        <v>774</v>
      </c>
      <c r="F309" s="4">
        <v>0</v>
      </c>
      <c r="G309" s="4">
        <v>546</v>
      </c>
      <c r="H309" s="4">
        <v>0</v>
      </c>
      <c r="I309" s="4">
        <v>0</v>
      </c>
      <c r="J309" s="4">
        <v>0</v>
      </c>
      <c r="K309" s="4">
        <v>1817</v>
      </c>
      <c r="L309" s="4">
        <v>2775</v>
      </c>
      <c r="M309" s="4">
        <v>389</v>
      </c>
      <c r="N309" s="4">
        <v>485</v>
      </c>
    </row>
    <row r="310" spans="1:14">
      <c r="A310" s="3">
        <v>309</v>
      </c>
      <c r="B310" s="4" t="s">
        <v>256</v>
      </c>
      <c r="C310" s="4" t="s">
        <v>771</v>
      </c>
      <c r="D310" s="4" t="s">
        <v>260</v>
      </c>
      <c r="E310" s="4" t="s">
        <v>775</v>
      </c>
      <c r="F310" s="4">
        <v>0</v>
      </c>
      <c r="G310" s="4">
        <v>2483</v>
      </c>
      <c r="H310" s="4">
        <v>0</v>
      </c>
      <c r="I310" s="4">
        <v>0</v>
      </c>
      <c r="J310" s="4">
        <v>0</v>
      </c>
      <c r="K310" s="4">
        <v>10039</v>
      </c>
      <c r="L310" s="4">
        <v>7097</v>
      </c>
      <c r="M310" s="4">
        <v>2829</v>
      </c>
      <c r="N310" s="4">
        <v>3204</v>
      </c>
    </row>
    <row r="311" spans="1:14">
      <c r="A311" s="3">
        <v>310</v>
      </c>
      <c r="B311" s="4" t="s">
        <v>256</v>
      </c>
      <c r="C311" s="4" t="s">
        <v>771</v>
      </c>
      <c r="D311" s="4" t="s">
        <v>262</v>
      </c>
      <c r="E311" s="4" t="s">
        <v>776</v>
      </c>
      <c r="F311" s="4">
        <v>0</v>
      </c>
      <c r="G311" s="4">
        <v>3596</v>
      </c>
      <c r="H311" s="4">
        <v>0</v>
      </c>
      <c r="I311" s="4">
        <v>0</v>
      </c>
      <c r="J311" s="4">
        <v>0</v>
      </c>
      <c r="K311" s="4">
        <v>5926</v>
      </c>
      <c r="L311" s="4">
        <v>6155</v>
      </c>
      <c r="M311" s="4">
        <v>640</v>
      </c>
      <c r="N311" s="4">
        <v>2384</v>
      </c>
    </row>
    <row r="312" spans="1:14">
      <c r="A312" s="3">
        <v>311</v>
      </c>
      <c r="B312" s="4" t="s">
        <v>256</v>
      </c>
      <c r="C312" s="4" t="s">
        <v>771</v>
      </c>
      <c r="D312" s="4" t="s">
        <v>263</v>
      </c>
      <c r="E312" s="4" t="s">
        <v>777</v>
      </c>
      <c r="F312" s="4">
        <v>0</v>
      </c>
      <c r="G312" s="4">
        <v>638</v>
      </c>
      <c r="H312" s="4">
        <v>0</v>
      </c>
      <c r="I312" s="4">
        <v>0</v>
      </c>
      <c r="J312" s="4">
        <v>0</v>
      </c>
      <c r="K312" s="4">
        <v>2192</v>
      </c>
      <c r="L312" s="4">
        <v>2385</v>
      </c>
      <c r="M312" s="4">
        <v>456</v>
      </c>
      <c r="N312" s="4">
        <v>674</v>
      </c>
    </row>
    <row r="313" spans="1:14">
      <c r="A313" s="3">
        <v>312</v>
      </c>
      <c r="B313" s="4" t="s">
        <v>256</v>
      </c>
      <c r="C313" s="4" t="s">
        <v>771</v>
      </c>
      <c r="D313" s="4" t="s">
        <v>264</v>
      </c>
      <c r="E313" s="4" t="s">
        <v>778</v>
      </c>
      <c r="F313" s="4">
        <v>0</v>
      </c>
      <c r="G313" s="4">
        <v>595</v>
      </c>
      <c r="H313" s="4">
        <v>0</v>
      </c>
      <c r="I313" s="4">
        <v>0</v>
      </c>
      <c r="J313" s="4">
        <v>0</v>
      </c>
      <c r="K313" s="4">
        <v>2293</v>
      </c>
      <c r="L313" s="4">
        <v>2860</v>
      </c>
      <c r="M313" s="4">
        <v>692</v>
      </c>
      <c r="N313" s="4">
        <v>1050</v>
      </c>
    </row>
    <row r="314" spans="1:14">
      <c r="A314" s="3">
        <v>313</v>
      </c>
      <c r="B314" s="4" t="s">
        <v>256</v>
      </c>
      <c r="C314" s="4" t="s">
        <v>771</v>
      </c>
      <c r="D314" s="4" t="s">
        <v>265</v>
      </c>
      <c r="E314" s="4" t="s">
        <v>779</v>
      </c>
      <c r="F314" s="4">
        <v>0</v>
      </c>
      <c r="G314" s="4">
        <v>1281</v>
      </c>
      <c r="H314" s="4">
        <v>0</v>
      </c>
      <c r="I314" s="4">
        <v>0</v>
      </c>
      <c r="J314" s="4">
        <v>0</v>
      </c>
      <c r="K314" s="4">
        <v>1708</v>
      </c>
      <c r="L314" s="4">
        <v>1974</v>
      </c>
      <c r="M314" s="4">
        <v>216</v>
      </c>
      <c r="N314" s="4">
        <v>642</v>
      </c>
    </row>
    <row r="315" spans="1:14">
      <c r="A315" s="3">
        <v>314</v>
      </c>
      <c r="B315" s="4" t="s">
        <v>256</v>
      </c>
      <c r="C315" s="4" t="s">
        <v>771</v>
      </c>
      <c r="D315" s="4" t="s">
        <v>266</v>
      </c>
      <c r="E315" s="4" t="s">
        <v>780</v>
      </c>
      <c r="F315" s="4">
        <v>0</v>
      </c>
      <c r="G315" s="4">
        <v>2344</v>
      </c>
      <c r="H315" s="4">
        <v>0</v>
      </c>
      <c r="I315" s="4">
        <v>0</v>
      </c>
      <c r="J315" s="4">
        <v>0</v>
      </c>
      <c r="K315" s="4">
        <v>3001</v>
      </c>
      <c r="L315" s="4">
        <v>4789</v>
      </c>
      <c r="M315" s="4">
        <v>738</v>
      </c>
      <c r="N315" s="4">
        <v>1127</v>
      </c>
    </row>
    <row r="316" spans="1:14">
      <c r="A316" s="3">
        <v>315</v>
      </c>
      <c r="B316" s="4" t="s">
        <v>256</v>
      </c>
      <c r="C316" s="4" t="s">
        <v>771</v>
      </c>
      <c r="D316" s="4" t="s">
        <v>267</v>
      </c>
      <c r="E316" s="4" t="s">
        <v>781</v>
      </c>
      <c r="F316" s="4">
        <v>0</v>
      </c>
      <c r="G316" s="4">
        <v>3447</v>
      </c>
      <c r="H316" s="4">
        <v>0</v>
      </c>
      <c r="I316" s="4">
        <v>0</v>
      </c>
      <c r="J316" s="4">
        <v>0</v>
      </c>
      <c r="K316" s="4">
        <v>13499</v>
      </c>
      <c r="L316" s="4">
        <v>12396</v>
      </c>
      <c r="M316" s="4">
        <v>2583</v>
      </c>
      <c r="N316" s="4">
        <v>4488</v>
      </c>
    </row>
    <row r="317" spans="1:14">
      <c r="A317" s="3">
        <v>316</v>
      </c>
      <c r="B317" s="4" t="s">
        <v>256</v>
      </c>
      <c r="C317" s="4" t="s">
        <v>771</v>
      </c>
      <c r="D317" s="4" t="s">
        <v>268</v>
      </c>
      <c r="E317" s="4" t="s">
        <v>782</v>
      </c>
      <c r="F317" s="4">
        <v>0</v>
      </c>
      <c r="G317" s="4">
        <v>3517</v>
      </c>
      <c r="H317" s="4">
        <v>0</v>
      </c>
      <c r="I317" s="4">
        <v>0</v>
      </c>
      <c r="J317" s="4">
        <v>0</v>
      </c>
      <c r="K317" s="4">
        <v>18283</v>
      </c>
      <c r="L317" s="4">
        <v>25720</v>
      </c>
      <c r="M317" s="4">
        <v>4341</v>
      </c>
      <c r="N317" s="4">
        <v>7079</v>
      </c>
    </row>
    <row r="318" spans="1:14">
      <c r="A318" s="3">
        <v>317</v>
      </c>
      <c r="B318" s="4" t="s">
        <v>256</v>
      </c>
      <c r="C318" s="4" t="s">
        <v>771</v>
      </c>
      <c r="D318" s="4" t="s">
        <v>269</v>
      </c>
      <c r="E318" s="4" t="s">
        <v>783</v>
      </c>
      <c r="F318" s="4">
        <v>0</v>
      </c>
      <c r="G318" s="4">
        <v>5535</v>
      </c>
      <c r="H318" s="4">
        <v>0</v>
      </c>
      <c r="I318" s="4">
        <v>0</v>
      </c>
      <c r="J318" s="4">
        <v>0</v>
      </c>
      <c r="K318" s="4">
        <v>23881</v>
      </c>
      <c r="L318" s="4">
        <v>29082</v>
      </c>
      <c r="M318" s="4">
        <v>4127</v>
      </c>
      <c r="N318" s="4">
        <v>7646</v>
      </c>
    </row>
    <row r="319" spans="1:14">
      <c r="A319" s="3">
        <v>318</v>
      </c>
      <c r="B319" s="4" t="s">
        <v>256</v>
      </c>
      <c r="C319" s="4" t="s">
        <v>771</v>
      </c>
      <c r="D319" s="4" t="s">
        <v>270</v>
      </c>
      <c r="E319" s="4" t="s">
        <v>784</v>
      </c>
      <c r="F319" s="4">
        <v>0</v>
      </c>
      <c r="G319" s="4">
        <v>5568</v>
      </c>
      <c r="H319" s="4">
        <v>0</v>
      </c>
      <c r="I319" s="4">
        <v>0</v>
      </c>
      <c r="J319" s="4">
        <v>0</v>
      </c>
      <c r="K319" s="4">
        <v>25151</v>
      </c>
      <c r="L319" s="4">
        <v>22129</v>
      </c>
      <c r="M319" s="4">
        <v>6111</v>
      </c>
      <c r="N319" s="4">
        <v>8205</v>
      </c>
    </row>
    <row r="320" spans="1:14">
      <c r="A320" s="3">
        <v>319</v>
      </c>
      <c r="B320" s="4" t="s">
        <v>256</v>
      </c>
      <c r="C320" s="4" t="s">
        <v>771</v>
      </c>
      <c r="D320" s="4" t="s">
        <v>271</v>
      </c>
      <c r="E320" s="4" t="s">
        <v>785</v>
      </c>
      <c r="F320" s="4">
        <v>0</v>
      </c>
      <c r="G320" s="4">
        <v>2836</v>
      </c>
      <c r="H320" s="4">
        <v>0</v>
      </c>
      <c r="I320" s="4">
        <v>0</v>
      </c>
      <c r="J320" s="4">
        <v>0</v>
      </c>
      <c r="K320" s="4">
        <v>4738</v>
      </c>
      <c r="L320" s="4">
        <v>6191</v>
      </c>
      <c r="M320" s="4">
        <v>609</v>
      </c>
      <c r="N320" s="4">
        <v>2068</v>
      </c>
    </row>
    <row r="321" spans="1:14">
      <c r="A321" s="3">
        <v>320</v>
      </c>
      <c r="B321" s="4" t="s">
        <v>256</v>
      </c>
      <c r="C321" s="4" t="s">
        <v>771</v>
      </c>
      <c r="D321" s="4" t="s">
        <v>272</v>
      </c>
      <c r="E321" s="4" t="s">
        <v>786</v>
      </c>
      <c r="F321" s="4">
        <v>0</v>
      </c>
      <c r="G321" s="4">
        <v>5725</v>
      </c>
      <c r="H321" s="4">
        <v>0</v>
      </c>
      <c r="I321" s="4">
        <v>0</v>
      </c>
      <c r="J321" s="4">
        <v>0</v>
      </c>
      <c r="K321" s="4">
        <v>21317</v>
      </c>
      <c r="L321" s="4">
        <v>23158</v>
      </c>
      <c r="M321" s="4">
        <v>2632</v>
      </c>
      <c r="N321" s="4">
        <v>7442</v>
      </c>
    </row>
    <row r="322" spans="1:14">
      <c r="A322" s="3">
        <v>321</v>
      </c>
      <c r="B322" s="4" t="s">
        <v>256</v>
      </c>
      <c r="C322" s="4" t="s">
        <v>771</v>
      </c>
      <c r="D322" s="4" t="s">
        <v>273</v>
      </c>
      <c r="E322" s="4" t="s">
        <v>787</v>
      </c>
      <c r="F322" s="4">
        <v>0</v>
      </c>
      <c r="G322" s="4">
        <v>3640</v>
      </c>
      <c r="H322" s="4">
        <v>0</v>
      </c>
      <c r="I322" s="4">
        <v>0</v>
      </c>
      <c r="J322" s="4">
        <v>0</v>
      </c>
      <c r="K322" s="4">
        <v>12019</v>
      </c>
      <c r="L322" s="4">
        <v>22728</v>
      </c>
      <c r="M322" s="4">
        <v>1132</v>
      </c>
      <c r="N322" s="4">
        <v>5775</v>
      </c>
    </row>
    <row r="323" spans="1:14">
      <c r="A323" s="3">
        <v>322</v>
      </c>
      <c r="B323" s="4" t="s">
        <v>256</v>
      </c>
      <c r="C323" s="4" t="s">
        <v>771</v>
      </c>
      <c r="D323" s="4" t="s">
        <v>274</v>
      </c>
      <c r="E323" s="4" t="s">
        <v>788</v>
      </c>
      <c r="F323" s="4">
        <v>0</v>
      </c>
      <c r="G323" s="4">
        <v>11917</v>
      </c>
      <c r="H323" s="4">
        <v>0</v>
      </c>
      <c r="I323" s="4">
        <v>0</v>
      </c>
      <c r="J323" s="4">
        <v>0</v>
      </c>
      <c r="K323" s="4">
        <v>16939</v>
      </c>
      <c r="L323" s="4">
        <v>20656</v>
      </c>
      <c r="M323" s="4">
        <v>2744</v>
      </c>
      <c r="N323" s="4">
        <v>6271</v>
      </c>
    </row>
    <row r="324" spans="1:14">
      <c r="A324" s="3">
        <v>323</v>
      </c>
      <c r="B324" s="4" t="s">
        <v>256</v>
      </c>
      <c r="C324" s="4" t="s">
        <v>771</v>
      </c>
      <c r="D324" s="4" t="s">
        <v>275</v>
      </c>
      <c r="E324" s="4" t="s">
        <v>789</v>
      </c>
      <c r="F324" s="4">
        <v>0</v>
      </c>
      <c r="G324" s="4">
        <v>2241</v>
      </c>
      <c r="H324" s="4">
        <v>0</v>
      </c>
      <c r="I324" s="4">
        <v>0</v>
      </c>
      <c r="J324" s="4">
        <v>0</v>
      </c>
      <c r="K324" s="4">
        <v>1329</v>
      </c>
      <c r="L324" s="4">
        <v>3359</v>
      </c>
      <c r="M324" s="4">
        <v>95</v>
      </c>
      <c r="N324" s="4">
        <v>465</v>
      </c>
    </row>
    <row r="325" spans="1:14">
      <c r="A325" s="3">
        <v>324</v>
      </c>
      <c r="B325" s="4" t="s">
        <v>256</v>
      </c>
      <c r="C325" s="4" t="s">
        <v>771</v>
      </c>
      <c r="D325" s="4" t="s">
        <v>276</v>
      </c>
      <c r="E325" s="4" t="s">
        <v>790</v>
      </c>
      <c r="F325" s="4">
        <v>0</v>
      </c>
      <c r="G325" s="4">
        <v>3698</v>
      </c>
      <c r="H325" s="4">
        <v>0</v>
      </c>
      <c r="I325" s="4">
        <v>0</v>
      </c>
      <c r="J325" s="4">
        <v>0</v>
      </c>
      <c r="K325" s="4">
        <v>11504</v>
      </c>
      <c r="L325" s="4">
        <v>15830</v>
      </c>
      <c r="M325" s="4">
        <v>2284</v>
      </c>
      <c r="N325" s="4">
        <v>5621</v>
      </c>
    </row>
    <row r="326" spans="1:14">
      <c r="A326" s="3">
        <v>325</v>
      </c>
      <c r="B326" s="4" t="s">
        <v>256</v>
      </c>
      <c r="C326" s="4" t="s">
        <v>771</v>
      </c>
      <c r="D326" s="4" t="s">
        <v>277</v>
      </c>
      <c r="E326" s="4" t="s">
        <v>791</v>
      </c>
      <c r="F326" s="4">
        <v>0</v>
      </c>
      <c r="G326" s="4">
        <v>7938</v>
      </c>
      <c r="H326" s="4">
        <v>0</v>
      </c>
      <c r="I326" s="4">
        <v>0</v>
      </c>
      <c r="J326" s="4">
        <v>0</v>
      </c>
      <c r="K326" s="4">
        <v>15983</v>
      </c>
      <c r="L326" s="4">
        <v>15465</v>
      </c>
      <c r="M326" s="4">
        <v>1466</v>
      </c>
      <c r="N326" s="4">
        <v>7150</v>
      </c>
    </row>
    <row r="327" spans="1:14">
      <c r="A327" s="3">
        <v>326</v>
      </c>
      <c r="B327" s="4" t="s">
        <v>256</v>
      </c>
      <c r="C327" s="4" t="s">
        <v>771</v>
      </c>
      <c r="D327" s="4" t="s">
        <v>278</v>
      </c>
      <c r="E327" s="4" t="s">
        <v>792</v>
      </c>
      <c r="F327" s="4">
        <v>0</v>
      </c>
      <c r="G327" s="4">
        <v>9523</v>
      </c>
      <c r="H327" s="4">
        <v>0</v>
      </c>
      <c r="I327" s="4">
        <v>0</v>
      </c>
      <c r="J327" s="4">
        <v>0</v>
      </c>
      <c r="K327" s="4">
        <v>28484</v>
      </c>
      <c r="L327" s="4">
        <v>13503</v>
      </c>
      <c r="M327" s="4">
        <v>6307</v>
      </c>
      <c r="N327" s="4">
        <v>9225</v>
      </c>
    </row>
    <row r="328" spans="1:14">
      <c r="A328" s="3">
        <v>327</v>
      </c>
      <c r="B328" s="4" t="s">
        <v>256</v>
      </c>
      <c r="C328" s="4" t="s">
        <v>771</v>
      </c>
      <c r="D328" s="4" t="s">
        <v>279</v>
      </c>
      <c r="E328" s="4" t="s">
        <v>793</v>
      </c>
      <c r="F328" s="4">
        <v>0</v>
      </c>
      <c r="G328" s="4">
        <v>11971</v>
      </c>
      <c r="H328" s="4">
        <v>0</v>
      </c>
      <c r="I328" s="4">
        <v>0</v>
      </c>
      <c r="J328" s="4">
        <v>0</v>
      </c>
      <c r="K328" s="4">
        <v>12018</v>
      </c>
      <c r="L328" s="4">
        <v>24861</v>
      </c>
      <c r="M328" s="4">
        <v>1346</v>
      </c>
      <c r="N328" s="4">
        <v>4575</v>
      </c>
    </row>
    <row r="329" spans="1:14">
      <c r="A329" s="3">
        <v>328</v>
      </c>
      <c r="B329" s="4" t="s">
        <v>256</v>
      </c>
      <c r="C329" s="4" t="s">
        <v>771</v>
      </c>
      <c r="D329" s="4" t="s">
        <v>280</v>
      </c>
      <c r="E329" s="4" t="s">
        <v>794</v>
      </c>
      <c r="F329" s="4">
        <v>0</v>
      </c>
      <c r="G329" s="4">
        <v>3113</v>
      </c>
      <c r="H329" s="4">
        <v>0</v>
      </c>
      <c r="I329" s="4">
        <v>0</v>
      </c>
      <c r="J329" s="4">
        <v>0</v>
      </c>
      <c r="K329" s="4">
        <v>12550</v>
      </c>
      <c r="L329" s="4">
        <v>16003</v>
      </c>
      <c r="M329" s="4">
        <v>1397</v>
      </c>
      <c r="N329" s="4">
        <v>4156</v>
      </c>
    </row>
    <row r="330" spans="1:14">
      <c r="A330" s="3">
        <v>329</v>
      </c>
      <c r="B330" s="4" t="s">
        <v>256</v>
      </c>
      <c r="C330" s="4" t="s">
        <v>771</v>
      </c>
      <c r="D330" s="4" t="s">
        <v>281</v>
      </c>
      <c r="E330" s="4" t="s">
        <v>795</v>
      </c>
      <c r="F330" s="4">
        <v>0</v>
      </c>
      <c r="G330" s="4">
        <v>26074</v>
      </c>
      <c r="H330" s="4">
        <v>0</v>
      </c>
      <c r="I330" s="4">
        <v>0</v>
      </c>
      <c r="J330" s="4">
        <v>0</v>
      </c>
      <c r="K330" s="4">
        <v>31036</v>
      </c>
      <c r="L330" s="4">
        <v>30936</v>
      </c>
      <c r="M330" s="4">
        <v>6567</v>
      </c>
      <c r="N330" s="4">
        <v>10860</v>
      </c>
    </row>
    <row r="331" spans="1:14">
      <c r="A331" s="3">
        <v>330</v>
      </c>
      <c r="B331" s="4" t="s">
        <v>256</v>
      </c>
      <c r="C331" s="4" t="s">
        <v>771</v>
      </c>
      <c r="D331" s="4" t="s">
        <v>282</v>
      </c>
      <c r="E331" s="4" t="s">
        <v>796</v>
      </c>
      <c r="F331" s="4">
        <v>0</v>
      </c>
      <c r="G331" s="4">
        <v>1124</v>
      </c>
      <c r="H331" s="4">
        <v>0</v>
      </c>
      <c r="I331" s="4">
        <v>0</v>
      </c>
      <c r="J331" s="4">
        <v>0</v>
      </c>
      <c r="K331" s="4">
        <v>5567</v>
      </c>
      <c r="L331" s="4">
        <v>17183</v>
      </c>
      <c r="M331" s="4">
        <v>324</v>
      </c>
      <c r="N331" s="4">
        <v>1741</v>
      </c>
    </row>
    <row r="332" spans="1:14">
      <c r="A332" s="3">
        <v>331</v>
      </c>
      <c r="B332" s="4" t="s">
        <v>256</v>
      </c>
      <c r="C332" s="4" t="s">
        <v>771</v>
      </c>
      <c r="D332" s="4" t="s">
        <v>495</v>
      </c>
      <c r="E332" s="4" t="s">
        <v>797</v>
      </c>
      <c r="F332" s="4">
        <v>0</v>
      </c>
      <c r="G332" s="4">
        <v>836</v>
      </c>
      <c r="H332" s="4">
        <v>0</v>
      </c>
      <c r="I332" s="4">
        <v>0</v>
      </c>
      <c r="J332" s="4">
        <v>0</v>
      </c>
      <c r="K332" s="4">
        <v>1899</v>
      </c>
      <c r="L332" s="4">
        <v>3013</v>
      </c>
      <c r="M332" s="4">
        <v>228</v>
      </c>
      <c r="N332" s="4">
        <v>736</v>
      </c>
    </row>
    <row r="333" spans="1:14">
      <c r="A333" s="3">
        <v>332</v>
      </c>
      <c r="B333" s="4" t="s">
        <v>283</v>
      </c>
      <c r="C333" s="4" t="s">
        <v>798</v>
      </c>
      <c r="D333" s="4" t="s">
        <v>284</v>
      </c>
      <c r="E333" s="4" t="s">
        <v>799</v>
      </c>
      <c r="F333" s="4">
        <v>0</v>
      </c>
      <c r="G333" s="4">
        <v>16941</v>
      </c>
      <c r="H333" s="4">
        <v>0</v>
      </c>
      <c r="I333" s="4">
        <v>0</v>
      </c>
      <c r="J333" s="4">
        <v>0</v>
      </c>
      <c r="K333" s="4">
        <v>32165</v>
      </c>
      <c r="L333" s="4">
        <v>44498</v>
      </c>
      <c r="M333" s="4">
        <v>5462</v>
      </c>
      <c r="N333" s="4">
        <v>11800</v>
      </c>
    </row>
    <row r="334" spans="1:14">
      <c r="A334" s="3">
        <v>333</v>
      </c>
      <c r="B334" s="4" t="s">
        <v>286</v>
      </c>
      <c r="C334" s="4" t="s">
        <v>800</v>
      </c>
      <c r="D334" s="4" t="s">
        <v>287</v>
      </c>
      <c r="E334" s="4" t="s">
        <v>801</v>
      </c>
      <c r="F334" s="4">
        <v>0</v>
      </c>
      <c r="G334" s="4">
        <v>19849</v>
      </c>
      <c r="H334" s="4">
        <v>0</v>
      </c>
      <c r="I334" s="4">
        <v>0</v>
      </c>
      <c r="J334" s="4">
        <v>0</v>
      </c>
      <c r="K334" s="4">
        <v>37850</v>
      </c>
      <c r="L334" s="4">
        <v>53169</v>
      </c>
      <c r="M334" s="4">
        <v>6013</v>
      </c>
      <c r="N334" s="4">
        <v>14631</v>
      </c>
    </row>
    <row r="335" spans="1:14">
      <c r="A335" s="3">
        <v>334</v>
      </c>
      <c r="B335" s="4" t="s">
        <v>286</v>
      </c>
      <c r="C335" s="4" t="s">
        <v>800</v>
      </c>
      <c r="D335" s="4" t="s">
        <v>288</v>
      </c>
      <c r="E335" s="4" t="s">
        <v>802</v>
      </c>
      <c r="F335" s="4">
        <v>0</v>
      </c>
      <c r="G335" s="4">
        <v>214</v>
      </c>
      <c r="H335" s="4">
        <v>0</v>
      </c>
      <c r="I335" s="4">
        <v>0</v>
      </c>
      <c r="J335" s="4">
        <v>0</v>
      </c>
      <c r="K335" s="4">
        <v>598</v>
      </c>
      <c r="L335" s="4">
        <v>2985</v>
      </c>
      <c r="M335" s="4">
        <v>40</v>
      </c>
      <c r="N335" s="4">
        <v>210</v>
      </c>
    </row>
    <row r="336" spans="1:14">
      <c r="A336" s="3">
        <v>335</v>
      </c>
      <c r="B336" s="4" t="s">
        <v>286</v>
      </c>
      <c r="C336" s="4" t="s">
        <v>800</v>
      </c>
      <c r="D336" s="4" t="s">
        <v>289</v>
      </c>
      <c r="E336" s="4" t="s">
        <v>803</v>
      </c>
      <c r="F336" s="4">
        <v>0</v>
      </c>
      <c r="G336" s="4">
        <v>2541</v>
      </c>
      <c r="H336" s="4">
        <v>0</v>
      </c>
      <c r="I336" s="4">
        <v>0</v>
      </c>
      <c r="J336" s="4">
        <v>0</v>
      </c>
      <c r="K336" s="4">
        <v>7984</v>
      </c>
      <c r="L336" s="4">
        <v>14416</v>
      </c>
      <c r="M336" s="4">
        <v>1790</v>
      </c>
      <c r="N336" s="4">
        <v>2729</v>
      </c>
    </row>
    <row r="337" spans="1:14">
      <c r="A337" s="3">
        <v>336</v>
      </c>
      <c r="B337" s="4" t="s">
        <v>290</v>
      </c>
      <c r="C337" s="4" t="s">
        <v>804</v>
      </c>
      <c r="D337" s="4" t="s">
        <v>291</v>
      </c>
      <c r="E337" s="4" t="s">
        <v>804</v>
      </c>
      <c r="F337" s="4">
        <v>0</v>
      </c>
      <c r="G337" s="4">
        <v>20828</v>
      </c>
      <c r="H337" s="4">
        <v>0</v>
      </c>
      <c r="I337" s="4">
        <v>0</v>
      </c>
      <c r="J337" s="4">
        <v>0</v>
      </c>
      <c r="K337" s="4">
        <v>37016</v>
      </c>
      <c r="L337" s="4">
        <v>47191</v>
      </c>
      <c r="M337" s="4">
        <v>6465</v>
      </c>
      <c r="N337" s="4">
        <v>13761</v>
      </c>
    </row>
    <row r="338" spans="1:14">
      <c r="A338" s="3">
        <v>337</v>
      </c>
      <c r="B338" s="4" t="s">
        <v>290</v>
      </c>
      <c r="C338" s="4" t="s">
        <v>804</v>
      </c>
      <c r="D338" s="4" t="s">
        <v>292</v>
      </c>
      <c r="E338" s="4" t="s">
        <v>805</v>
      </c>
      <c r="F338" s="4">
        <v>0</v>
      </c>
      <c r="G338" s="4">
        <v>1708</v>
      </c>
      <c r="H338" s="4">
        <v>0</v>
      </c>
      <c r="I338" s="4">
        <v>0</v>
      </c>
      <c r="J338" s="4">
        <v>0</v>
      </c>
      <c r="K338" s="4">
        <v>5659</v>
      </c>
      <c r="L338" s="4">
        <v>7702</v>
      </c>
      <c r="M338" s="4">
        <v>1689</v>
      </c>
      <c r="N338" s="4">
        <v>2209</v>
      </c>
    </row>
    <row r="339" spans="1:14">
      <c r="A339" s="3">
        <v>338</v>
      </c>
      <c r="B339" s="4" t="s">
        <v>290</v>
      </c>
      <c r="C339" s="4" t="s">
        <v>804</v>
      </c>
      <c r="D339" s="4" t="s">
        <v>293</v>
      </c>
      <c r="E339" s="4" t="s">
        <v>806</v>
      </c>
      <c r="F339" s="4">
        <v>0</v>
      </c>
      <c r="G339" s="4">
        <v>3004</v>
      </c>
      <c r="H339" s="4">
        <v>0</v>
      </c>
      <c r="I339" s="4">
        <v>0</v>
      </c>
      <c r="J339" s="4">
        <v>0</v>
      </c>
      <c r="K339" s="4">
        <v>6057</v>
      </c>
      <c r="L339" s="4">
        <v>7317</v>
      </c>
      <c r="M339" s="4">
        <v>1431</v>
      </c>
      <c r="N339" s="4">
        <v>1901</v>
      </c>
    </row>
    <row r="340" spans="1:14">
      <c r="A340" s="3">
        <v>339</v>
      </c>
      <c r="B340" s="4" t="s">
        <v>294</v>
      </c>
      <c r="C340" s="4" t="s">
        <v>807</v>
      </c>
      <c r="D340" s="4" t="s">
        <v>295</v>
      </c>
      <c r="E340" s="4" t="s">
        <v>808</v>
      </c>
      <c r="F340" s="4">
        <v>0</v>
      </c>
      <c r="G340" s="4">
        <v>16327</v>
      </c>
      <c r="H340" s="4">
        <v>0</v>
      </c>
      <c r="I340" s="4">
        <v>0</v>
      </c>
      <c r="J340" s="4">
        <v>0</v>
      </c>
      <c r="K340" s="4">
        <v>27296</v>
      </c>
      <c r="L340" s="4">
        <v>37614</v>
      </c>
      <c r="M340" s="4">
        <v>4673</v>
      </c>
      <c r="N340" s="4">
        <v>10654</v>
      </c>
    </row>
    <row r="341" spans="1:14">
      <c r="A341" s="3">
        <v>340</v>
      </c>
      <c r="B341" s="4" t="s">
        <v>294</v>
      </c>
      <c r="C341" s="4" t="s">
        <v>807</v>
      </c>
      <c r="D341" s="4" t="s">
        <v>296</v>
      </c>
      <c r="E341" s="4" t="s">
        <v>809</v>
      </c>
      <c r="F341" s="4">
        <v>0</v>
      </c>
      <c r="G341" s="4">
        <v>27</v>
      </c>
      <c r="H341" s="4">
        <v>0</v>
      </c>
      <c r="I341" s="4">
        <v>0</v>
      </c>
      <c r="J341" s="4">
        <v>0</v>
      </c>
      <c r="K341" s="4">
        <v>54</v>
      </c>
      <c r="L341" s="4">
        <v>123</v>
      </c>
      <c r="M341" s="4">
        <v>8</v>
      </c>
      <c r="N341" s="4">
        <v>27</v>
      </c>
    </row>
    <row r="342" spans="1:14">
      <c r="A342" s="3">
        <v>341</v>
      </c>
      <c r="B342" s="4" t="s">
        <v>297</v>
      </c>
      <c r="C342" s="4" t="s">
        <v>810</v>
      </c>
      <c r="D342" s="4" t="s">
        <v>298</v>
      </c>
      <c r="E342" s="4" t="s">
        <v>811</v>
      </c>
      <c r="F342" s="4">
        <v>0</v>
      </c>
      <c r="G342" s="4">
        <v>684</v>
      </c>
      <c r="H342" s="4">
        <v>0</v>
      </c>
      <c r="I342" s="4">
        <v>0</v>
      </c>
      <c r="J342" s="4">
        <v>0</v>
      </c>
      <c r="K342" s="4">
        <v>1559</v>
      </c>
      <c r="L342" s="4">
        <v>2576</v>
      </c>
      <c r="M342" s="4">
        <v>229</v>
      </c>
      <c r="N342" s="4">
        <v>629</v>
      </c>
    </row>
    <row r="343" spans="1:14">
      <c r="A343" s="3">
        <v>342</v>
      </c>
      <c r="B343" s="4" t="s">
        <v>299</v>
      </c>
      <c r="C343" s="4" t="s">
        <v>812</v>
      </c>
      <c r="D343" s="4" t="s">
        <v>300</v>
      </c>
      <c r="E343" s="4" t="s">
        <v>813</v>
      </c>
      <c r="F343" s="4">
        <v>0</v>
      </c>
      <c r="G343" s="4">
        <v>7083</v>
      </c>
      <c r="H343" s="4">
        <v>0</v>
      </c>
      <c r="I343" s="4">
        <v>0</v>
      </c>
      <c r="J343" s="4">
        <v>0</v>
      </c>
      <c r="K343" s="4">
        <v>22159</v>
      </c>
      <c r="L343" s="4">
        <v>23313</v>
      </c>
      <c r="M343" s="4">
        <v>3185</v>
      </c>
      <c r="N343" s="4">
        <v>8301</v>
      </c>
    </row>
    <row r="344" spans="1:14">
      <c r="A344" s="3">
        <v>343</v>
      </c>
      <c r="B344" s="4" t="s">
        <v>299</v>
      </c>
      <c r="C344" s="4" t="s">
        <v>812</v>
      </c>
      <c r="D344" s="4" t="s">
        <v>301</v>
      </c>
      <c r="E344" s="4" t="s">
        <v>814</v>
      </c>
      <c r="F344" s="4">
        <v>0</v>
      </c>
      <c r="G344" s="4">
        <v>2195</v>
      </c>
      <c r="H344" s="4">
        <v>0</v>
      </c>
      <c r="I344" s="4">
        <v>0</v>
      </c>
      <c r="J344" s="4">
        <v>0</v>
      </c>
      <c r="K344" s="4">
        <v>5665</v>
      </c>
      <c r="L344" s="4">
        <v>9432</v>
      </c>
      <c r="M344" s="4">
        <v>783</v>
      </c>
      <c r="N344" s="4">
        <v>2068</v>
      </c>
    </row>
    <row r="345" spans="1:14">
      <c r="A345" s="3">
        <v>344</v>
      </c>
      <c r="B345" s="4" t="s">
        <v>302</v>
      </c>
      <c r="C345" s="4" t="s">
        <v>815</v>
      </c>
      <c r="D345" s="4" t="s">
        <v>303</v>
      </c>
      <c r="E345" s="4" t="s">
        <v>816</v>
      </c>
      <c r="F345" s="4">
        <v>0</v>
      </c>
      <c r="G345" s="4">
        <v>6759</v>
      </c>
      <c r="H345" s="4">
        <v>0</v>
      </c>
      <c r="I345" s="4">
        <v>0</v>
      </c>
      <c r="J345" s="4">
        <v>0</v>
      </c>
      <c r="K345" s="4">
        <v>15038</v>
      </c>
      <c r="L345" s="4">
        <v>18855</v>
      </c>
      <c r="M345" s="4">
        <v>2292</v>
      </c>
      <c r="N345" s="4">
        <v>5421</v>
      </c>
    </row>
    <row r="346" spans="1:14">
      <c r="A346" s="3">
        <v>345</v>
      </c>
      <c r="B346" s="4" t="s">
        <v>304</v>
      </c>
      <c r="C346" s="4" t="s">
        <v>817</v>
      </c>
      <c r="D346" s="4" t="s">
        <v>305</v>
      </c>
      <c r="E346" s="4" t="s">
        <v>818</v>
      </c>
      <c r="F346" s="4">
        <v>0</v>
      </c>
      <c r="G346" s="4">
        <v>11412</v>
      </c>
      <c r="H346" s="4">
        <v>0</v>
      </c>
      <c r="I346" s="4">
        <v>0</v>
      </c>
      <c r="J346" s="4">
        <v>0</v>
      </c>
      <c r="K346" s="4">
        <v>9125</v>
      </c>
      <c r="L346" s="4">
        <v>31900</v>
      </c>
      <c r="M346" s="4">
        <v>1135</v>
      </c>
      <c r="N346" s="4">
        <v>3512</v>
      </c>
    </row>
    <row r="347" spans="1:14">
      <c r="A347" s="3">
        <v>346</v>
      </c>
      <c r="B347" s="4" t="s">
        <v>304</v>
      </c>
      <c r="C347" s="4" t="s">
        <v>817</v>
      </c>
      <c r="D347" s="4" t="s">
        <v>261</v>
      </c>
      <c r="E347" s="4" t="s">
        <v>819</v>
      </c>
      <c r="F347" s="4">
        <v>0</v>
      </c>
      <c r="G347" s="4">
        <v>5228</v>
      </c>
      <c r="H347" s="4">
        <v>0</v>
      </c>
      <c r="I347" s="4">
        <v>0</v>
      </c>
      <c r="J347" s="4">
        <v>0</v>
      </c>
      <c r="K347" s="4">
        <v>4515</v>
      </c>
      <c r="L347" s="4">
        <v>13219</v>
      </c>
      <c r="M347" s="4">
        <v>558</v>
      </c>
      <c r="N347" s="4">
        <v>1708</v>
      </c>
    </row>
    <row r="348" spans="1:14">
      <c r="A348" s="3">
        <v>347</v>
      </c>
      <c r="B348" s="4" t="s">
        <v>304</v>
      </c>
      <c r="C348" s="4" t="s">
        <v>817</v>
      </c>
      <c r="D348" s="4" t="s">
        <v>285</v>
      </c>
      <c r="E348" s="4" t="s">
        <v>820</v>
      </c>
      <c r="F348" s="4">
        <v>0</v>
      </c>
      <c r="G348" s="4">
        <v>4396</v>
      </c>
      <c r="H348" s="4">
        <v>0</v>
      </c>
      <c r="I348" s="4">
        <v>0</v>
      </c>
      <c r="J348" s="4">
        <v>0</v>
      </c>
      <c r="K348" s="4">
        <v>3392</v>
      </c>
      <c r="L348" s="4">
        <v>14975</v>
      </c>
      <c r="M348" s="4">
        <v>476</v>
      </c>
      <c r="N348" s="4">
        <v>1191</v>
      </c>
    </row>
    <row r="349" spans="1:14">
      <c r="A349" s="3">
        <v>348</v>
      </c>
      <c r="B349" s="4" t="s">
        <v>306</v>
      </c>
      <c r="C349" s="4" t="s">
        <v>821</v>
      </c>
      <c r="D349" s="4" t="s">
        <v>307</v>
      </c>
      <c r="E349" s="4" t="s">
        <v>821</v>
      </c>
      <c r="F349" s="4">
        <v>0</v>
      </c>
      <c r="G349" s="4">
        <v>7688</v>
      </c>
      <c r="H349" s="4">
        <v>0</v>
      </c>
      <c r="I349" s="4">
        <v>0</v>
      </c>
      <c r="J349" s="4">
        <v>0</v>
      </c>
      <c r="K349" s="4">
        <v>14299</v>
      </c>
      <c r="L349" s="4">
        <v>16190</v>
      </c>
      <c r="M349" s="4">
        <v>1430</v>
      </c>
      <c r="N349" s="4">
        <v>6150</v>
      </c>
    </row>
    <row r="350" spans="1:14">
      <c r="A350" s="3">
        <v>349</v>
      </c>
      <c r="B350" s="10" t="s">
        <v>1186</v>
      </c>
      <c r="C350" s="4" t="s">
        <v>1191</v>
      </c>
      <c r="D350" s="10" t="s">
        <v>1187</v>
      </c>
      <c r="E350" s="4" t="s">
        <v>1190</v>
      </c>
      <c r="F350" s="12">
        <v>0</v>
      </c>
      <c r="G350" s="4">
        <v>1</v>
      </c>
      <c r="H350" s="4">
        <v>0</v>
      </c>
      <c r="I350" s="4">
        <v>0</v>
      </c>
      <c r="J350" s="4">
        <v>0</v>
      </c>
      <c r="K350" s="4">
        <v>2</v>
      </c>
      <c r="L350" s="4">
        <v>1</v>
      </c>
      <c r="M350" s="4">
        <v>0</v>
      </c>
      <c r="N350" s="4">
        <v>1</v>
      </c>
    </row>
    <row r="351" spans="1:14">
      <c r="A351" s="3">
        <v>350</v>
      </c>
      <c r="B351" s="4" t="s">
        <v>308</v>
      </c>
      <c r="C351" s="4" t="s">
        <v>822</v>
      </c>
      <c r="D351" s="4" t="s">
        <v>309</v>
      </c>
      <c r="E351" s="4" t="s">
        <v>822</v>
      </c>
      <c r="F351" s="4">
        <v>0</v>
      </c>
      <c r="G351" s="4">
        <v>419</v>
      </c>
      <c r="H351" s="4">
        <v>0</v>
      </c>
      <c r="I351" s="4">
        <v>0</v>
      </c>
      <c r="J351" s="4">
        <v>0</v>
      </c>
      <c r="K351" s="4">
        <v>1449</v>
      </c>
      <c r="L351" s="4">
        <v>1674</v>
      </c>
      <c r="M351" s="4">
        <v>191</v>
      </c>
      <c r="N351" s="4">
        <v>460</v>
      </c>
    </row>
    <row r="352" spans="1:14">
      <c r="A352" s="3">
        <v>351</v>
      </c>
      <c r="B352" s="4" t="s">
        <v>310</v>
      </c>
      <c r="C352" s="4" t="s">
        <v>823</v>
      </c>
      <c r="D352" s="4" t="s">
        <v>311</v>
      </c>
      <c r="E352" s="4" t="s">
        <v>823</v>
      </c>
      <c r="F352" s="4">
        <v>0</v>
      </c>
      <c r="G352" s="4">
        <v>547</v>
      </c>
      <c r="H352" s="4">
        <v>0</v>
      </c>
      <c r="I352" s="4">
        <v>0</v>
      </c>
      <c r="J352" s="4">
        <v>0</v>
      </c>
      <c r="K352" s="4">
        <v>2342</v>
      </c>
      <c r="L352" s="4">
        <v>3068</v>
      </c>
      <c r="M352" s="4">
        <v>314</v>
      </c>
      <c r="N352" s="4">
        <v>895</v>
      </c>
    </row>
    <row r="353" spans="1:14">
      <c r="A353" s="3">
        <v>352</v>
      </c>
      <c r="B353" s="4" t="s">
        <v>312</v>
      </c>
      <c r="C353" s="4" t="s">
        <v>824</v>
      </c>
      <c r="D353" s="4" t="s">
        <v>313</v>
      </c>
      <c r="E353" s="4" t="s">
        <v>825</v>
      </c>
      <c r="F353" s="4">
        <v>0</v>
      </c>
      <c r="G353" s="4">
        <v>2372</v>
      </c>
      <c r="H353" s="4">
        <v>0</v>
      </c>
      <c r="I353" s="4">
        <v>0</v>
      </c>
      <c r="J353" s="4">
        <v>0</v>
      </c>
      <c r="K353" s="4">
        <v>4176</v>
      </c>
      <c r="L353" s="4">
        <v>6891</v>
      </c>
      <c r="M353" s="4">
        <v>562</v>
      </c>
      <c r="N353" s="4">
        <v>1702</v>
      </c>
    </row>
    <row r="354" spans="1:14">
      <c r="A354" s="3">
        <v>353</v>
      </c>
      <c r="B354" s="4" t="s">
        <v>314</v>
      </c>
      <c r="C354" s="4" t="s">
        <v>826</v>
      </c>
      <c r="D354" s="4" t="s">
        <v>315</v>
      </c>
      <c r="E354" s="4" t="s">
        <v>826</v>
      </c>
      <c r="F354" s="4">
        <v>0</v>
      </c>
      <c r="G354" s="4">
        <v>298</v>
      </c>
      <c r="H354" s="4">
        <v>0</v>
      </c>
      <c r="I354" s="4">
        <v>0</v>
      </c>
      <c r="J354" s="4">
        <v>0</v>
      </c>
      <c r="K354" s="4">
        <v>601</v>
      </c>
      <c r="L354" s="4">
        <v>1860</v>
      </c>
      <c r="M354" s="4">
        <v>64</v>
      </c>
      <c r="N354" s="4">
        <v>232</v>
      </c>
    </row>
    <row r="355" spans="1:14">
      <c r="A355" s="3">
        <v>354</v>
      </c>
      <c r="B355" s="4" t="s">
        <v>316</v>
      </c>
      <c r="C355" s="4" t="s">
        <v>827</v>
      </c>
      <c r="D355" s="4" t="s">
        <v>317</v>
      </c>
      <c r="E355" s="4" t="s">
        <v>827</v>
      </c>
      <c r="F355" s="4">
        <v>0</v>
      </c>
      <c r="G355" s="4">
        <v>5260</v>
      </c>
      <c r="H355" s="4">
        <v>0</v>
      </c>
      <c r="I355" s="4">
        <v>0</v>
      </c>
      <c r="J355" s="4">
        <v>0</v>
      </c>
      <c r="K355" s="4">
        <v>571</v>
      </c>
      <c r="L355" s="4">
        <v>1436</v>
      </c>
      <c r="M355" s="4">
        <v>138</v>
      </c>
      <c r="N355" s="4">
        <v>169</v>
      </c>
    </row>
    <row r="356" spans="1:14">
      <c r="A356" s="3">
        <v>355</v>
      </c>
      <c r="B356" s="4" t="s">
        <v>318</v>
      </c>
      <c r="C356" s="4" t="s">
        <v>828</v>
      </c>
      <c r="D356" s="4" t="s">
        <v>319</v>
      </c>
      <c r="E356" s="4" t="s">
        <v>828</v>
      </c>
      <c r="F356" s="4">
        <v>0</v>
      </c>
      <c r="G356" s="4">
        <v>453</v>
      </c>
      <c r="H356" s="4">
        <v>0</v>
      </c>
      <c r="I356" s="4">
        <v>0</v>
      </c>
      <c r="J356" s="4">
        <v>0</v>
      </c>
      <c r="K356" s="4">
        <v>646</v>
      </c>
      <c r="L356" s="4">
        <v>1508</v>
      </c>
      <c r="M356" s="4">
        <v>101</v>
      </c>
      <c r="N356" s="4">
        <v>246</v>
      </c>
    </row>
    <row r="357" spans="1:14">
      <c r="A357" s="3">
        <v>356</v>
      </c>
      <c r="B357" s="4" t="s">
        <v>320</v>
      </c>
      <c r="C357" s="4" t="s">
        <v>829</v>
      </c>
      <c r="D357" s="4" t="s">
        <v>321</v>
      </c>
      <c r="E357" s="4" t="s">
        <v>830</v>
      </c>
      <c r="F357" s="4">
        <v>0</v>
      </c>
      <c r="G357" s="4">
        <v>64</v>
      </c>
      <c r="H357" s="4">
        <v>0</v>
      </c>
      <c r="I357" s="4">
        <v>0</v>
      </c>
      <c r="J357" s="4">
        <v>0</v>
      </c>
      <c r="K357" s="4">
        <v>123</v>
      </c>
      <c r="L357" s="4">
        <v>281</v>
      </c>
      <c r="M357" s="4">
        <v>10</v>
      </c>
      <c r="N357" s="4">
        <v>42</v>
      </c>
    </row>
    <row r="358" spans="1:14">
      <c r="A358" s="3">
        <v>357</v>
      </c>
      <c r="B358" s="4" t="s">
        <v>320</v>
      </c>
      <c r="C358" s="4" t="s">
        <v>829</v>
      </c>
      <c r="D358" s="4" t="s">
        <v>322</v>
      </c>
      <c r="E358" s="4" t="s">
        <v>831</v>
      </c>
      <c r="F358" s="4">
        <v>0</v>
      </c>
      <c r="G358" s="4">
        <v>9551</v>
      </c>
      <c r="H358" s="4">
        <v>0</v>
      </c>
      <c r="I358" s="4">
        <v>0</v>
      </c>
      <c r="J358" s="4">
        <v>0</v>
      </c>
      <c r="K358" s="4">
        <v>22256</v>
      </c>
      <c r="L358" s="4">
        <v>28810</v>
      </c>
      <c r="M358" s="4">
        <v>4797</v>
      </c>
      <c r="N358" s="4">
        <v>7120</v>
      </c>
    </row>
    <row r="359" spans="1:14">
      <c r="A359" s="3">
        <v>358</v>
      </c>
      <c r="B359" s="4" t="s">
        <v>320</v>
      </c>
      <c r="C359" s="4" t="s">
        <v>829</v>
      </c>
      <c r="D359" s="4" t="s">
        <v>323</v>
      </c>
      <c r="E359" s="4" t="s">
        <v>832</v>
      </c>
      <c r="F359" s="4">
        <v>0</v>
      </c>
      <c r="G359" s="4">
        <v>423</v>
      </c>
      <c r="H359" s="4">
        <v>0</v>
      </c>
      <c r="I359" s="4">
        <v>0</v>
      </c>
      <c r="J359" s="4">
        <v>0</v>
      </c>
      <c r="K359" s="4">
        <v>1172</v>
      </c>
      <c r="L359" s="4">
        <v>1905</v>
      </c>
      <c r="M359" s="4">
        <v>112</v>
      </c>
      <c r="N359" s="4">
        <v>566</v>
      </c>
    </row>
    <row r="360" spans="1:14">
      <c r="A360" s="3">
        <v>359</v>
      </c>
      <c r="B360" s="4" t="s">
        <v>320</v>
      </c>
      <c r="C360" s="4" t="s">
        <v>829</v>
      </c>
      <c r="D360" s="4" t="s">
        <v>505</v>
      </c>
      <c r="E360" s="4" t="s">
        <v>981</v>
      </c>
      <c r="F360" s="4">
        <v>0</v>
      </c>
      <c r="G360" s="4">
        <v>176</v>
      </c>
      <c r="H360" s="4">
        <v>0</v>
      </c>
      <c r="I360" s="4">
        <v>0</v>
      </c>
      <c r="J360" s="4">
        <v>0</v>
      </c>
      <c r="K360" s="4">
        <v>137</v>
      </c>
      <c r="L360" s="4">
        <v>407</v>
      </c>
      <c r="M360" s="4">
        <v>22</v>
      </c>
      <c r="N360" s="4">
        <v>53</v>
      </c>
    </row>
    <row r="361" spans="1:14">
      <c r="A361" s="3">
        <v>360</v>
      </c>
      <c r="B361" s="4" t="s">
        <v>320</v>
      </c>
      <c r="C361" s="4" t="s">
        <v>829</v>
      </c>
      <c r="D361" s="4" t="s">
        <v>324</v>
      </c>
      <c r="E361" s="4" t="s">
        <v>833</v>
      </c>
      <c r="F361" s="4">
        <v>0</v>
      </c>
      <c r="G361" s="4">
        <v>1</v>
      </c>
      <c r="H361" s="4">
        <v>0</v>
      </c>
      <c r="I361" s="4">
        <v>0</v>
      </c>
      <c r="J361" s="4">
        <v>0</v>
      </c>
      <c r="K361" s="4">
        <v>4</v>
      </c>
      <c r="L361" s="4">
        <v>2</v>
      </c>
      <c r="M361" s="4">
        <v>1</v>
      </c>
      <c r="N361" s="4">
        <v>1</v>
      </c>
    </row>
    <row r="362" spans="1:14">
      <c r="A362" s="3">
        <v>361</v>
      </c>
      <c r="B362" s="4" t="s">
        <v>320</v>
      </c>
      <c r="C362" s="4" t="s">
        <v>829</v>
      </c>
      <c r="D362" s="4" t="s">
        <v>325</v>
      </c>
      <c r="E362" s="4" t="s">
        <v>834</v>
      </c>
      <c r="F362" s="4">
        <v>0</v>
      </c>
      <c r="G362" s="4">
        <v>3243</v>
      </c>
      <c r="H362" s="4">
        <v>0</v>
      </c>
      <c r="I362" s="4">
        <v>0</v>
      </c>
      <c r="J362" s="4">
        <v>0</v>
      </c>
      <c r="K362" s="4">
        <v>6263</v>
      </c>
      <c r="L362" s="4">
        <v>8440</v>
      </c>
      <c r="M362" s="4">
        <v>1315</v>
      </c>
      <c r="N362" s="4">
        <v>1916</v>
      </c>
    </row>
    <row r="363" spans="1:14">
      <c r="A363" s="3">
        <v>362</v>
      </c>
      <c r="B363" s="4" t="s">
        <v>320</v>
      </c>
      <c r="C363" s="4" t="s">
        <v>829</v>
      </c>
      <c r="D363" s="4" t="s">
        <v>326</v>
      </c>
      <c r="E363" s="4" t="s">
        <v>835</v>
      </c>
      <c r="F363" s="4">
        <v>0</v>
      </c>
      <c r="G363" s="4">
        <v>161</v>
      </c>
      <c r="H363" s="4">
        <v>0</v>
      </c>
      <c r="I363" s="4">
        <v>0</v>
      </c>
      <c r="J363" s="4">
        <v>0</v>
      </c>
      <c r="K363" s="4">
        <v>191</v>
      </c>
      <c r="L363" s="4">
        <v>692</v>
      </c>
      <c r="M363" s="4">
        <v>37</v>
      </c>
      <c r="N363" s="4">
        <v>58</v>
      </c>
    </row>
    <row r="364" spans="1:14">
      <c r="A364" s="3">
        <v>363</v>
      </c>
      <c r="B364" s="4" t="s">
        <v>320</v>
      </c>
      <c r="C364" s="4" t="s">
        <v>829</v>
      </c>
      <c r="D364" s="4" t="s">
        <v>1113</v>
      </c>
      <c r="E364" s="4" t="s">
        <v>1114</v>
      </c>
      <c r="F364" s="4">
        <v>0</v>
      </c>
      <c r="G364" s="4">
        <v>5</v>
      </c>
      <c r="H364" s="4">
        <v>0</v>
      </c>
      <c r="I364" s="4">
        <v>0</v>
      </c>
      <c r="J364" s="4">
        <v>0</v>
      </c>
      <c r="K364" s="4">
        <v>23</v>
      </c>
      <c r="L364" s="4">
        <v>29</v>
      </c>
      <c r="M364" s="4">
        <v>3</v>
      </c>
      <c r="N364" s="4">
        <v>9</v>
      </c>
    </row>
    <row r="365" spans="1:14">
      <c r="A365" s="3">
        <v>364</v>
      </c>
      <c r="B365" s="4" t="s">
        <v>320</v>
      </c>
      <c r="C365" s="4" t="s">
        <v>829</v>
      </c>
      <c r="D365" s="4" t="s">
        <v>327</v>
      </c>
      <c r="E365" s="4" t="s">
        <v>836</v>
      </c>
      <c r="F365" s="4">
        <v>0</v>
      </c>
      <c r="G365" s="4">
        <v>466</v>
      </c>
      <c r="H365" s="4">
        <v>0</v>
      </c>
      <c r="I365" s="4">
        <v>0</v>
      </c>
      <c r="J365" s="4">
        <v>0</v>
      </c>
      <c r="K365" s="4">
        <v>925</v>
      </c>
      <c r="L365" s="4">
        <v>2240</v>
      </c>
      <c r="M365" s="4">
        <v>48</v>
      </c>
      <c r="N365" s="4">
        <v>390</v>
      </c>
    </row>
    <row r="366" spans="1:14">
      <c r="A366" s="3">
        <v>365</v>
      </c>
      <c r="B366" s="4" t="s">
        <v>320</v>
      </c>
      <c r="C366" s="4" t="s">
        <v>829</v>
      </c>
      <c r="D366" s="4" t="s">
        <v>328</v>
      </c>
      <c r="E366" s="4" t="s">
        <v>837</v>
      </c>
      <c r="F366" s="4">
        <v>0</v>
      </c>
      <c r="G366" s="4">
        <v>18755</v>
      </c>
      <c r="H366" s="4">
        <v>0</v>
      </c>
      <c r="I366" s="4">
        <v>0</v>
      </c>
      <c r="J366" s="4">
        <v>0</v>
      </c>
      <c r="K366" s="4">
        <v>20833</v>
      </c>
      <c r="L366" s="4">
        <v>51877</v>
      </c>
      <c r="M366" s="4">
        <v>1901</v>
      </c>
      <c r="N366" s="4">
        <v>6810</v>
      </c>
    </row>
    <row r="367" spans="1:14">
      <c r="A367" s="3">
        <v>366</v>
      </c>
      <c r="B367" s="4" t="s">
        <v>320</v>
      </c>
      <c r="C367" s="4" t="s">
        <v>829</v>
      </c>
      <c r="D367" s="4" t="s">
        <v>329</v>
      </c>
      <c r="E367" s="4" t="s">
        <v>838</v>
      </c>
      <c r="F367" s="4">
        <v>0</v>
      </c>
      <c r="G367" s="4">
        <v>149</v>
      </c>
      <c r="H367" s="4">
        <v>0</v>
      </c>
      <c r="I367" s="4">
        <v>0</v>
      </c>
      <c r="J367" s="4">
        <v>0</v>
      </c>
      <c r="K367" s="4">
        <v>170</v>
      </c>
      <c r="L367" s="4">
        <v>334</v>
      </c>
      <c r="M367" s="4">
        <v>41</v>
      </c>
      <c r="N367" s="4">
        <v>56</v>
      </c>
    </row>
    <row r="368" spans="1:14">
      <c r="A368" s="3">
        <v>367</v>
      </c>
      <c r="B368" s="4" t="s">
        <v>330</v>
      </c>
      <c r="C368" s="4" t="s">
        <v>839</v>
      </c>
      <c r="D368" s="4" t="s">
        <v>331</v>
      </c>
      <c r="E368" s="4" t="s">
        <v>840</v>
      </c>
      <c r="F368" s="4">
        <v>0</v>
      </c>
      <c r="G368" s="4">
        <v>28</v>
      </c>
      <c r="H368" s="4">
        <v>0</v>
      </c>
      <c r="I368" s="4">
        <v>0</v>
      </c>
      <c r="J368" s="4">
        <v>0</v>
      </c>
      <c r="K368" s="4">
        <v>11</v>
      </c>
      <c r="L368" s="4">
        <v>47</v>
      </c>
      <c r="M368" s="4">
        <v>4</v>
      </c>
      <c r="N368" s="4">
        <v>3</v>
      </c>
    </row>
    <row r="369" spans="1:14">
      <c r="A369" s="3">
        <v>368</v>
      </c>
      <c r="B369" s="10" t="s">
        <v>330</v>
      </c>
      <c r="C369" s="4" t="s">
        <v>839</v>
      </c>
      <c r="D369" s="10" t="s">
        <v>1188</v>
      </c>
      <c r="E369" s="4" t="s">
        <v>1192</v>
      </c>
      <c r="F369" s="12">
        <v>0</v>
      </c>
      <c r="G369" s="4">
        <v>1</v>
      </c>
      <c r="H369" s="4">
        <v>0</v>
      </c>
      <c r="I369" s="4">
        <v>0</v>
      </c>
      <c r="J369" s="4">
        <v>0</v>
      </c>
      <c r="K369" s="4">
        <v>1</v>
      </c>
      <c r="L369" s="4">
        <v>0</v>
      </c>
      <c r="M369" s="4">
        <v>0</v>
      </c>
      <c r="N369" s="4">
        <v>1</v>
      </c>
    </row>
    <row r="370" spans="1:14">
      <c r="A370" s="3">
        <v>369</v>
      </c>
      <c r="B370" s="4" t="s">
        <v>332</v>
      </c>
      <c r="C370" s="4" t="s">
        <v>841</v>
      </c>
      <c r="D370" s="4" t="s">
        <v>333</v>
      </c>
      <c r="E370" s="4" t="s">
        <v>842</v>
      </c>
      <c r="F370" s="4">
        <v>0</v>
      </c>
      <c r="G370" s="4">
        <v>3660</v>
      </c>
      <c r="H370" s="4">
        <v>0</v>
      </c>
      <c r="I370" s="4">
        <v>0</v>
      </c>
      <c r="J370" s="4">
        <v>0</v>
      </c>
      <c r="K370" s="4">
        <v>22686</v>
      </c>
      <c r="L370" s="4">
        <v>24183</v>
      </c>
      <c r="M370" s="4">
        <v>4546</v>
      </c>
      <c r="N370" s="4">
        <v>7899</v>
      </c>
    </row>
    <row r="371" spans="1:14">
      <c r="A371" s="3">
        <v>370</v>
      </c>
      <c r="B371" s="4" t="s">
        <v>334</v>
      </c>
      <c r="C371" s="4" t="s">
        <v>843</v>
      </c>
      <c r="D371" s="4" t="s">
        <v>335</v>
      </c>
      <c r="E371" s="4" t="s">
        <v>844</v>
      </c>
      <c r="F371" s="4">
        <v>0</v>
      </c>
      <c r="G371" s="4">
        <v>902</v>
      </c>
      <c r="H371" s="4">
        <v>0</v>
      </c>
      <c r="I371" s="4">
        <v>0</v>
      </c>
      <c r="J371" s="4">
        <v>0</v>
      </c>
      <c r="K371" s="4">
        <v>3011</v>
      </c>
      <c r="L371" s="4">
        <v>4351</v>
      </c>
      <c r="M371" s="4">
        <v>773</v>
      </c>
      <c r="N371" s="4">
        <v>1481</v>
      </c>
    </row>
    <row r="372" spans="1:14">
      <c r="A372" s="3">
        <v>371</v>
      </c>
      <c r="B372" s="4" t="s">
        <v>1250</v>
      </c>
      <c r="C372" s="4" t="s">
        <v>831</v>
      </c>
      <c r="D372" s="4" t="s">
        <v>1251</v>
      </c>
      <c r="E372" s="4" t="s">
        <v>831</v>
      </c>
      <c r="F372" s="12">
        <v>0</v>
      </c>
      <c r="G372" s="4">
        <v>37</v>
      </c>
      <c r="H372" s="4">
        <v>0</v>
      </c>
      <c r="I372" s="4">
        <v>0</v>
      </c>
      <c r="J372" s="4">
        <v>0</v>
      </c>
      <c r="K372" s="4">
        <v>58</v>
      </c>
      <c r="L372" s="4">
        <v>284</v>
      </c>
      <c r="M372" s="4">
        <v>12</v>
      </c>
      <c r="N372" s="4">
        <v>12</v>
      </c>
    </row>
    <row r="373" spans="1:14">
      <c r="A373" s="3">
        <v>372</v>
      </c>
      <c r="B373" s="4" t="s">
        <v>336</v>
      </c>
      <c r="C373" s="4" t="s">
        <v>845</v>
      </c>
      <c r="D373" s="4" t="s">
        <v>337</v>
      </c>
      <c r="E373" s="4" t="s">
        <v>845</v>
      </c>
      <c r="F373" s="4">
        <v>0</v>
      </c>
      <c r="G373" s="4">
        <v>15529</v>
      </c>
      <c r="H373" s="4">
        <v>0</v>
      </c>
      <c r="I373" s="4">
        <v>0</v>
      </c>
      <c r="J373" s="4">
        <v>0</v>
      </c>
      <c r="K373" s="4">
        <v>10655</v>
      </c>
      <c r="L373" s="4">
        <v>22014</v>
      </c>
      <c r="M373" s="4">
        <v>1250</v>
      </c>
      <c r="N373" s="4">
        <v>3967</v>
      </c>
    </row>
    <row r="374" spans="1:14">
      <c r="A374" s="3">
        <v>373</v>
      </c>
      <c r="B374" s="4" t="s">
        <v>338</v>
      </c>
      <c r="C374" s="4" t="s">
        <v>846</v>
      </c>
      <c r="D374" s="4" t="s">
        <v>339</v>
      </c>
      <c r="E374" s="4" t="s">
        <v>847</v>
      </c>
      <c r="F374" s="4">
        <v>0</v>
      </c>
      <c r="G374" s="4">
        <v>498</v>
      </c>
      <c r="H374" s="4">
        <v>0</v>
      </c>
      <c r="I374" s="4">
        <v>0</v>
      </c>
      <c r="J374" s="4">
        <v>0</v>
      </c>
      <c r="K374" s="4">
        <v>1042</v>
      </c>
      <c r="L374" s="4">
        <v>1666</v>
      </c>
      <c r="M374" s="4">
        <v>129</v>
      </c>
      <c r="N374" s="4">
        <v>433</v>
      </c>
    </row>
    <row r="375" spans="1:14">
      <c r="A375" s="3">
        <v>374</v>
      </c>
      <c r="B375" s="4" t="s">
        <v>340</v>
      </c>
      <c r="C375" s="4" t="s">
        <v>848</v>
      </c>
      <c r="D375" s="4" t="s">
        <v>341</v>
      </c>
      <c r="E375" s="4" t="s">
        <v>848</v>
      </c>
      <c r="F375" s="4">
        <v>0</v>
      </c>
      <c r="G375" s="4">
        <v>394</v>
      </c>
      <c r="H375" s="4">
        <v>0</v>
      </c>
      <c r="I375" s="4">
        <v>0</v>
      </c>
      <c r="J375" s="4">
        <v>0</v>
      </c>
      <c r="K375" s="4">
        <v>590</v>
      </c>
      <c r="L375" s="4">
        <v>313</v>
      </c>
      <c r="M375" s="4">
        <v>155</v>
      </c>
      <c r="N375" s="4">
        <v>199</v>
      </c>
    </row>
    <row r="376" spans="1:14">
      <c r="A376" s="3">
        <v>375</v>
      </c>
      <c r="B376" s="4" t="s">
        <v>342</v>
      </c>
      <c r="C376" s="4" t="s">
        <v>849</v>
      </c>
      <c r="D376" s="4" t="s">
        <v>343</v>
      </c>
      <c r="E376" s="4" t="s">
        <v>850</v>
      </c>
      <c r="F376" s="4">
        <v>0</v>
      </c>
      <c r="G376" s="4">
        <v>1586</v>
      </c>
      <c r="H376" s="4">
        <v>0</v>
      </c>
      <c r="I376" s="4">
        <v>0</v>
      </c>
      <c r="J376" s="4">
        <v>0</v>
      </c>
      <c r="K376" s="4">
        <v>124</v>
      </c>
      <c r="L376" s="4">
        <v>902</v>
      </c>
      <c r="M376" s="4">
        <v>2</v>
      </c>
      <c r="N376" s="4">
        <v>29</v>
      </c>
    </row>
    <row r="377" spans="1:14">
      <c r="A377" s="3">
        <v>376</v>
      </c>
      <c r="B377" s="4" t="s">
        <v>508</v>
      </c>
      <c r="C377" s="4" t="s">
        <v>986</v>
      </c>
      <c r="D377" s="4" t="s">
        <v>512</v>
      </c>
      <c r="E377" s="4" t="s">
        <v>987</v>
      </c>
      <c r="F377" s="4">
        <v>0</v>
      </c>
      <c r="G377" s="4">
        <v>56</v>
      </c>
      <c r="H377" s="4">
        <v>0</v>
      </c>
      <c r="I377" s="4">
        <v>0</v>
      </c>
      <c r="J377" s="4">
        <v>0</v>
      </c>
      <c r="K377" s="4">
        <v>463</v>
      </c>
      <c r="L377" s="4">
        <v>725</v>
      </c>
      <c r="M377" s="4">
        <v>62</v>
      </c>
      <c r="N377" s="4">
        <v>234</v>
      </c>
    </row>
    <row r="378" spans="1:14">
      <c r="A378" s="3">
        <v>377</v>
      </c>
      <c r="B378" s="4" t="s">
        <v>344</v>
      </c>
      <c r="C378" s="4" t="s">
        <v>851</v>
      </c>
      <c r="D378" s="4" t="s">
        <v>345</v>
      </c>
      <c r="E378" s="4" t="s">
        <v>851</v>
      </c>
      <c r="F378" s="4">
        <v>0</v>
      </c>
      <c r="G378" s="4">
        <v>33</v>
      </c>
      <c r="H378" s="4">
        <v>0</v>
      </c>
      <c r="I378" s="4">
        <v>0</v>
      </c>
      <c r="J378" s="4">
        <v>0</v>
      </c>
      <c r="K378" s="4">
        <v>35</v>
      </c>
      <c r="L378" s="4">
        <v>112</v>
      </c>
      <c r="M378" s="4">
        <v>5</v>
      </c>
      <c r="N378" s="4">
        <v>18</v>
      </c>
    </row>
    <row r="379" spans="1:14">
      <c r="A379" s="3">
        <v>378</v>
      </c>
      <c r="B379" s="4" t="s">
        <v>346</v>
      </c>
      <c r="C379" s="4" t="s">
        <v>852</v>
      </c>
      <c r="D379" s="4" t="s">
        <v>347</v>
      </c>
      <c r="E379" s="4" t="s">
        <v>853</v>
      </c>
      <c r="F379" s="4">
        <v>0</v>
      </c>
      <c r="G379" s="4">
        <v>15</v>
      </c>
      <c r="H379" s="4">
        <v>0</v>
      </c>
      <c r="I379" s="4">
        <v>0</v>
      </c>
      <c r="J379" s="4">
        <v>0</v>
      </c>
      <c r="K379" s="4">
        <v>30</v>
      </c>
      <c r="L379" s="4">
        <v>11</v>
      </c>
      <c r="M379" s="4">
        <v>0</v>
      </c>
      <c r="N379" s="4">
        <v>14</v>
      </c>
    </row>
    <row r="380" spans="1:14">
      <c r="A380" s="3">
        <v>379</v>
      </c>
      <c r="B380" s="4" t="s">
        <v>348</v>
      </c>
      <c r="C380" s="4" t="s">
        <v>854</v>
      </c>
      <c r="D380" s="4" t="s">
        <v>349</v>
      </c>
      <c r="E380" s="4" t="s">
        <v>855</v>
      </c>
      <c r="F380" s="4">
        <v>0</v>
      </c>
      <c r="G380" s="4">
        <v>405</v>
      </c>
      <c r="H380" s="4">
        <v>0</v>
      </c>
      <c r="I380" s="4">
        <v>0</v>
      </c>
      <c r="J380" s="4">
        <v>0</v>
      </c>
      <c r="K380" s="4">
        <v>823</v>
      </c>
      <c r="L380" s="4">
        <v>878</v>
      </c>
      <c r="M380" s="4">
        <v>114</v>
      </c>
      <c r="N380" s="4">
        <v>316</v>
      </c>
    </row>
    <row r="381" spans="1:14">
      <c r="A381" s="3">
        <v>380</v>
      </c>
      <c r="B381" s="4" t="s">
        <v>350</v>
      </c>
      <c r="C381" s="4" t="s">
        <v>856</v>
      </c>
      <c r="D381" s="4" t="s">
        <v>351</v>
      </c>
      <c r="E381" s="4" t="s">
        <v>856</v>
      </c>
      <c r="F381" s="4">
        <v>0</v>
      </c>
      <c r="G381" s="4">
        <v>373</v>
      </c>
      <c r="H381" s="4">
        <v>0</v>
      </c>
      <c r="I381" s="4">
        <v>0</v>
      </c>
      <c r="J381" s="4">
        <v>0</v>
      </c>
      <c r="K381" s="4">
        <v>930</v>
      </c>
      <c r="L381" s="4">
        <v>1532</v>
      </c>
      <c r="M381" s="4">
        <v>94</v>
      </c>
      <c r="N381" s="4">
        <v>429</v>
      </c>
    </row>
    <row r="382" spans="1:14">
      <c r="A382" s="3">
        <v>381</v>
      </c>
      <c r="B382" s="4" t="s">
        <v>352</v>
      </c>
      <c r="C382" s="4" t="s">
        <v>857</v>
      </c>
      <c r="D382" s="4" t="s">
        <v>353</v>
      </c>
      <c r="E382" s="4" t="s">
        <v>857</v>
      </c>
      <c r="F382" s="4">
        <v>0</v>
      </c>
      <c r="G382" s="4">
        <v>1140</v>
      </c>
      <c r="H382" s="4">
        <v>0</v>
      </c>
      <c r="I382" s="4">
        <v>0</v>
      </c>
      <c r="J382" s="4">
        <v>0</v>
      </c>
      <c r="K382" s="4">
        <v>5828</v>
      </c>
      <c r="L382" s="4">
        <v>4511</v>
      </c>
      <c r="M382" s="4">
        <v>1611</v>
      </c>
      <c r="N382" s="4">
        <v>1900</v>
      </c>
    </row>
    <row r="383" spans="1:14">
      <c r="A383" s="3">
        <v>382</v>
      </c>
      <c r="B383" s="4" t="s">
        <v>1039</v>
      </c>
      <c r="C383" s="4" t="s">
        <v>1040</v>
      </c>
      <c r="D383" s="4" t="s">
        <v>1041</v>
      </c>
      <c r="E383" s="4" t="s">
        <v>1042</v>
      </c>
      <c r="F383" s="4">
        <v>0</v>
      </c>
      <c r="G383" s="4">
        <v>37</v>
      </c>
      <c r="H383" s="4">
        <v>0</v>
      </c>
      <c r="I383" s="4">
        <v>0</v>
      </c>
      <c r="J383" s="4">
        <v>0</v>
      </c>
      <c r="K383" s="4">
        <v>77</v>
      </c>
      <c r="L383" s="4">
        <v>225</v>
      </c>
      <c r="M383" s="4">
        <v>21</v>
      </c>
      <c r="N383" s="4">
        <v>17</v>
      </c>
    </row>
    <row r="384" spans="1:14">
      <c r="A384" s="3">
        <v>383</v>
      </c>
      <c r="B384" s="4" t="s">
        <v>496</v>
      </c>
      <c r="C384" s="4" t="s">
        <v>858</v>
      </c>
      <c r="D384" s="4" t="s">
        <v>497</v>
      </c>
      <c r="E384" s="4" t="s">
        <v>859</v>
      </c>
      <c r="F384" s="4">
        <v>0</v>
      </c>
      <c r="G384" s="4">
        <v>3941</v>
      </c>
      <c r="H384" s="4">
        <v>0</v>
      </c>
      <c r="I384" s="4">
        <v>0</v>
      </c>
      <c r="J384" s="4">
        <v>0</v>
      </c>
      <c r="K384" s="4">
        <v>7459</v>
      </c>
      <c r="L384" s="4">
        <v>5734</v>
      </c>
      <c r="M384" s="4">
        <v>735</v>
      </c>
      <c r="N384" s="4">
        <v>2787</v>
      </c>
    </row>
    <row r="385" spans="1:14">
      <c r="A385" s="3">
        <v>384</v>
      </c>
      <c r="B385" s="10" t="s">
        <v>1205</v>
      </c>
      <c r="C385" s="4" t="s">
        <v>1215</v>
      </c>
      <c r="D385" s="10" t="s">
        <v>1206</v>
      </c>
      <c r="E385" s="4" t="s">
        <v>1215</v>
      </c>
      <c r="F385" s="12">
        <v>0</v>
      </c>
      <c r="G385" s="4">
        <v>141</v>
      </c>
      <c r="H385" s="4">
        <v>0</v>
      </c>
      <c r="I385" s="4">
        <v>0</v>
      </c>
      <c r="J385" s="4">
        <v>0</v>
      </c>
      <c r="K385" s="4">
        <v>530</v>
      </c>
      <c r="L385" s="4">
        <v>598</v>
      </c>
      <c r="M385" s="4">
        <v>77</v>
      </c>
      <c r="N385" s="4">
        <v>176</v>
      </c>
    </row>
    <row r="386" spans="1:14">
      <c r="A386" s="3">
        <v>385</v>
      </c>
      <c r="B386" s="4" t="s">
        <v>1142</v>
      </c>
      <c r="C386" s="4" t="s">
        <v>1155</v>
      </c>
      <c r="D386" s="4" t="s">
        <v>1141</v>
      </c>
      <c r="E386" s="4" t="s">
        <v>1155</v>
      </c>
      <c r="F386" s="4">
        <v>0</v>
      </c>
      <c r="G386" s="4">
        <v>1052</v>
      </c>
      <c r="H386" s="4">
        <v>0</v>
      </c>
      <c r="I386" s="4">
        <v>0</v>
      </c>
      <c r="J386" s="4">
        <v>0</v>
      </c>
      <c r="K386" s="4">
        <v>1403</v>
      </c>
      <c r="L386" s="4">
        <v>2596</v>
      </c>
      <c r="M386" s="4">
        <v>190</v>
      </c>
      <c r="N386" s="4">
        <v>612</v>
      </c>
    </row>
    <row r="387" spans="1:14">
      <c r="A387" s="3">
        <v>386</v>
      </c>
      <c r="B387" s="4" t="s">
        <v>354</v>
      </c>
      <c r="C387" s="4" t="s">
        <v>860</v>
      </c>
      <c r="D387" s="4" t="s">
        <v>355</v>
      </c>
      <c r="E387" s="4" t="s">
        <v>860</v>
      </c>
      <c r="F387" s="4">
        <v>0</v>
      </c>
      <c r="G387" s="4">
        <v>9304</v>
      </c>
      <c r="H387" s="4">
        <v>0</v>
      </c>
      <c r="I387" s="4">
        <v>0</v>
      </c>
      <c r="J387" s="4">
        <v>0</v>
      </c>
      <c r="K387" s="4">
        <v>7522</v>
      </c>
      <c r="L387" s="4">
        <v>13063</v>
      </c>
      <c r="M387" s="4">
        <v>884</v>
      </c>
      <c r="N387" s="4">
        <v>2691</v>
      </c>
    </row>
    <row r="388" spans="1:14">
      <c r="A388" s="3">
        <v>387</v>
      </c>
      <c r="B388" s="4" t="s">
        <v>356</v>
      </c>
      <c r="C388" s="4" t="s">
        <v>861</v>
      </c>
      <c r="D388" s="4" t="s">
        <v>357</v>
      </c>
      <c r="E388" s="4" t="s">
        <v>862</v>
      </c>
      <c r="F388" s="4">
        <v>0</v>
      </c>
      <c r="G388" s="4">
        <v>14300</v>
      </c>
      <c r="H388" s="4">
        <v>0</v>
      </c>
      <c r="I388" s="4">
        <v>0</v>
      </c>
      <c r="J388" s="4">
        <v>0</v>
      </c>
      <c r="K388" s="4">
        <v>33823</v>
      </c>
      <c r="L388" s="4">
        <v>40750</v>
      </c>
      <c r="M388" s="4">
        <v>8447</v>
      </c>
      <c r="N388" s="4">
        <v>9577</v>
      </c>
    </row>
    <row r="389" spans="1:14">
      <c r="A389" s="3">
        <v>388</v>
      </c>
      <c r="B389" s="4" t="s">
        <v>356</v>
      </c>
      <c r="C389" s="4" t="s">
        <v>861</v>
      </c>
      <c r="D389" s="4" t="s">
        <v>358</v>
      </c>
      <c r="E389" s="4" t="s">
        <v>863</v>
      </c>
      <c r="F389" s="4">
        <v>0</v>
      </c>
      <c r="G389" s="4">
        <v>3957</v>
      </c>
      <c r="H389" s="4">
        <v>0</v>
      </c>
      <c r="I389" s="4">
        <v>0</v>
      </c>
      <c r="J389" s="4">
        <v>0</v>
      </c>
      <c r="K389" s="4">
        <v>11251</v>
      </c>
      <c r="L389" s="4">
        <v>16342</v>
      </c>
      <c r="M389" s="4">
        <v>2028</v>
      </c>
      <c r="N389" s="4">
        <v>4169</v>
      </c>
    </row>
    <row r="390" spans="1:14">
      <c r="A390" s="3">
        <v>389</v>
      </c>
      <c r="B390" s="4" t="s">
        <v>356</v>
      </c>
      <c r="C390" s="4" t="s">
        <v>861</v>
      </c>
      <c r="D390" s="4" t="s">
        <v>359</v>
      </c>
      <c r="E390" s="4" t="s">
        <v>864</v>
      </c>
      <c r="F390" s="4">
        <v>0</v>
      </c>
      <c r="G390" s="4">
        <v>7870</v>
      </c>
      <c r="H390" s="4">
        <v>0</v>
      </c>
      <c r="I390" s="4">
        <v>0</v>
      </c>
      <c r="J390" s="4">
        <v>0</v>
      </c>
      <c r="K390" s="4">
        <v>42198</v>
      </c>
      <c r="L390" s="4">
        <v>47701</v>
      </c>
      <c r="M390" s="4">
        <v>10386</v>
      </c>
      <c r="N390" s="4">
        <v>14930</v>
      </c>
    </row>
    <row r="391" spans="1:14">
      <c r="A391" s="3">
        <v>390</v>
      </c>
      <c r="B391" s="4" t="s">
        <v>356</v>
      </c>
      <c r="C391" s="4" t="s">
        <v>861</v>
      </c>
      <c r="D391" s="4" t="s">
        <v>360</v>
      </c>
      <c r="E391" s="4" t="s">
        <v>865</v>
      </c>
      <c r="F391" s="4">
        <v>0</v>
      </c>
      <c r="G391" s="4">
        <v>5342</v>
      </c>
      <c r="H391" s="4">
        <v>0</v>
      </c>
      <c r="I391" s="4">
        <v>0</v>
      </c>
      <c r="J391" s="4">
        <v>0</v>
      </c>
      <c r="K391" s="4">
        <v>601</v>
      </c>
      <c r="L391" s="4">
        <v>3705</v>
      </c>
      <c r="M391" s="4">
        <v>20</v>
      </c>
      <c r="N391" s="4">
        <v>217</v>
      </c>
    </row>
    <row r="392" spans="1:14">
      <c r="A392" s="3">
        <v>391</v>
      </c>
      <c r="B392" s="4" t="s">
        <v>356</v>
      </c>
      <c r="C392" s="4" t="s">
        <v>861</v>
      </c>
      <c r="D392" s="4" t="s">
        <v>361</v>
      </c>
      <c r="E392" s="4" t="s">
        <v>866</v>
      </c>
      <c r="F392" s="4">
        <v>0</v>
      </c>
      <c r="G392" s="4">
        <v>19807</v>
      </c>
      <c r="H392" s="4">
        <v>0</v>
      </c>
      <c r="I392" s="4">
        <v>0</v>
      </c>
      <c r="J392" s="4">
        <v>0</v>
      </c>
      <c r="K392" s="4">
        <v>16662</v>
      </c>
      <c r="L392" s="4">
        <v>21686</v>
      </c>
      <c r="M392" s="4">
        <v>2053</v>
      </c>
      <c r="N392" s="4">
        <v>6186</v>
      </c>
    </row>
    <row r="393" spans="1:14">
      <c r="A393" s="3">
        <v>392</v>
      </c>
      <c r="B393" s="4" t="s">
        <v>356</v>
      </c>
      <c r="C393" s="4" t="s">
        <v>861</v>
      </c>
      <c r="D393" s="4" t="s">
        <v>362</v>
      </c>
      <c r="E393" s="4" t="s">
        <v>867</v>
      </c>
      <c r="F393" s="4">
        <v>0</v>
      </c>
      <c r="G393" s="4">
        <v>1294</v>
      </c>
      <c r="H393" s="4">
        <v>0</v>
      </c>
      <c r="I393" s="4">
        <v>0</v>
      </c>
      <c r="J393" s="4">
        <v>0</v>
      </c>
      <c r="K393" s="4">
        <v>4325</v>
      </c>
      <c r="L393" s="4">
        <v>9384</v>
      </c>
      <c r="M393" s="4">
        <v>1113</v>
      </c>
      <c r="N393" s="4">
        <v>1125</v>
      </c>
    </row>
    <row r="394" spans="1:14">
      <c r="A394" s="3">
        <v>393</v>
      </c>
      <c r="B394" s="4" t="s">
        <v>356</v>
      </c>
      <c r="C394" s="4" t="s">
        <v>861</v>
      </c>
      <c r="D394" s="4" t="s">
        <v>363</v>
      </c>
      <c r="E394" s="4" t="s">
        <v>868</v>
      </c>
      <c r="F394" s="4">
        <v>0</v>
      </c>
      <c r="G394" s="4">
        <v>5277</v>
      </c>
      <c r="H394" s="4">
        <v>0</v>
      </c>
      <c r="I394" s="4">
        <v>0</v>
      </c>
      <c r="J394" s="4">
        <v>0</v>
      </c>
      <c r="K394" s="4">
        <v>12901</v>
      </c>
      <c r="L394" s="4">
        <v>18899</v>
      </c>
      <c r="M394" s="4">
        <v>2335</v>
      </c>
      <c r="N394" s="4">
        <v>5211</v>
      </c>
    </row>
    <row r="395" spans="1:14">
      <c r="A395" s="3">
        <v>394</v>
      </c>
      <c r="B395" s="4" t="s">
        <v>356</v>
      </c>
      <c r="C395" s="4" t="s">
        <v>861</v>
      </c>
      <c r="D395" s="4" t="s">
        <v>364</v>
      </c>
      <c r="E395" s="4" t="s">
        <v>869</v>
      </c>
      <c r="F395" s="4">
        <v>0</v>
      </c>
      <c r="G395" s="4">
        <v>7800</v>
      </c>
      <c r="H395" s="4">
        <v>0</v>
      </c>
      <c r="I395" s="4">
        <v>0</v>
      </c>
      <c r="J395" s="4">
        <v>0</v>
      </c>
      <c r="K395" s="4">
        <v>18821</v>
      </c>
      <c r="L395" s="4">
        <v>20794</v>
      </c>
      <c r="M395" s="4">
        <v>4964</v>
      </c>
      <c r="N395" s="4">
        <v>5903</v>
      </c>
    </row>
    <row r="396" spans="1:14">
      <c r="A396" s="3">
        <v>395</v>
      </c>
      <c r="B396" s="4" t="s">
        <v>356</v>
      </c>
      <c r="C396" s="4" t="s">
        <v>861</v>
      </c>
      <c r="D396" s="4" t="s">
        <v>365</v>
      </c>
      <c r="E396" s="4" t="s">
        <v>870</v>
      </c>
      <c r="F396" s="4">
        <v>0</v>
      </c>
      <c r="G396" s="4">
        <v>368</v>
      </c>
      <c r="H396" s="4">
        <v>0</v>
      </c>
      <c r="I396" s="4">
        <v>0</v>
      </c>
      <c r="J396" s="4">
        <v>0</v>
      </c>
      <c r="K396" s="4">
        <v>1112</v>
      </c>
      <c r="L396" s="4">
        <v>1597</v>
      </c>
      <c r="M396" s="4">
        <v>202</v>
      </c>
      <c r="N396" s="4">
        <v>424</v>
      </c>
    </row>
    <row r="397" spans="1:14">
      <c r="A397" s="3">
        <v>396</v>
      </c>
      <c r="B397" s="4" t="s">
        <v>356</v>
      </c>
      <c r="C397" s="4" t="s">
        <v>861</v>
      </c>
      <c r="D397" s="4" t="s">
        <v>366</v>
      </c>
      <c r="E397" s="4" t="s">
        <v>871</v>
      </c>
      <c r="F397" s="4">
        <v>0</v>
      </c>
      <c r="G397" s="4">
        <v>949</v>
      </c>
      <c r="H397" s="4">
        <v>0</v>
      </c>
      <c r="I397" s="4">
        <v>0</v>
      </c>
      <c r="J397" s="4">
        <v>0</v>
      </c>
      <c r="K397" s="4">
        <v>3745</v>
      </c>
      <c r="L397" s="4">
        <v>6393</v>
      </c>
      <c r="M397" s="4">
        <v>694</v>
      </c>
      <c r="N397" s="4">
        <v>1076</v>
      </c>
    </row>
    <row r="398" spans="1:14">
      <c r="A398" s="3">
        <v>397</v>
      </c>
      <c r="B398" s="4" t="s">
        <v>356</v>
      </c>
      <c r="C398" s="4" t="s">
        <v>861</v>
      </c>
      <c r="D398" s="4" t="s">
        <v>367</v>
      </c>
      <c r="E398" s="4" t="s">
        <v>872</v>
      </c>
      <c r="F398" s="4">
        <v>0</v>
      </c>
      <c r="G398" s="4">
        <v>82</v>
      </c>
      <c r="H398" s="4">
        <v>0</v>
      </c>
      <c r="I398" s="4">
        <v>0</v>
      </c>
      <c r="J398" s="4">
        <v>0</v>
      </c>
      <c r="K398" s="4">
        <v>207</v>
      </c>
      <c r="L398" s="4">
        <v>470</v>
      </c>
      <c r="M398" s="4">
        <v>11</v>
      </c>
      <c r="N398" s="4">
        <v>76</v>
      </c>
    </row>
    <row r="399" spans="1:14">
      <c r="A399" s="3">
        <v>398</v>
      </c>
      <c r="B399" s="4" t="s">
        <v>356</v>
      </c>
      <c r="C399" s="4" t="s">
        <v>861</v>
      </c>
      <c r="D399" s="4" t="s">
        <v>368</v>
      </c>
      <c r="E399" s="4" t="s">
        <v>873</v>
      </c>
      <c r="F399" s="4">
        <v>0</v>
      </c>
      <c r="G399" s="4">
        <v>1787</v>
      </c>
      <c r="H399" s="4">
        <v>0</v>
      </c>
      <c r="I399" s="4">
        <v>0</v>
      </c>
      <c r="J399" s="4">
        <v>0</v>
      </c>
      <c r="K399" s="4">
        <v>5271</v>
      </c>
      <c r="L399" s="4">
        <v>3176</v>
      </c>
      <c r="M399" s="4">
        <v>1541</v>
      </c>
      <c r="N399" s="4">
        <v>1867</v>
      </c>
    </row>
    <row r="400" spans="1:14">
      <c r="A400" s="3">
        <v>399</v>
      </c>
      <c r="B400" s="4" t="s">
        <v>356</v>
      </c>
      <c r="C400" s="4" t="s">
        <v>861</v>
      </c>
      <c r="D400" s="4" t="s">
        <v>369</v>
      </c>
      <c r="E400" s="4" t="s">
        <v>874</v>
      </c>
      <c r="F400" s="4">
        <v>0</v>
      </c>
      <c r="G400" s="4">
        <v>2072</v>
      </c>
      <c r="H400" s="4">
        <v>0</v>
      </c>
      <c r="I400" s="4">
        <v>0</v>
      </c>
      <c r="J400" s="4">
        <v>0</v>
      </c>
      <c r="K400" s="4">
        <v>6312</v>
      </c>
      <c r="L400" s="4">
        <v>11948</v>
      </c>
      <c r="M400" s="4">
        <v>970</v>
      </c>
      <c r="N400" s="4">
        <v>2130</v>
      </c>
    </row>
    <row r="401" spans="1:14">
      <c r="A401" s="3">
        <v>400</v>
      </c>
      <c r="B401" s="4" t="s">
        <v>356</v>
      </c>
      <c r="C401" s="4" t="s">
        <v>861</v>
      </c>
      <c r="D401" s="4" t="s">
        <v>370</v>
      </c>
      <c r="E401" s="4" t="s">
        <v>875</v>
      </c>
      <c r="F401" s="4">
        <v>0</v>
      </c>
      <c r="G401" s="4">
        <v>9277</v>
      </c>
      <c r="H401" s="4">
        <v>0</v>
      </c>
      <c r="I401" s="4">
        <v>0</v>
      </c>
      <c r="J401" s="4">
        <v>0</v>
      </c>
      <c r="K401" s="4">
        <v>36735</v>
      </c>
      <c r="L401" s="4">
        <v>26731</v>
      </c>
      <c r="M401" s="4">
        <v>10751</v>
      </c>
      <c r="N401" s="4">
        <v>11134</v>
      </c>
    </row>
    <row r="402" spans="1:14">
      <c r="A402" s="3">
        <v>401</v>
      </c>
      <c r="B402" s="4" t="s">
        <v>356</v>
      </c>
      <c r="C402" s="4" t="s">
        <v>861</v>
      </c>
      <c r="D402" s="4" t="s">
        <v>371</v>
      </c>
      <c r="E402" s="4" t="s">
        <v>876</v>
      </c>
      <c r="F402" s="4">
        <v>0</v>
      </c>
      <c r="G402" s="4">
        <v>19398</v>
      </c>
      <c r="H402" s="4">
        <v>0</v>
      </c>
      <c r="I402" s="4">
        <v>0</v>
      </c>
      <c r="J402" s="4">
        <v>0</v>
      </c>
      <c r="K402" s="4">
        <v>49877</v>
      </c>
      <c r="L402" s="4">
        <v>75583</v>
      </c>
      <c r="M402" s="4">
        <v>7496</v>
      </c>
      <c r="N402" s="4">
        <v>19966</v>
      </c>
    </row>
    <row r="403" spans="1:14">
      <c r="A403" s="3">
        <v>402</v>
      </c>
      <c r="B403" s="4" t="s">
        <v>356</v>
      </c>
      <c r="C403" s="4" t="s">
        <v>861</v>
      </c>
      <c r="D403" s="4" t="s">
        <v>372</v>
      </c>
      <c r="E403" s="4" t="s">
        <v>877</v>
      </c>
      <c r="F403" s="4">
        <v>0</v>
      </c>
      <c r="G403" s="4">
        <v>1014</v>
      </c>
      <c r="H403" s="4">
        <v>0</v>
      </c>
      <c r="I403" s="4">
        <v>0</v>
      </c>
      <c r="J403" s="4">
        <v>0</v>
      </c>
      <c r="K403" s="4">
        <v>1221</v>
      </c>
      <c r="L403" s="4">
        <v>3478</v>
      </c>
      <c r="M403" s="4">
        <v>155</v>
      </c>
      <c r="N403" s="4">
        <v>492</v>
      </c>
    </row>
    <row r="404" spans="1:14">
      <c r="A404" s="3">
        <v>403</v>
      </c>
      <c r="B404" s="4" t="s">
        <v>356</v>
      </c>
      <c r="C404" s="4" t="s">
        <v>861</v>
      </c>
      <c r="D404" s="4" t="s">
        <v>373</v>
      </c>
      <c r="E404" s="4" t="s">
        <v>878</v>
      </c>
      <c r="F404" s="4">
        <v>0</v>
      </c>
      <c r="G404" s="4">
        <v>7175</v>
      </c>
      <c r="H404" s="4">
        <v>0</v>
      </c>
      <c r="I404" s="4">
        <v>0</v>
      </c>
      <c r="J404" s="4">
        <v>0</v>
      </c>
      <c r="K404" s="4">
        <v>9746</v>
      </c>
      <c r="L404" s="4">
        <v>16834</v>
      </c>
      <c r="M404" s="4">
        <v>1181</v>
      </c>
      <c r="N404" s="4">
        <v>4317</v>
      </c>
    </row>
    <row r="405" spans="1:14">
      <c r="A405" s="3">
        <v>404</v>
      </c>
      <c r="B405" s="4" t="s">
        <v>356</v>
      </c>
      <c r="C405" s="4" t="s">
        <v>861</v>
      </c>
      <c r="D405" s="4" t="s">
        <v>374</v>
      </c>
      <c r="E405" s="4" t="s">
        <v>879</v>
      </c>
      <c r="F405" s="4">
        <v>0</v>
      </c>
      <c r="G405" s="4">
        <v>11435</v>
      </c>
      <c r="H405" s="4">
        <v>0</v>
      </c>
      <c r="I405" s="4">
        <v>0</v>
      </c>
      <c r="J405" s="4">
        <v>0</v>
      </c>
      <c r="K405" s="4">
        <v>18430</v>
      </c>
      <c r="L405" s="4">
        <v>16353</v>
      </c>
      <c r="M405" s="4">
        <v>2095</v>
      </c>
      <c r="N405" s="4">
        <v>7557</v>
      </c>
    </row>
    <row r="406" spans="1:14">
      <c r="A406" s="3">
        <v>405</v>
      </c>
      <c r="B406" s="4" t="s">
        <v>356</v>
      </c>
      <c r="C406" s="4" t="s">
        <v>861</v>
      </c>
      <c r="D406" s="4" t="s">
        <v>375</v>
      </c>
      <c r="E406" s="4" t="s">
        <v>880</v>
      </c>
      <c r="F406" s="4">
        <v>0</v>
      </c>
      <c r="G406" s="4">
        <v>66865</v>
      </c>
      <c r="H406" s="4">
        <v>0</v>
      </c>
      <c r="I406" s="4">
        <v>0</v>
      </c>
      <c r="J406" s="4">
        <v>0</v>
      </c>
      <c r="K406" s="4">
        <v>84336</v>
      </c>
      <c r="L406" s="4">
        <v>130812</v>
      </c>
      <c r="M406" s="4">
        <v>15179</v>
      </c>
      <c r="N406" s="4">
        <v>37122</v>
      </c>
    </row>
    <row r="407" spans="1:14">
      <c r="A407" s="3">
        <v>406</v>
      </c>
      <c r="B407" s="4" t="s">
        <v>356</v>
      </c>
      <c r="C407" s="4" t="s">
        <v>861</v>
      </c>
      <c r="D407" s="4" t="s">
        <v>376</v>
      </c>
      <c r="E407" s="4" t="s">
        <v>881</v>
      </c>
      <c r="F407" s="4">
        <v>0</v>
      </c>
      <c r="G407" s="4">
        <v>2398</v>
      </c>
      <c r="H407" s="4">
        <v>0</v>
      </c>
      <c r="I407" s="4">
        <v>0</v>
      </c>
      <c r="J407" s="4">
        <v>0</v>
      </c>
      <c r="K407" s="4">
        <v>6047</v>
      </c>
      <c r="L407" s="4">
        <v>7878</v>
      </c>
      <c r="M407" s="4">
        <v>1448</v>
      </c>
      <c r="N407" s="4">
        <v>2468</v>
      </c>
    </row>
    <row r="408" spans="1:14">
      <c r="A408" s="3">
        <v>407</v>
      </c>
      <c r="B408" s="4" t="s">
        <v>356</v>
      </c>
      <c r="C408" s="4" t="s">
        <v>861</v>
      </c>
      <c r="D408" s="4" t="s">
        <v>377</v>
      </c>
      <c r="E408" s="4" t="s">
        <v>882</v>
      </c>
      <c r="F408" s="4">
        <v>0</v>
      </c>
      <c r="G408" s="4">
        <v>108444</v>
      </c>
      <c r="H408" s="4">
        <v>0</v>
      </c>
      <c r="I408" s="4">
        <v>0</v>
      </c>
      <c r="J408" s="4">
        <v>0</v>
      </c>
      <c r="K408" s="4">
        <v>104378</v>
      </c>
      <c r="L408" s="4">
        <v>265194</v>
      </c>
      <c r="M408" s="4">
        <v>12357</v>
      </c>
      <c r="N408" s="4">
        <v>36124</v>
      </c>
    </row>
    <row r="409" spans="1:14">
      <c r="A409" s="3">
        <v>408</v>
      </c>
      <c r="B409" s="4" t="s">
        <v>356</v>
      </c>
      <c r="C409" s="4" t="s">
        <v>861</v>
      </c>
      <c r="D409" s="4" t="s">
        <v>378</v>
      </c>
      <c r="E409" s="4" t="s">
        <v>883</v>
      </c>
      <c r="F409" s="4">
        <v>0</v>
      </c>
      <c r="G409" s="4">
        <v>1566</v>
      </c>
      <c r="H409" s="4">
        <v>0</v>
      </c>
      <c r="I409" s="4">
        <v>0</v>
      </c>
      <c r="J409" s="4">
        <v>0</v>
      </c>
      <c r="K409" s="4">
        <v>1809</v>
      </c>
      <c r="L409" s="4">
        <v>2925</v>
      </c>
      <c r="M409" s="4">
        <v>358</v>
      </c>
      <c r="N409" s="4">
        <v>753</v>
      </c>
    </row>
    <row r="410" spans="1:14">
      <c r="A410" s="3">
        <v>409</v>
      </c>
      <c r="B410" s="4" t="s">
        <v>356</v>
      </c>
      <c r="C410" s="4" t="s">
        <v>861</v>
      </c>
      <c r="D410" s="4" t="s">
        <v>379</v>
      </c>
      <c r="E410" s="4" t="s">
        <v>884</v>
      </c>
      <c r="F410" s="4">
        <v>0</v>
      </c>
      <c r="G410" s="4">
        <v>28912</v>
      </c>
      <c r="H410" s="4">
        <v>0</v>
      </c>
      <c r="I410" s="4">
        <v>0</v>
      </c>
      <c r="J410" s="4">
        <v>0</v>
      </c>
      <c r="K410" s="4">
        <v>72410</v>
      </c>
      <c r="L410" s="4">
        <v>57631</v>
      </c>
      <c r="M410" s="4">
        <v>14210</v>
      </c>
      <c r="N410" s="4">
        <v>25683</v>
      </c>
    </row>
    <row r="411" spans="1:14">
      <c r="A411" s="3">
        <v>410</v>
      </c>
      <c r="B411" s="4" t="s">
        <v>380</v>
      </c>
      <c r="C411" s="4" t="s">
        <v>885</v>
      </c>
      <c r="D411" s="4" t="s">
        <v>381</v>
      </c>
      <c r="E411" s="4" t="s">
        <v>886</v>
      </c>
      <c r="F411" s="4">
        <v>0</v>
      </c>
      <c r="G411" s="4">
        <v>2243</v>
      </c>
      <c r="H411" s="4">
        <v>0</v>
      </c>
      <c r="I411" s="4">
        <v>0</v>
      </c>
      <c r="J411" s="4">
        <v>0</v>
      </c>
      <c r="K411" s="4">
        <v>17289</v>
      </c>
      <c r="L411" s="4">
        <v>1564</v>
      </c>
      <c r="M411" s="4">
        <v>2356</v>
      </c>
      <c r="N411" s="4">
        <v>3523</v>
      </c>
    </row>
    <row r="412" spans="1:14">
      <c r="A412" s="3">
        <v>411</v>
      </c>
      <c r="B412" s="4" t="s">
        <v>382</v>
      </c>
      <c r="C412" s="4" t="s">
        <v>887</v>
      </c>
      <c r="D412" s="4" t="s">
        <v>383</v>
      </c>
      <c r="E412" s="4" t="s">
        <v>888</v>
      </c>
      <c r="F412" s="4">
        <v>0</v>
      </c>
      <c r="G412" s="4">
        <v>6603</v>
      </c>
      <c r="H412" s="4">
        <v>0</v>
      </c>
      <c r="I412" s="4">
        <v>0</v>
      </c>
      <c r="J412" s="4">
        <v>0</v>
      </c>
      <c r="K412" s="4">
        <v>34388</v>
      </c>
      <c r="L412" s="4">
        <v>4675</v>
      </c>
      <c r="M412" s="4">
        <v>3917</v>
      </c>
      <c r="N412" s="4">
        <v>7826</v>
      </c>
    </row>
    <row r="413" spans="1:14">
      <c r="A413" s="3">
        <v>412</v>
      </c>
      <c r="B413" s="4" t="s">
        <v>384</v>
      </c>
      <c r="C413" s="4" t="s">
        <v>889</v>
      </c>
      <c r="D413" s="4" t="s">
        <v>385</v>
      </c>
      <c r="E413" s="4" t="s">
        <v>890</v>
      </c>
      <c r="F413" s="4">
        <v>0</v>
      </c>
      <c r="G413" s="4">
        <v>1454</v>
      </c>
      <c r="H413" s="4">
        <v>0</v>
      </c>
      <c r="I413" s="4">
        <v>0</v>
      </c>
      <c r="J413" s="4">
        <v>0</v>
      </c>
      <c r="K413" s="4">
        <v>8833</v>
      </c>
      <c r="L413" s="4">
        <v>490</v>
      </c>
      <c r="M413" s="4">
        <v>1067</v>
      </c>
      <c r="N413" s="4">
        <v>1834</v>
      </c>
    </row>
    <row r="414" spans="1:14">
      <c r="A414" s="3">
        <v>413</v>
      </c>
      <c r="B414" s="4" t="s">
        <v>386</v>
      </c>
      <c r="C414" s="4" t="s">
        <v>891</v>
      </c>
      <c r="D414" s="4" t="s">
        <v>387</v>
      </c>
      <c r="E414" s="4" t="s">
        <v>892</v>
      </c>
      <c r="F414" s="4">
        <v>0</v>
      </c>
      <c r="G414" s="4">
        <v>950</v>
      </c>
      <c r="H414" s="4">
        <v>0</v>
      </c>
      <c r="I414" s="4">
        <v>0</v>
      </c>
      <c r="J414" s="4">
        <v>0</v>
      </c>
      <c r="K414" s="4">
        <v>6337</v>
      </c>
      <c r="L414" s="4">
        <v>245</v>
      </c>
      <c r="M414" s="4">
        <v>739</v>
      </c>
      <c r="N414" s="4">
        <v>1273</v>
      </c>
    </row>
    <row r="415" spans="1:14">
      <c r="A415" s="3">
        <v>414</v>
      </c>
      <c r="B415" s="4" t="s">
        <v>1045</v>
      </c>
      <c r="C415" s="4" t="s">
        <v>1046</v>
      </c>
      <c r="D415" s="4" t="s">
        <v>1047</v>
      </c>
      <c r="E415" s="4" t="s">
        <v>1048</v>
      </c>
      <c r="F415" s="4">
        <v>0</v>
      </c>
      <c r="G415" s="4">
        <v>673</v>
      </c>
      <c r="H415" s="4">
        <v>0</v>
      </c>
      <c r="I415" s="4">
        <v>0</v>
      </c>
      <c r="J415" s="4">
        <v>0</v>
      </c>
      <c r="K415" s="4">
        <v>3408</v>
      </c>
      <c r="L415" s="4">
        <v>394</v>
      </c>
      <c r="M415" s="4">
        <v>380</v>
      </c>
      <c r="N415" s="4">
        <v>810</v>
      </c>
    </row>
    <row r="416" spans="1:14">
      <c r="A416" s="3">
        <v>415</v>
      </c>
      <c r="B416" s="4" t="s">
        <v>388</v>
      </c>
      <c r="C416" s="4" t="s">
        <v>893</v>
      </c>
      <c r="D416" s="4" t="s">
        <v>389</v>
      </c>
      <c r="E416" s="4" t="s">
        <v>894</v>
      </c>
      <c r="F416" s="4">
        <v>0</v>
      </c>
      <c r="G416" s="4">
        <v>1126</v>
      </c>
      <c r="H416" s="4">
        <v>0</v>
      </c>
      <c r="I416" s="4">
        <v>0</v>
      </c>
      <c r="J416" s="4">
        <v>0</v>
      </c>
      <c r="K416" s="4">
        <v>6418</v>
      </c>
      <c r="L416" s="4">
        <v>474</v>
      </c>
      <c r="M416" s="4">
        <v>537</v>
      </c>
      <c r="N416" s="4">
        <v>1309</v>
      </c>
    </row>
    <row r="417" spans="1:14">
      <c r="A417" s="3">
        <v>416</v>
      </c>
      <c r="B417" s="4" t="s">
        <v>390</v>
      </c>
      <c r="C417" s="4" t="s">
        <v>895</v>
      </c>
      <c r="D417" s="4" t="s">
        <v>391</v>
      </c>
      <c r="E417" s="4" t="s">
        <v>896</v>
      </c>
      <c r="F417" s="4">
        <v>0</v>
      </c>
      <c r="G417" s="4">
        <v>485</v>
      </c>
      <c r="H417" s="4">
        <v>0</v>
      </c>
      <c r="I417" s="4">
        <v>0</v>
      </c>
      <c r="J417" s="4">
        <v>0</v>
      </c>
      <c r="K417" s="4">
        <v>2686</v>
      </c>
      <c r="L417" s="4">
        <v>216</v>
      </c>
      <c r="M417" s="4">
        <v>370</v>
      </c>
      <c r="N417" s="4">
        <v>551</v>
      </c>
    </row>
    <row r="418" spans="1:14">
      <c r="A418" s="3">
        <v>417</v>
      </c>
      <c r="B418" s="4" t="s">
        <v>392</v>
      </c>
      <c r="C418" s="4" t="s">
        <v>897</v>
      </c>
      <c r="D418" s="4" t="s">
        <v>393</v>
      </c>
      <c r="E418" s="4" t="s">
        <v>898</v>
      </c>
      <c r="F418" s="4">
        <v>0</v>
      </c>
      <c r="G418" s="4">
        <v>1205</v>
      </c>
      <c r="H418" s="4">
        <v>0</v>
      </c>
      <c r="I418" s="4">
        <v>0</v>
      </c>
      <c r="J418" s="4">
        <v>0</v>
      </c>
      <c r="K418" s="4">
        <v>5974</v>
      </c>
      <c r="L418" s="4">
        <v>225</v>
      </c>
      <c r="M418" s="4">
        <v>726</v>
      </c>
      <c r="N418" s="4">
        <v>1406</v>
      </c>
    </row>
    <row r="419" spans="1:14">
      <c r="A419" s="3">
        <v>418</v>
      </c>
      <c r="B419" s="4" t="s">
        <v>1109</v>
      </c>
      <c r="C419" s="4" t="s">
        <v>1110</v>
      </c>
      <c r="D419" s="4" t="s">
        <v>1111</v>
      </c>
      <c r="E419" s="4" t="s">
        <v>1112</v>
      </c>
      <c r="F419" s="4">
        <v>0</v>
      </c>
      <c r="G419" s="4">
        <v>563</v>
      </c>
      <c r="H419" s="4">
        <v>0</v>
      </c>
      <c r="I419" s="4">
        <v>0</v>
      </c>
      <c r="J419" s="4">
        <v>0</v>
      </c>
      <c r="K419" s="4">
        <v>1219</v>
      </c>
      <c r="L419" s="4">
        <v>469</v>
      </c>
      <c r="M419" s="4">
        <v>171</v>
      </c>
      <c r="N419" s="4">
        <v>268</v>
      </c>
    </row>
    <row r="420" spans="1:14">
      <c r="A420" s="3">
        <v>419</v>
      </c>
      <c r="B420" s="4" t="s">
        <v>394</v>
      </c>
      <c r="C420" s="4" t="s">
        <v>899</v>
      </c>
      <c r="D420" s="4" t="s">
        <v>395</v>
      </c>
      <c r="E420" s="4" t="s">
        <v>900</v>
      </c>
      <c r="F420" s="4">
        <v>0</v>
      </c>
      <c r="G420" s="4">
        <v>16737</v>
      </c>
      <c r="H420" s="4">
        <v>0</v>
      </c>
      <c r="I420" s="4">
        <v>0</v>
      </c>
      <c r="J420" s="4">
        <v>0</v>
      </c>
      <c r="K420" s="4">
        <v>50985</v>
      </c>
      <c r="L420" s="4">
        <v>19195</v>
      </c>
      <c r="M420" s="4">
        <v>15408</v>
      </c>
      <c r="N420" s="4">
        <v>14798</v>
      </c>
    </row>
    <row r="421" spans="1:14">
      <c r="A421" s="3">
        <v>420</v>
      </c>
      <c r="B421" s="4" t="s">
        <v>396</v>
      </c>
      <c r="C421" s="4" t="s">
        <v>901</v>
      </c>
      <c r="D421" s="4" t="s">
        <v>397</v>
      </c>
      <c r="E421" s="4" t="s">
        <v>902</v>
      </c>
      <c r="F421" s="4">
        <v>0</v>
      </c>
      <c r="G421" s="4">
        <v>14334</v>
      </c>
      <c r="H421" s="4">
        <v>0</v>
      </c>
      <c r="I421" s="4">
        <v>0</v>
      </c>
      <c r="J421" s="4">
        <v>0</v>
      </c>
      <c r="K421" s="4">
        <v>78126</v>
      </c>
      <c r="L421" s="4">
        <v>100620</v>
      </c>
      <c r="M421" s="4">
        <v>18013</v>
      </c>
      <c r="N421" s="4">
        <v>26573</v>
      </c>
    </row>
    <row r="422" spans="1:14">
      <c r="A422" s="3">
        <v>421</v>
      </c>
      <c r="B422" s="4" t="s">
        <v>396</v>
      </c>
      <c r="C422" s="4" t="s">
        <v>901</v>
      </c>
      <c r="D422" s="4" t="s">
        <v>1025</v>
      </c>
      <c r="E422" s="4" t="s">
        <v>1026</v>
      </c>
      <c r="F422" s="4">
        <v>0</v>
      </c>
      <c r="G422" s="4">
        <v>3496</v>
      </c>
      <c r="H422" s="4">
        <v>0</v>
      </c>
      <c r="I422" s="4">
        <v>0</v>
      </c>
      <c r="J422" s="4">
        <v>0</v>
      </c>
      <c r="K422" s="4">
        <v>16768</v>
      </c>
      <c r="L422" s="4">
        <v>24017</v>
      </c>
      <c r="M422" s="4">
        <v>4974</v>
      </c>
      <c r="N422" s="4">
        <v>5479</v>
      </c>
    </row>
    <row r="423" spans="1:14">
      <c r="A423" s="3">
        <v>422</v>
      </c>
      <c r="B423" s="4" t="s">
        <v>398</v>
      </c>
      <c r="C423" s="4" t="s">
        <v>903</v>
      </c>
      <c r="D423" s="4" t="s">
        <v>399</v>
      </c>
      <c r="E423" s="4" t="s">
        <v>904</v>
      </c>
      <c r="F423" s="4">
        <v>0</v>
      </c>
      <c r="G423" s="4">
        <v>34114</v>
      </c>
      <c r="H423" s="4">
        <v>0</v>
      </c>
      <c r="I423" s="4">
        <v>0</v>
      </c>
      <c r="J423" s="4">
        <v>0</v>
      </c>
      <c r="K423" s="4">
        <v>122099</v>
      </c>
      <c r="L423" s="4">
        <v>134461</v>
      </c>
      <c r="M423" s="4">
        <v>23904</v>
      </c>
      <c r="N423" s="4">
        <v>51574</v>
      </c>
    </row>
    <row r="424" spans="1:14">
      <c r="A424" s="3">
        <v>423</v>
      </c>
      <c r="B424" s="4" t="s">
        <v>400</v>
      </c>
      <c r="C424" s="4" t="s">
        <v>905</v>
      </c>
      <c r="D424" s="4" t="s">
        <v>401</v>
      </c>
      <c r="E424" s="4" t="s">
        <v>906</v>
      </c>
      <c r="F424" s="4">
        <v>0</v>
      </c>
      <c r="G424" s="4">
        <v>56721</v>
      </c>
      <c r="H424" s="4">
        <v>0</v>
      </c>
      <c r="I424" s="4">
        <v>0</v>
      </c>
      <c r="J424" s="4">
        <v>0</v>
      </c>
      <c r="K424" s="4">
        <v>410526</v>
      </c>
      <c r="L424" s="4">
        <v>173738</v>
      </c>
      <c r="M424" s="4">
        <v>86789</v>
      </c>
      <c r="N424" s="4">
        <v>108045</v>
      </c>
    </row>
    <row r="425" spans="1:14">
      <c r="A425" s="3">
        <v>424</v>
      </c>
      <c r="B425" s="4" t="s">
        <v>400</v>
      </c>
      <c r="C425" s="4" t="s">
        <v>905</v>
      </c>
      <c r="D425" s="4" t="s">
        <v>402</v>
      </c>
      <c r="E425" s="4" t="s">
        <v>907</v>
      </c>
      <c r="F425" s="4">
        <v>0</v>
      </c>
      <c r="G425" s="4">
        <v>9903</v>
      </c>
      <c r="H425" s="4">
        <v>0</v>
      </c>
      <c r="I425" s="4">
        <v>0</v>
      </c>
      <c r="J425" s="4">
        <v>0</v>
      </c>
      <c r="K425" s="4">
        <v>34205</v>
      </c>
      <c r="L425" s="4">
        <v>31792</v>
      </c>
      <c r="M425" s="4">
        <v>10870</v>
      </c>
      <c r="N425" s="4">
        <v>9870</v>
      </c>
    </row>
    <row r="426" spans="1:14">
      <c r="A426" s="3">
        <v>425</v>
      </c>
      <c r="B426" s="4" t="s">
        <v>403</v>
      </c>
      <c r="C426" s="4" t="s">
        <v>908</v>
      </c>
      <c r="D426" s="4" t="s">
        <v>404</v>
      </c>
      <c r="E426" s="4" t="s">
        <v>909</v>
      </c>
      <c r="F426" s="4">
        <v>0</v>
      </c>
      <c r="G426" s="4">
        <v>7165</v>
      </c>
      <c r="H426" s="4">
        <v>0</v>
      </c>
      <c r="I426" s="4">
        <v>0</v>
      </c>
      <c r="J426" s="4">
        <v>104</v>
      </c>
      <c r="K426" s="4">
        <v>50138</v>
      </c>
      <c r="L426" s="4">
        <v>71073</v>
      </c>
      <c r="M426" s="4">
        <v>11570</v>
      </c>
      <c r="N426" s="4">
        <v>14886</v>
      </c>
    </row>
    <row r="427" spans="1:14">
      <c r="A427" s="3">
        <v>426</v>
      </c>
      <c r="B427" s="4" t="s">
        <v>405</v>
      </c>
      <c r="C427" s="4" t="s">
        <v>910</v>
      </c>
      <c r="D427" s="4" t="s">
        <v>406</v>
      </c>
      <c r="E427" s="4" t="s">
        <v>911</v>
      </c>
      <c r="F427" s="4">
        <v>0</v>
      </c>
      <c r="G427" s="4">
        <v>127</v>
      </c>
      <c r="H427" s="4">
        <v>0</v>
      </c>
      <c r="I427" s="4">
        <v>0</v>
      </c>
      <c r="J427" s="4">
        <v>0</v>
      </c>
      <c r="K427" s="4">
        <v>7</v>
      </c>
      <c r="L427" s="4">
        <v>18</v>
      </c>
      <c r="M427" s="4">
        <v>0</v>
      </c>
      <c r="N427" s="4">
        <v>3</v>
      </c>
    </row>
    <row r="428" spans="1:14">
      <c r="A428" s="3">
        <v>427</v>
      </c>
      <c r="B428" s="4" t="s">
        <v>407</v>
      </c>
      <c r="C428" s="4" t="s">
        <v>912</v>
      </c>
      <c r="D428" s="4" t="s">
        <v>408</v>
      </c>
      <c r="E428" s="4" t="s">
        <v>913</v>
      </c>
      <c r="F428" s="4">
        <v>0</v>
      </c>
      <c r="G428" s="4">
        <v>13</v>
      </c>
      <c r="H428" s="4">
        <v>0</v>
      </c>
      <c r="I428" s="4">
        <v>0</v>
      </c>
      <c r="J428" s="4">
        <v>0</v>
      </c>
      <c r="K428" s="4">
        <v>575</v>
      </c>
      <c r="L428" s="4">
        <v>0</v>
      </c>
      <c r="M428" s="4">
        <v>254</v>
      </c>
      <c r="N428" s="4">
        <v>188</v>
      </c>
    </row>
    <row r="429" spans="1:14">
      <c r="A429" s="3">
        <v>428</v>
      </c>
      <c r="B429" s="4" t="s">
        <v>509</v>
      </c>
      <c r="C429" s="4" t="s">
        <v>988</v>
      </c>
      <c r="D429" s="4" t="s">
        <v>513</v>
      </c>
      <c r="E429" s="4" t="s">
        <v>989</v>
      </c>
      <c r="F429" s="4">
        <v>0</v>
      </c>
      <c r="G429" s="4">
        <v>2369</v>
      </c>
      <c r="H429" s="4">
        <v>0</v>
      </c>
      <c r="I429" s="4">
        <v>0</v>
      </c>
      <c r="J429" s="4">
        <v>0</v>
      </c>
      <c r="K429" s="4">
        <v>6794</v>
      </c>
      <c r="L429" s="4">
        <v>7752</v>
      </c>
      <c r="M429" s="4">
        <v>1561</v>
      </c>
      <c r="N429" s="4">
        <v>1845</v>
      </c>
    </row>
    <row r="430" spans="1:14">
      <c r="A430" s="3">
        <v>429</v>
      </c>
      <c r="B430" s="4" t="s">
        <v>1252</v>
      </c>
      <c r="C430" s="4" t="s">
        <v>1271</v>
      </c>
      <c r="D430" s="4" t="s">
        <v>1253</v>
      </c>
      <c r="E430" s="4" t="s">
        <v>1271</v>
      </c>
      <c r="F430" s="12">
        <v>0</v>
      </c>
      <c r="G430" s="4">
        <v>2786</v>
      </c>
      <c r="H430" s="4">
        <v>0</v>
      </c>
      <c r="I430" s="4">
        <v>0</v>
      </c>
      <c r="J430" s="4">
        <v>0</v>
      </c>
      <c r="K430" s="4">
        <v>406</v>
      </c>
      <c r="L430" s="4">
        <v>1358</v>
      </c>
      <c r="M430" s="4">
        <v>86</v>
      </c>
      <c r="N430" s="4">
        <v>135</v>
      </c>
    </row>
    <row r="431" spans="1:14">
      <c r="A431" s="3">
        <v>430</v>
      </c>
      <c r="B431" s="4" t="s">
        <v>409</v>
      </c>
      <c r="C431" s="4" t="s">
        <v>914</v>
      </c>
      <c r="D431" s="4" t="s">
        <v>410</v>
      </c>
      <c r="E431" s="4" t="s">
        <v>914</v>
      </c>
      <c r="F431" s="4">
        <v>0</v>
      </c>
      <c r="G431" s="4">
        <v>58</v>
      </c>
      <c r="H431" s="4">
        <v>0</v>
      </c>
      <c r="I431" s="4">
        <v>0</v>
      </c>
      <c r="J431" s="4">
        <v>0</v>
      </c>
      <c r="K431" s="4">
        <v>135</v>
      </c>
      <c r="L431" s="4">
        <v>18</v>
      </c>
      <c r="M431" s="4">
        <v>21</v>
      </c>
      <c r="N431" s="4">
        <v>26</v>
      </c>
    </row>
    <row r="432" spans="1:14">
      <c r="A432" s="3">
        <v>431</v>
      </c>
      <c r="B432" s="10" t="s">
        <v>1222</v>
      </c>
      <c r="C432" s="4" t="s">
        <v>1230</v>
      </c>
      <c r="D432" s="10" t="s">
        <v>1223</v>
      </c>
      <c r="E432" s="4" t="s">
        <v>1237</v>
      </c>
      <c r="F432" s="12">
        <v>0</v>
      </c>
      <c r="G432" s="4">
        <v>1</v>
      </c>
      <c r="H432" s="4">
        <v>0</v>
      </c>
      <c r="I432" s="4">
        <v>0</v>
      </c>
      <c r="J432" s="4">
        <v>0</v>
      </c>
      <c r="K432" s="4">
        <v>3</v>
      </c>
      <c r="L432" s="4">
        <v>1</v>
      </c>
      <c r="M432" s="4">
        <v>0</v>
      </c>
      <c r="N432" s="4">
        <v>2</v>
      </c>
    </row>
    <row r="433" spans="1:14">
      <c r="A433" s="3">
        <v>432</v>
      </c>
      <c r="B433" s="4" t="s">
        <v>411</v>
      </c>
      <c r="C433" s="4" t="s">
        <v>915</v>
      </c>
      <c r="D433" s="4" t="s">
        <v>412</v>
      </c>
      <c r="E433" s="4" t="s">
        <v>916</v>
      </c>
      <c r="F433" s="4">
        <v>0</v>
      </c>
      <c r="G433" s="4">
        <v>30993</v>
      </c>
      <c r="H433" s="4">
        <v>0</v>
      </c>
      <c r="I433" s="4">
        <v>0</v>
      </c>
      <c r="J433" s="4">
        <v>0</v>
      </c>
      <c r="K433" s="4">
        <v>29640</v>
      </c>
      <c r="L433" s="4">
        <v>20254</v>
      </c>
      <c r="M433" s="4">
        <v>9997</v>
      </c>
      <c r="N433" s="4">
        <v>7910</v>
      </c>
    </row>
    <row r="434" spans="1:14">
      <c r="A434" s="3">
        <v>433</v>
      </c>
      <c r="B434" s="4" t="s">
        <v>498</v>
      </c>
      <c r="C434" s="4" t="s">
        <v>917</v>
      </c>
      <c r="D434" s="4" t="s">
        <v>499</v>
      </c>
      <c r="E434" s="4" t="s">
        <v>918</v>
      </c>
      <c r="F434" s="4">
        <v>0</v>
      </c>
      <c r="G434" s="4">
        <v>15103</v>
      </c>
      <c r="H434" s="4">
        <v>0</v>
      </c>
      <c r="I434" s="4">
        <v>0</v>
      </c>
      <c r="J434" s="4">
        <v>0</v>
      </c>
      <c r="K434" s="4">
        <v>61118</v>
      </c>
      <c r="L434" s="4">
        <v>12889</v>
      </c>
      <c r="M434" s="4">
        <v>33693</v>
      </c>
      <c r="N434" s="4">
        <v>5880</v>
      </c>
    </row>
    <row r="435" spans="1:14">
      <c r="A435" s="3">
        <v>434</v>
      </c>
      <c r="B435" s="4" t="s">
        <v>413</v>
      </c>
      <c r="C435" s="4" t="s">
        <v>919</v>
      </c>
      <c r="D435" s="4" t="s">
        <v>414</v>
      </c>
      <c r="E435" s="4" t="s">
        <v>919</v>
      </c>
      <c r="F435" s="4">
        <v>0</v>
      </c>
      <c r="G435" s="4">
        <v>2259</v>
      </c>
      <c r="H435" s="4">
        <v>0</v>
      </c>
      <c r="I435" s="4">
        <v>0</v>
      </c>
      <c r="J435" s="4">
        <v>0</v>
      </c>
      <c r="K435" s="4">
        <v>16679</v>
      </c>
      <c r="L435" s="4">
        <v>7867</v>
      </c>
      <c r="M435" s="4">
        <v>3267</v>
      </c>
      <c r="N435" s="4">
        <v>5237</v>
      </c>
    </row>
    <row r="436" spans="1:14">
      <c r="A436" s="3">
        <v>435</v>
      </c>
      <c r="B436" s="4" t="s">
        <v>415</v>
      </c>
      <c r="C436" s="4" t="s">
        <v>920</v>
      </c>
      <c r="D436" s="4" t="s">
        <v>416</v>
      </c>
      <c r="E436" s="4" t="s">
        <v>921</v>
      </c>
      <c r="F436" s="4">
        <v>0</v>
      </c>
      <c r="G436" s="4">
        <v>186</v>
      </c>
      <c r="H436" s="4">
        <v>0</v>
      </c>
      <c r="I436" s="4">
        <v>0</v>
      </c>
      <c r="J436" s="4">
        <v>13</v>
      </c>
      <c r="K436" s="4">
        <v>371</v>
      </c>
      <c r="L436" s="4">
        <v>659</v>
      </c>
      <c r="M436" s="4">
        <v>97</v>
      </c>
      <c r="N436" s="4">
        <v>119</v>
      </c>
    </row>
    <row r="437" spans="1:14">
      <c r="A437" s="3">
        <v>436</v>
      </c>
      <c r="B437" s="4" t="s">
        <v>490</v>
      </c>
      <c r="C437" s="4" t="s">
        <v>922</v>
      </c>
      <c r="D437" s="4" t="s">
        <v>491</v>
      </c>
      <c r="E437" s="4" t="s">
        <v>923</v>
      </c>
      <c r="F437" s="4">
        <v>0</v>
      </c>
      <c r="G437" s="4">
        <v>15090</v>
      </c>
      <c r="H437" s="4">
        <v>0</v>
      </c>
      <c r="I437" s="4">
        <v>0</v>
      </c>
      <c r="J437" s="4">
        <v>0</v>
      </c>
      <c r="K437" s="4">
        <v>44257</v>
      </c>
      <c r="L437" s="4">
        <v>6440</v>
      </c>
      <c r="M437" s="4">
        <v>19649</v>
      </c>
      <c r="N437" s="4">
        <v>7221</v>
      </c>
    </row>
    <row r="438" spans="1:14">
      <c r="A438" s="3">
        <v>437</v>
      </c>
      <c r="B438" s="4" t="s">
        <v>417</v>
      </c>
      <c r="C438" s="4" t="s">
        <v>924</v>
      </c>
      <c r="D438" s="4" t="s">
        <v>418</v>
      </c>
      <c r="E438" s="4" t="s">
        <v>924</v>
      </c>
      <c r="F438" s="4">
        <v>0</v>
      </c>
      <c r="G438" s="4">
        <v>3976</v>
      </c>
      <c r="H438" s="4">
        <v>0</v>
      </c>
      <c r="I438" s="4">
        <v>0</v>
      </c>
      <c r="J438" s="4">
        <v>3</v>
      </c>
      <c r="K438" s="4">
        <v>9760</v>
      </c>
      <c r="L438" s="4">
        <v>9294</v>
      </c>
      <c r="M438" s="4">
        <v>2225</v>
      </c>
      <c r="N438" s="4">
        <v>3520</v>
      </c>
    </row>
    <row r="439" spans="1:14">
      <c r="A439" s="3">
        <v>438</v>
      </c>
      <c r="B439" s="4" t="s">
        <v>419</v>
      </c>
      <c r="C439" s="4" t="s">
        <v>925</v>
      </c>
      <c r="D439" s="4" t="s">
        <v>420</v>
      </c>
      <c r="E439" s="4" t="s">
        <v>925</v>
      </c>
      <c r="F439" s="4">
        <v>0</v>
      </c>
      <c r="G439" s="4">
        <v>325</v>
      </c>
      <c r="H439" s="4">
        <v>0</v>
      </c>
      <c r="I439" s="4">
        <v>0</v>
      </c>
      <c r="J439" s="4">
        <v>325</v>
      </c>
      <c r="K439" s="4">
        <v>0</v>
      </c>
      <c r="L439" s="4">
        <v>357</v>
      </c>
      <c r="M439" s="4">
        <v>0</v>
      </c>
      <c r="N439" s="4">
        <v>0</v>
      </c>
    </row>
    <row r="440" spans="1:14">
      <c r="A440" s="3">
        <v>439</v>
      </c>
      <c r="B440" s="4" t="s">
        <v>421</v>
      </c>
      <c r="C440" s="4" t="s">
        <v>926</v>
      </c>
      <c r="D440" s="4" t="s">
        <v>422</v>
      </c>
      <c r="E440" s="4" t="s">
        <v>927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8</v>
      </c>
      <c r="L440" s="4">
        <v>0</v>
      </c>
      <c r="M440" s="4">
        <v>6</v>
      </c>
      <c r="N440" s="4">
        <v>0</v>
      </c>
    </row>
    <row r="441" spans="1:14">
      <c r="A441" s="3">
        <v>440</v>
      </c>
      <c r="B441" s="4" t="s">
        <v>423</v>
      </c>
      <c r="C441" s="4" t="s">
        <v>928</v>
      </c>
      <c r="D441" s="4" t="s">
        <v>424</v>
      </c>
      <c r="E441" s="4" t="s">
        <v>929</v>
      </c>
      <c r="F441" s="4">
        <v>0</v>
      </c>
      <c r="G441" s="4">
        <v>929</v>
      </c>
      <c r="H441" s="4">
        <v>0</v>
      </c>
      <c r="I441" s="4">
        <v>0</v>
      </c>
      <c r="J441" s="4">
        <v>929</v>
      </c>
      <c r="K441" s="4">
        <v>0</v>
      </c>
      <c r="L441" s="4">
        <v>305</v>
      </c>
      <c r="M441" s="4">
        <v>0</v>
      </c>
      <c r="N441" s="4">
        <v>0</v>
      </c>
    </row>
    <row r="442" spans="1:14">
      <c r="A442" s="3">
        <v>441</v>
      </c>
      <c r="B442" s="4" t="s">
        <v>1180</v>
      </c>
      <c r="C442" s="4" t="s">
        <v>1193</v>
      </c>
      <c r="D442" s="10" t="s">
        <v>1181</v>
      </c>
      <c r="E442" s="4" t="s">
        <v>1193</v>
      </c>
      <c r="F442" s="12">
        <v>0</v>
      </c>
      <c r="G442" s="4">
        <v>5</v>
      </c>
      <c r="H442" s="4">
        <v>0</v>
      </c>
      <c r="I442" s="4">
        <v>0</v>
      </c>
      <c r="J442" s="4">
        <v>0</v>
      </c>
      <c r="K442" s="4">
        <v>28</v>
      </c>
      <c r="L442" s="4">
        <v>40</v>
      </c>
      <c r="M442" s="4">
        <v>3</v>
      </c>
      <c r="N442" s="4">
        <v>10</v>
      </c>
    </row>
    <row r="443" spans="1:14">
      <c r="A443" s="3">
        <v>442</v>
      </c>
      <c r="B443" s="10" t="s">
        <v>1168</v>
      </c>
      <c r="C443" s="11" t="s">
        <v>1174</v>
      </c>
      <c r="D443" s="10" t="s">
        <v>1167</v>
      </c>
      <c r="E443" s="11" t="s">
        <v>1174</v>
      </c>
      <c r="F443" s="12">
        <v>0</v>
      </c>
      <c r="G443" s="4">
        <v>14</v>
      </c>
      <c r="H443" s="4">
        <v>0</v>
      </c>
      <c r="I443" s="4">
        <v>0</v>
      </c>
      <c r="J443" s="4">
        <v>0</v>
      </c>
      <c r="K443" s="4">
        <v>3</v>
      </c>
      <c r="L443" s="4">
        <v>6</v>
      </c>
      <c r="M443" s="4">
        <v>0</v>
      </c>
      <c r="N443" s="4">
        <v>0</v>
      </c>
    </row>
    <row r="444" spans="1:14">
      <c r="A444" s="3">
        <v>443</v>
      </c>
      <c r="B444" s="10" t="s">
        <v>506</v>
      </c>
      <c r="C444" s="11" t="s">
        <v>982</v>
      </c>
      <c r="D444" s="10" t="s">
        <v>507</v>
      </c>
      <c r="E444" s="11" t="s">
        <v>983</v>
      </c>
      <c r="F444" s="12">
        <v>0</v>
      </c>
      <c r="G444" s="4">
        <v>0</v>
      </c>
      <c r="H444" s="4">
        <v>0</v>
      </c>
      <c r="I444" s="4">
        <v>0</v>
      </c>
      <c r="J444" s="4">
        <v>0</v>
      </c>
      <c r="K444" s="4">
        <v>116</v>
      </c>
      <c r="L444" s="4">
        <v>0</v>
      </c>
      <c r="M444" s="4">
        <v>30</v>
      </c>
      <c r="N444" s="4">
        <v>71</v>
      </c>
    </row>
    <row r="445" spans="1:14">
      <c r="A445" s="3">
        <v>444</v>
      </c>
      <c r="B445" s="4" t="s">
        <v>474</v>
      </c>
      <c r="C445" s="4" t="s">
        <v>930</v>
      </c>
      <c r="D445" s="4" t="s">
        <v>475</v>
      </c>
      <c r="E445" s="4" t="s">
        <v>930</v>
      </c>
      <c r="F445" s="4">
        <v>0</v>
      </c>
      <c r="G445" s="4">
        <v>252</v>
      </c>
      <c r="H445" s="4">
        <v>0</v>
      </c>
      <c r="I445" s="4">
        <v>0</v>
      </c>
      <c r="J445" s="4">
        <v>252</v>
      </c>
      <c r="K445" s="4">
        <v>0</v>
      </c>
      <c r="L445" s="4">
        <v>0</v>
      </c>
      <c r="M445" s="4">
        <v>0</v>
      </c>
      <c r="N445" s="4">
        <v>0</v>
      </c>
    </row>
    <row r="446" spans="1:14">
      <c r="A446" s="3">
        <v>445</v>
      </c>
      <c r="B446" s="4" t="s">
        <v>425</v>
      </c>
      <c r="C446" s="4" t="s">
        <v>931</v>
      </c>
      <c r="D446" s="4" t="s">
        <v>426</v>
      </c>
      <c r="E446" s="4" t="s">
        <v>932</v>
      </c>
      <c r="F446" s="4">
        <v>0</v>
      </c>
      <c r="G446" s="4">
        <v>95</v>
      </c>
      <c r="H446" s="4">
        <v>0</v>
      </c>
      <c r="I446" s="4">
        <v>0</v>
      </c>
      <c r="J446" s="4">
        <v>0</v>
      </c>
      <c r="K446" s="4">
        <v>60</v>
      </c>
      <c r="L446" s="4">
        <v>58</v>
      </c>
      <c r="M446" s="4">
        <v>32</v>
      </c>
      <c r="N446" s="4">
        <v>17</v>
      </c>
    </row>
    <row r="447" spans="1:14">
      <c r="A447" s="3">
        <v>446</v>
      </c>
      <c r="B447" s="4" t="s">
        <v>1182</v>
      </c>
      <c r="C447" s="4" t="s">
        <v>1199</v>
      </c>
      <c r="D447" s="10" t="s">
        <v>1183</v>
      </c>
      <c r="E447" s="4" t="s">
        <v>1200</v>
      </c>
      <c r="F447" s="12">
        <v>0</v>
      </c>
      <c r="G447" s="4">
        <v>253</v>
      </c>
      <c r="H447" s="4">
        <v>0</v>
      </c>
      <c r="I447" s="4">
        <v>0</v>
      </c>
      <c r="J447" s="4">
        <v>0</v>
      </c>
      <c r="K447" s="4">
        <v>203</v>
      </c>
      <c r="L447" s="4">
        <v>288</v>
      </c>
      <c r="M447" s="4">
        <v>52</v>
      </c>
      <c r="N447" s="4">
        <v>94</v>
      </c>
    </row>
    <row r="448" spans="1:14">
      <c r="A448" s="3">
        <v>447</v>
      </c>
      <c r="B448" s="4" t="s">
        <v>1254</v>
      </c>
      <c r="C448" s="4" t="s">
        <v>1272</v>
      </c>
      <c r="D448" s="4" t="s">
        <v>1255</v>
      </c>
      <c r="E448" s="4" t="s">
        <v>1272</v>
      </c>
      <c r="F448" s="12">
        <v>0</v>
      </c>
      <c r="G448" s="4">
        <v>20</v>
      </c>
      <c r="H448" s="4">
        <v>0</v>
      </c>
      <c r="I448" s="4">
        <v>0</v>
      </c>
      <c r="J448" s="4">
        <v>20</v>
      </c>
      <c r="K448" s="4">
        <v>0</v>
      </c>
      <c r="L448" s="4">
        <v>228</v>
      </c>
      <c r="M448" s="4">
        <v>0</v>
      </c>
      <c r="N448" s="4">
        <v>0</v>
      </c>
    </row>
    <row r="449" spans="1:14">
      <c r="A449" s="3">
        <v>448</v>
      </c>
      <c r="B449" s="4" t="s">
        <v>427</v>
      </c>
      <c r="C449" s="4" t="s">
        <v>933</v>
      </c>
      <c r="D449" s="4" t="s">
        <v>428</v>
      </c>
      <c r="E449" s="4" t="s">
        <v>934</v>
      </c>
      <c r="F449" s="4">
        <v>0</v>
      </c>
      <c r="G449" s="4">
        <v>48748</v>
      </c>
      <c r="H449" s="4">
        <v>0</v>
      </c>
      <c r="I449" s="4">
        <v>0</v>
      </c>
      <c r="J449" s="4">
        <v>0</v>
      </c>
      <c r="K449" s="4">
        <v>37525</v>
      </c>
      <c r="L449" s="4">
        <v>92286</v>
      </c>
      <c r="M449" s="4">
        <v>4604</v>
      </c>
      <c r="N449" s="4">
        <v>11043</v>
      </c>
    </row>
    <row r="450" spans="1:14">
      <c r="A450" s="3">
        <v>449</v>
      </c>
      <c r="B450" s="4" t="s">
        <v>429</v>
      </c>
      <c r="C450" s="4" t="s">
        <v>935</v>
      </c>
      <c r="D450" s="4" t="s">
        <v>430</v>
      </c>
      <c r="E450" s="4" t="s">
        <v>935</v>
      </c>
      <c r="F450" s="4">
        <v>0</v>
      </c>
      <c r="G450" s="4">
        <v>9937</v>
      </c>
      <c r="H450" s="4">
        <v>0</v>
      </c>
      <c r="I450" s="4">
        <v>0</v>
      </c>
      <c r="J450" s="4">
        <v>0</v>
      </c>
      <c r="K450" s="4">
        <v>9427</v>
      </c>
      <c r="L450" s="4">
        <v>7356</v>
      </c>
      <c r="M450" s="4">
        <v>1924</v>
      </c>
      <c r="N450" s="4">
        <v>2864</v>
      </c>
    </row>
    <row r="451" spans="1:14">
      <c r="A451" s="3">
        <v>450</v>
      </c>
      <c r="B451" s="4" t="s">
        <v>431</v>
      </c>
      <c r="C451" s="4" t="s">
        <v>936</v>
      </c>
      <c r="D451" s="4" t="s">
        <v>432</v>
      </c>
      <c r="E451" s="4" t="s">
        <v>937</v>
      </c>
      <c r="F451" s="4">
        <v>0</v>
      </c>
      <c r="G451" s="4">
        <v>675</v>
      </c>
      <c r="H451" s="4">
        <v>0</v>
      </c>
      <c r="I451" s="4">
        <v>0</v>
      </c>
      <c r="J451" s="4">
        <v>0</v>
      </c>
      <c r="K451" s="4">
        <v>946</v>
      </c>
      <c r="L451" s="4">
        <v>858</v>
      </c>
      <c r="M451" s="4">
        <v>250</v>
      </c>
      <c r="N451" s="4">
        <v>302</v>
      </c>
    </row>
    <row r="452" spans="1:14">
      <c r="A452" s="3">
        <v>451</v>
      </c>
      <c r="B452" s="4" t="s">
        <v>433</v>
      </c>
      <c r="C452" s="4" t="s">
        <v>938</v>
      </c>
      <c r="D452" s="4" t="s">
        <v>434</v>
      </c>
      <c r="E452" s="4" t="s">
        <v>939</v>
      </c>
      <c r="F452" s="4">
        <v>0</v>
      </c>
      <c r="G452" s="4">
        <v>819</v>
      </c>
      <c r="H452" s="4">
        <v>0</v>
      </c>
      <c r="I452" s="4">
        <v>0</v>
      </c>
      <c r="J452" s="4">
        <v>819</v>
      </c>
      <c r="K452" s="4">
        <v>0</v>
      </c>
      <c r="L452" s="4">
        <v>275</v>
      </c>
      <c r="M452" s="4">
        <v>0</v>
      </c>
      <c r="N452" s="4">
        <v>0</v>
      </c>
    </row>
    <row r="453" spans="1:14">
      <c r="A453" s="3">
        <v>452</v>
      </c>
      <c r="B453" s="4" t="s">
        <v>433</v>
      </c>
      <c r="C453" s="4" t="s">
        <v>938</v>
      </c>
      <c r="D453" s="4" t="s">
        <v>435</v>
      </c>
      <c r="E453" s="4" t="s">
        <v>940</v>
      </c>
      <c r="F453" s="4">
        <v>0</v>
      </c>
      <c r="G453" s="4">
        <v>8031</v>
      </c>
      <c r="H453" s="4">
        <v>0</v>
      </c>
      <c r="I453" s="4">
        <v>0</v>
      </c>
      <c r="J453" s="4">
        <v>8031</v>
      </c>
      <c r="K453" s="4">
        <v>0</v>
      </c>
      <c r="L453" s="4">
        <v>14200</v>
      </c>
      <c r="M453" s="4">
        <v>0</v>
      </c>
      <c r="N453" s="4">
        <v>0</v>
      </c>
    </row>
    <row r="454" spans="1:14">
      <c r="A454" s="3">
        <v>453</v>
      </c>
      <c r="B454" s="4" t="s">
        <v>433</v>
      </c>
      <c r="C454" s="4" t="s">
        <v>938</v>
      </c>
      <c r="D454" s="4" t="s">
        <v>436</v>
      </c>
      <c r="E454" s="4" t="s">
        <v>941</v>
      </c>
      <c r="F454" s="4">
        <v>0</v>
      </c>
      <c r="G454" s="4">
        <v>126</v>
      </c>
      <c r="H454" s="4">
        <v>0</v>
      </c>
      <c r="I454" s="4">
        <v>0</v>
      </c>
      <c r="J454" s="4">
        <v>126</v>
      </c>
      <c r="K454" s="4">
        <v>0</v>
      </c>
      <c r="L454" s="4">
        <v>1</v>
      </c>
      <c r="M454" s="4">
        <v>0</v>
      </c>
      <c r="N454" s="4">
        <v>0</v>
      </c>
    </row>
    <row r="455" spans="1:14">
      <c r="A455" s="3">
        <v>454</v>
      </c>
      <c r="B455" s="4" t="s">
        <v>433</v>
      </c>
      <c r="C455" s="4" t="s">
        <v>938</v>
      </c>
      <c r="D455" s="4" t="s">
        <v>437</v>
      </c>
      <c r="E455" s="4" t="s">
        <v>942</v>
      </c>
      <c r="F455" s="4">
        <v>0</v>
      </c>
      <c r="G455" s="4">
        <v>940</v>
      </c>
      <c r="H455" s="4">
        <v>0</v>
      </c>
      <c r="I455" s="4">
        <v>0</v>
      </c>
      <c r="J455" s="4">
        <v>940</v>
      </c>
      <c r="K455" s="4">
        <v>0</v>
      </c>
      <c r="L455" s="4">
        <v>577</v>
      </c>
      <c r="M455" s="4">
        <v>0</v>
      </c>
      <c r="N455" s="4">
        <v>0</v>
      </c>
    </row>
    <row r="456" spans="1:14">
      <c r="A456" s="3">
        <v>455</v>
      </c>
      <c r="B456" s="4" t="s">
        <v>433</v>
      </c>
      <c r="C456" s="4" t="s">
        <v>938</v>
      </c>
      <c r="D456" s="4" t="s">
        <v>438</v>
      </c>
      <c r="E456" s="4" t="s">
        <v>943</v>
      </c>
      <c r="F456" s="4">
        <v>0</v>
      </c>
      <c r="G456" s="4">
        <v>101</v>
      </c>
      <c r="H456" s="4">
        <v>0</v>
      </c>
      <c r="I456" s="4">
        <v>0</v>
      </c>
      <c r="J456" s="4">
        <v>101</v>
      </c>
      <c r="K456" s="4">
        <v>0</v>
      </c>
      <c r="L456" s="4">
        <v>31</v>
      </c>
      <c r="M456" s="4">
        <v>0</v>
      </c>
      <c r="N456" s="4">
        <v>0</v>
      </c>
    </row>
    <row r="457" spans="1:14">
      <c r="A457" s="3">
        <v>456</v>
      </c>
      <c r="B457" s="4" t="s">
        <v>433</v>
      </c>
      <c r="C457" s="4" t="s">
        <v>938</v>
      </c>
      <c r="D457" s="4" t="s">
        <v>439</v>
      </c>
      <c r="E457" s="4" t="s">
        <v>944</v>
      </c>
      <c r="F457" s="4">
        <v>0</v>
      </c>
      <c r="G457" s="4">
        <v>51</v>
      </c>
      <c r="H457" s="4">
        <v>0</v>
      </c>
      <c r="I457" s="4">
        <v>0</v>
      </c>
      <c r="J457" s="4">
        <v>51</v>
      </c>
      <c r="K457" s="4">
        <v>0</v>
      </c>
      <c r="L457" s="4">
        <v>4</v>
      </c>
      <c r="M457" s="4">
        <v>0</v>
      </c>
      <c r="N457" s="4">
        <v>0</v>
      </c>
    </row>
    <row r="458" spans="1:14">
      <c r="A458" s="3">
        <v>457</v>
      </c>
      <c r="B458" s="4" t="s">
        <v>433</v>
      </c>
      <c r="C458" s="4" t="s">
        <v>938</v>
      </c>
      <c r="D458" s="4" t="s">
        <v>440</v>
      </c>
      <c r="E458" s="4" t="s">
        <v>945</v>
      </c>
      <c r="F458" s="4">
        <v>0</v>
      </c>
      <c r="G458" s="4">
        <v>1568</v>
      </c>
      <c r="H458" s="4">
        <v>0</v>
      </c>
      <c r="I458" s="4">
        <v>0</v>
      </c>
      <c r="J458" s="4">
        <v>1568</v>
      </c>
      <c r="K458" s="4">
        <v>0</v>
      </c>
      <c r="L458" s="4">
        <v>1198</v>
      </c>
      <c r="M458" s="4">
        <v>0</v>
      </c>
      <c r="N458" s="4">
        <v>0</v>
      </c>
    </row>
    <row r="459" spans="1:14">
      <c r="A459" s="3">
        <v>458</v>
      </c>
      <c r="B459" s="4" t="s">
        <v>433</v>
      </c>
      <c r="C459" s="4" t="s">
        <v>938</v>
      </c>
      <c r="D459" s="4" t="s">
        <v>441</v>
      </c>
      <c r="E459" s="4" t="s">
        <v>946</v>
      </c>
      <c r="F459" s="4">
        <v>0</v>
      </c>
      <c r="G459" s="4">
        <v>4547</v>
      </c>
      <c r="H459" s="4">
        <v>0</v>
      </c>
      <c r="I459" s="4">
        <v>0</v>
      </c>
      <c r="J459" s="4">
        <v>4547</v>
      </c>
      <c r="K459" s="4">
        <v>0</v>
      </c>
      <c r="L459" s="4">
        <v>3754</v>
      </c>
      <c r="M459" s="4">
        <v>0</v>
      </c>
      <c r="N459" s="4">
        <v>0</v>
      </c>
    </row>
    <row r="460" spans="1:14">
      <c r="A460" s="3">
        <v>459</v>
      </c>
      <c r="B460" s="4" t="s">
        <v>433</v>
      </c>
      <c r="C460" s="4" t="s">
        <v>938</v>
      </c>
      <c r="D460" s="4" t="s">
        <v>442</v>
      </c>
      <c r="E460" s="4" t="s">
        <v>947</v>
      </c>
      <c r="F460" s="4">
        <v>0</v>
      </c>
      <c r="G460" s="4">
        <v>666</v>
      </c>
      <c r="H460" s="4">
        <v>0</v>
      </c>
      <c r="I460" s="4">
        <v>0</v>
      </c>
      <c r="J460" s="4">
        <v>666</v>
      </c>
      <c r="K460" s="4">
        <v>0</v>
      </c>
      <c r="L460" s="4">
        <v>212</v>
      </c>
      <c r="M460" s="4">
        <v>0</v>
      </c>
      <c r="N460" s="4">
        <v>0</v>
      </c>
    </row>
    <row r="461" spans="1:14">
      <c r="A461" s="3">
        <v>460</v>
      </c>
      <c r="B461" s="4" t="s">
        <v>433</v>
      </c>
      <c r="C461" s="4" t="s">
        <v>938</v>
      </c>
      <c r="D461" s="4" t="s">
        <v>443</v>
      </c>
      <c r="E461" s="4" t="s">
        <v>948</v>
      </c>
      <c r="F461" s="4">
        <v>0</v>
      </c>
      <c r="G461" s="4">
        <v>562</v>
      </c>
      <c r="H461" s="4">
        <v>0</v>
      </c>
      <c r="I461" s="4">
        <v>0</v>
      </c>
      <c r="J461" s="4">
        <v>562</v>
      </c>
      <c r="K461" s="4">
        <v>0</v>
      </c>
      <c r="L461" s="4">
        <v>149</v>
      </c>
      <c r="M461" s="4">
        <v>0</v>
      </c>
      <c r="N461" s="4">
        <v>0</v>
      </c>
    </row>
    <row r="462" spans="1:14">
      <c r="A462" s="3">
        <v>461</v>
      </c>
      <c r="B462" s="4" t="s">
        <v>433</v>
      </c>
      <c r="C462" s="4" t="s">
        <v>938</v>
      </c>
      <c r="D462" s="4" t="s">
        <v>444</v>
      </c>
      <c r="E462" s="4" t="s">
        <v>949</v>
      </c>
      <c r="F462" s="4">
        <v>0</v>
      </c>
      <c r="G462" s="4">
        <v>1057</v>
      </c>
      <c r="H462" s="4">
        <v>0</v>
      </c>
      <c r="I462" s="4">
        <v>0</v>
      </c>
      <c r="J462" s="4">
        <v>1057</v>
      </c>
      <c r="K462" s="4">
        <v>0</v>
      </c>
      <c r="L462" s="4">
        <v>1011</v>
      </c>
      <c r="M462" s="4">
        <v>0</v>
      </c>
      <c r="N462" s="4">
        <v>0</v>
      </c>
    </row>
    <row r="463" spans="1:14">
      <c r="A463" s="3">
        <v>462</v>
      </c>
      <c r="B463" s="4" t="s">
        <v>433</v>
      </c>
      <c r="C463" s="4" t="s">
        <v>938</v>
      </c>
      <c r="D463" s="4" t="s">
        <v>445</v>
      </c>
      <c r="E463" s="4" t="s">
        <v>950</v>
      </c>
      <c r="F463" s="4">
        <v>0</v>
      </c>
      <c r="G463" s="4">
        <v>447</v>
      </c>
      <c r="H463" s="4">
        <v>0</v>
      </c>
      <c r="I463" s="4">
        <v>0</v>
      </c>
      <c r="J463" s="4">
        <v>447</v>
      </c>
      <c r="K463" s="4">
        <v>0</v>
      </c>
      <c r="L463" s="4">
        <v>109</v>
      </c>
      <c r="M463" s="4">
        <v>0</v>
      </c>
      <c r="N463" s="4">
        <v>0</v>
      </c>
    </row>
    <row r="464" spans="1:14">
      <c r="A464" s="3">
        <v>463</v>
      </c>
      <c r="B464" s="4" t="s">
        <v>433</v>
      </c>
      <c r="C464" s="4" t="s">
        <v>938</v>
      </c>
      <c r="D464" s="4" t="s">
        <v>446</v>
      </c>
      <c r="E464" s="4" t="s">
        <v>951</v>
      </c>
      <c r="F464" s="4">
        <v>0</v>
      </c>
      <c r="G464" s="4">
        <v>242</v>
      </c>
      <c r="H464" s="4">
        <v>0</v>
      </c>
      <c r="I464" s="4">
        <v>0</v>
      </c>
      <c r="J464" s="4">
        <v>242</v>
      </c>
      <c r="K464" s="4">
        <v>0</v>
      </c>
      <c r="L464" s="4">
        <v>401</v>
      </c>
      <c r="M464" s="4">
        <v>0</v>
      </c>
      <c r="N464" s="4">
        <v>0</v>
      </c>
    </row>
    <row r="465" spans="1:14">
      <c r="A465" s="3">
        <v>464</v>
      </c>
      <c r="B465" s="4" t="s">
        <v>433</v>
      </c>
      <c r="C465" s="4" t="s">
        <v>938</v>
      </c>
      <c r="D465" s="4" t="s">
        <v>447</v>
      </c>
      <c r="E465" s="4" t="s">
        <v>952</v>
      </c>
      <c r="F465" s="4">
        <v>0</v>
      </c>
      <c r="G465" s="4">
        <v>953</v>
      </c>
      <c r="H465" s="4">
        <v>0</v>
      </c>
      <c r="I465" s="4">
        <v>0</v>
      </c>
      <c r="J465" s="4">
        <v>953</v>
      </c>
      <c r="K465" s="4">
        <v>0</v>
      </c>
      <c r="L465" s="4">
        <v>841</v>
      </c>
      <c r="M465" s="4">
        <v>0</v>
      </c>
      <c r="N465" s="4">
        <v>0</v>
      </c>
    </row>
    <row r="466" spans="1:14">
      <c r="A466" s="3">
        <v>465</v>
      </c>
      <c r="B466" s="4" t="s">
        <v>433</v>
      </c>
      <c r="C466" s="4" t="s">
        <v>938</v>
      </c>
      <c r="D466" s="4" t="s">
        <v>448</v>
      </c>
      <c r="E466" s="4" t="s">
        <v>953</v>
      </c>
      <c r="F466" s="4">
        <v>0</v>
      </c>
      <c r="G466" s="4">
        <v>85</v>
      </c>
      <c r="H466" s="4">
        <v>0</v>
      </c>
      <c r="I466" s="4">
        <v>0</v>
      </c>
      <c r="J466" s="4">
        <v>85</v>
      </c>
      <c r="K466" s="4">
        <v>0</v>
      </c>
      <c r="L466" s="4">
        <v>21</v>
      </c>
      <c r="M466" s="4">
        <v>0</v>
      </c>
      <c r="N466" s="4">
        <v>0</v>
      </c>
    </row>
    <row r="467" spans="1:14">
      <c r="A467" s="3">
        <v>466</v>
      </c>
      <c r="B467" s="4" t="s">
        <v>449</v>
      </c>
      <c r="C467" s="4" t="s">
        <v>954</v>
      </c>
      <c r="D467" s="4" t="s">
        <v>450</v>
      </c>
      <c r="E467" s="4" t="s">
        <v>955</v>
      </c>
      <c r="F467" s="4">
        <v>0</v>
      </c>
      <c r="G467" s="4">
        <v>870</v>
      </c>
      <c r="H467" s="4">
        <v>0</v>
      </c>
      <c r="I467" s="4">
        <v>0</v>
      </c>
      <c r="J467" s="4">
        <v>869</v>
      </c>
      <c r="K467" s="4">
        <v>5</v>
      </c>
      <c r="L467" s="4">
        <v>9</v>
      </c>
      <c r="M467" s="4">
        <v>1</v>
      </c>
      <c r="N467" s="4">
        <v>0</v>
      </c>
    </row>
    <row r="468" spans="1:14">
      <c r="A468" s="3">
        <v>467</v>
      </c>
      <c r="B468" s="4" t="s">
        <v>1027</v>
      </c>
      <c r="C468" s="4" t="s">
        <v>1028</v>
      </c>
      <c r="D468" s="4" t="s">
        <v>1029</v>
      </c>
      <c r="E468" s="4" t="s">
        <v>1030</v>
      </c>
      <c r="F468" s="4">
        <v>0</v>
      </c>
      <c r="G468" s="4">
        <v>140</v>
      </c>
      <c r="H468" s="4">
        <v>0</v>
      </c>
      <c r="I468" s="4">
        <v>0</v>
      </c>
      <c r="J468" s="4">
        <v>140</v>
      </c>
      <c r="K468" s="4">
        <v>0</v>
      </c>
      <c r="L468" s="4">
        <v>26</v>
      </c>
      <c r="M468" s="4">
        <v>0</v>
      </c>
      <c r="N468" s="4">
        <v>0</v>
      </c>
    </row>
    <row r="469" spans="1:14">
      <c r="A469" s="3">
        <v>468</v>
      </c>
      <c r="B469" s="4" t="s">
        <v>451</v>
      </c>
      <c r="C469" s="4" t="s">
        <v>956</v>
      </c>
      <c r="D469" s="4" t="s">
        <v>452</v>
      </c>
      <c r="E469" s="4" t="s">
        <v>956</v>
      </c>
      <c r="F469" s="4">
        <v>0</v>
      </c>
      <c r="G469" s="4">
        <v>11370</v>
      </c>
      <c r="H469" s="4">
        <v>0</v>
      </c>
      <c r="I469" s="4">
        <v>0</v>
      </c>
      <c r="J469" s="4">
        <v>11370</v>
      </c>
      <c r="K469" s="4">
        <v>0</v>
      </c>
      <c r="L469" s="4">
        <v>52821</v>
      </c>
      <c r="M469" s="4">
        <v>0</v>
      </c>
      <c r="N469" s="4">
        <v>0</v>
      </c>
    </row>
    <row r="470" spans="1:14">
      <c r="A470" s="3">
        <v>469</v>
      </c>
      <c r="B470" s="10" t="s">
        <v>1173</v>
      </c>
      <c r="C470" s="4" t="s">
        <v>1175</v>
      </c>
      <c r="D470" s="10" t="s">
        <v>1229</v>
      </c>
      <c r="E470" s="4" t="s">
        <v>1240</v>
      </c>
      <c r="F470" s="12">
        <v>0</v>
      </c>
      <c r="G470" s="4">
        <v>0</v>
      </c>
      <c r="H470" s="12">
        <v>0</v>
      </c>
      <c r="I470" s="12">
        <v>0</v>
      </c>
      <c r="J470" s="4">
        <v>0</v>
      </c>
      <c r="K470" s="4">
        <v>0</v>
      </c>
      <c r="L470" s="4">
        <v>2</v>
      </c>
      <c r="M470" s="4">
        <v>0</v>
      </c>
      <c r="N470" s="4">
        <v>0</v>
      </c>
    </row>
    <row r="471" spans="1:14">
      <c r="A471" s="3">
        <v>470</v>
      </c>
      <c r="B471" s="4" t="s">
        <v>1173</v>
      </c>
      <c r="C471" s="4" t="s">
        <v>1175</v>
      </c>
      <c r="D471" s="10" t="s">
        <v>1184</v>
      </c>
      <c r="E471" s="4" t="s">
        <v>1196</v>
      </c>
      <c r="F471" s="12">
        <v>0</v>
      </c>
      <c r="G471" s="4">
        <v>16</v>
      </c>
      <c r="H471" s="4">
        <v>0</v>
      </c>
      <c r="I471" s="4">
        <v>0</v>
      </c>
      <c r="J471" s="4">
        <v>16</v>
      </c>
      <c r="K471" s="4">
        <v>0</v>
      </c>
      <c r="L471" s="4">
        <v>0</v>
      </c>
      <c r="M471" s="4">
        <v>0</v>
      </c>
      <c r="N471" s="4">
        <v>0</v>
      </c>
    </row>
    <row r="472" spans="1:14">
      <c r="A472" s="3">
        <v>471</v>
      </c>
      <c r="B472" s="4" t="s">
        <v>453</v>
      </c>
      <c r="C472" s="4" t="s">
        <v>957</v>
      </c>
      <c r="D472" s="4" t="s">
        <v>454</v>
      </c>
      <c r="E472" s="4" t="s">
        <v>958</v>
      </c>
      <c r="F472" s="4">
        <v>0</v>
      </c>
      <c r="G472" s="4">
        <v>36</v>
      </c>
      <c r="H472" s="4">
        <v>0</v>
      </c>
      <c r="I472" s="4">
        <v>0</v>
      </c>
      <c r="J472" s="4">
        <v>36</v>
      </c>
      <c r="K472" s="4">
        <v>0</v>
      </c>
      <c r="L472" s="4">
        <v>4</v>
      </c>
      <c r="M472" s="4">
        <v>0</v>
      </c>
      <c r="N472" s="4">
        <v>0</v>
      </c>
    </row>
    <row r="473" spans="1:14">
      <c r="A473" s="3">
        <v>472</v>
      </c>
      <c r="B473" s="4" t="s">
        <v>453</v>
      </c>
      <c r="C473" s="4" t="s">
        <v>957</v>
      </c>
      <c r="D473" s="4" t="s">
        <v>455</v>
      </c>
      <c r="E473" s="4" t="s">
        <v>959</v>
      </c>
      <c r="F473" s="4">
        <v>0</v>
      </c>
      <c r="G473" s="4">
        <v>254</v>
      </c>
      <c r="H473" s="4">
        <v>0</v>
      </c>
      <c r="I473" s="4">
        <v>0</v>
      </c>
      <c r="J473" s="4">
        <v>254</v>
      </c>
      <c r="K473" s="4">
        <v>0</v>
      </c>
      <c r="L473" s="4">
        <v>157</v>
      </c>
      <c r="M473" s="4">
        <v>0</v>
      </c>
      <c r="N473" s="4">
        <v>0</v>
      </c>
    </row>
    <row r="474" spans="1:14">
      <c r="A474" s="3">
        <v>473</v>
      </c>
      <c r="B474" s="4" t="s">
        <v>453</v>
      </c>
      <c r="C474" s="4" t="s">
        <v>957</v>
      </c>
      <c r="D474" s="4" t="s">
        <v>456</v>
      </c>
      <c r="E474" s="4" t="s">
        <v>960</v>
      </c>
      <c r="F474" s="4">
        <v>0</v>
      </c>
      <c r="G474" s="4">
        <v>19</v>
      </c>
      <c r="H474" s="4">
        <v>0</v>
      </c>
      <c r="I474" s="4">
        <v>0</v>
      </c>
      <c r="J474" s="4">
        <v>19</v>
      </c>
      <c r="K474" s="4">
        <v>0</v>
      </c>
      <c r="L474" s="4">
        <v>10</v>
      </c>
      <c r="M474" s="4">
        <v>0</v>
      </c>
      <c r="N474" s="4">
        <v>0</v>
      </c>
    </row>
    <row r="475" spans="1:14">
      <c r="A475" s="3">
        <v>474</v>
      </c>
      <c r="B475" s="4" t="s">
        <v>453</v>
      </c>
      <c r="C475" s="4" t="s">
        <v>957</v>
      </c>
      <c r="D475" s="4" t="s">
        <v>457</v>
      </c>
      <c r="E475" s="4" t="s">
        <v>961</v>
      </c>
      <c r="F475" s="4">
        <v>0</v>
      </c>
      <c r="G475" s="4">
        <v>99</v>
      </c>
      <c r="H475" s="4">
        <v>0</v>
      </c>
      <c r="I475" s="4">
        <v>0</v>
      </c>
      <c r="J475" s="4">
        <v>99</v>
      </c>
      <c r="K475" s="4">
        <v>0</v>
      </c>
      <c r="L475" s="4">
        <v>31</v>
      </c>
      <c r="M475" s="4">
        <v>0</v>
      </c>
      <c r="N475" s="4">
        <v>0</v>
      </c>
    </row>
    <row r="476" spans="1:14">
      <c r="A476" s="3">
        <v>475</v>
      </c>
      <c r="B476" s="4" t="s">
        <v>453</v>
      </c>
      <c r="C476" s="4" t="s">
        <v>957</v>
      </c>
      <c r="D476" s="4" t="s">
        <v>458</v>
      </c>
      <c r="E476" s="4" t="s">
        <v>962</v>
      </c>
      <c r="F476" s="4">
        <v>0</v>
      </c>
      <c r="G476" s="4">
        <v>2</v>
      </c>
      <c r="H476" s="4">
        <v>0</v>
      </c>
      <c r="I476" s="4">
        <v>0</v>
      </c>
      <c r="J476" s="4">
        <v>2</v>
      </c>
      <c r="K476" s="4">
        <v>0</v>
      </c>
      <c r="L476" s="4">
        <v>2</v>
      </c>
      <c r="M476" s="4">
        <v>0</v>
      </c>
      <c r="N476" s="4">
        <v>0</v>
      </c>
    </row>
    <row r="477" spans="1:14">
      <c r="A477" s="3">
        <v>476</v>
      </c>
      <c r="B477" s="4" t="s">
        <v>453</v>
      </c>
      <c r="C477" s="4" t="s">
        <v>957</v>
      </c>
      <c r="D477" s="4" t="s">
        <v>459</v>
      </c>
      <c r="E477" s="4" t="s">
        <v>963</v>
      </c>
      <c r="F477" s="4">
        <v>0</v>
      </c>
      <c r="G477" s="4">
        <v>260</v>
      </c>
      <c r="H477" s="4">
        <v>0</v>
      </c>
      <c r="I477" s="4">
        <v>0</v>
      </c>
      <c r="J477" s="4">
        <v>260</v>
      </c>
      <c r="K477" s="4">
        <v>0</v>
      </c>
      <c r="L477" s="4">
        <v>38</v>
      </c>
      <c r="M477" s="4">
        <v>0</v>
      </c>
      <c r="N477" s="4">
        <v>0</v>
      </c>
    </row>
    <row r="478" spans="1:14">
      <c r="A478" s="3">
        <v>477</v>
      </c>
      <c r="B478" s="4" t="s">
        <v>453</v>
      </c>
      <c r="C478" s="4" t="s">
        <v>957</v>
      </c>
      <c r="D478" s="4" t="s">
        <v>460</v>
      </c>
      <c r="E478" s="4" t="s">
        <v>964</v>
      </c>
      <c r="F478" s="4">
        <v>0</v>
      </c>
      <c r="G478" s="4">
        <v>128</v>
      </c>
      <c r="H478" s="4">
        <v>0</v>
      </c>
      <c r="I478" s="4">
        <v>0</v>
      </c>
      <c r="J478" s="4">
        <v>128</v>
      </c>
      <c r="K478" s="4">
        <v>0</v>
      </c>
      <c r="L478" s="4">
        <v>107</v>
      </c>
      <c r="M478" s="4">
        <v>0</v>
      </c>
      <c r="N478" s="4">
        <v>0</v>
      </c>
    </row>
    <row r="479" spans="1:14">
      <c r="A479" s="3">
        <v>478</v>
      </c>
      <c r="B479" s="4" t="s">
        <v>453</v>
      </c>
      <c r="C479" s="4" t="s">
        <v>957</v>
      </c>
      <c r="D479" s="4" t="s">
        <v>461</v>
      </c>
      <c r="E479" s="4" t="s">
        <v>965</v>
      </c>
      <c r="F479" s="4">
        <v>0</v>
      </c>
      <c r="G479" s="4">
        <v>112</v>
      </c>
      <c r="H479" s="4">
        <v>0</v>
      </c>
      <c r="I479" s="4">
        <v>0</v>
      </c>
      <c r="J479" s="4">
        <v>112</v>
      </c>
      <c r="K479" s="4">
        <v>0</v>
      </c>
      <c r="L479" s="4">
        <v>37</v>
      </c>
      <c r="M479" s="4">
        <v>0</v>
      </c>
      <c r="N479" s="4">
        <v>0</v>
      </c>
    </row>
    <row r="480" spans="1:14">
      <c r="A480" s="3">
        <v>479</v>
      </c>
      <c r="B480" s="10" t="s">
        <v>453</v>
      </c>
      <c r="C480" s="11" t="s">
        <v>957</v>
      </c>
      <c r="D480" s="10" t="s">
        <v>1169</v>
      </c>
      <c r="E480" s="11" t="s">
        <v>957</v>
      </c>
      <c r="F480" s="12">
        <v>0</v>
      </c>
      <c r="G480" s="4">
        <v>25</v>
      </c>
      <c r="H480" s="4">
        <v>0</v>
      </c>
      <c r="I480" s="4">
        <v>0</v>
      </c>
      <c r="J480" s="4">
        <v>25</v>
      </c>
      <c r="K480" s="4">
        <v>0</v>
      </c>
      <c r="L480" s="4">
        <v>4</v>
      </c>
      <c r="M480" s="4">
        <v>0</v>
      </c>
      <c r="N480" s="4">
        <v>0</v>
      </c>
    </row>
    <row r="481" spans="1:14">
      <c r="A481" s="3">
        <v>480</v>
      </c>
      <c r="B481" s="4" t="s">
        <v>453</v>
      </c>
      <c r="C481" s="4" t="s">
        <v>957</v>
      </c>
      <c r="D481" s="4" t="s">
        <v>462</v>
      </c>
      <c r="E481" s="4" t="s">
        <v>966</v>
      </c>
      <c r="F481" s="4">
        <v>0</v>
      </c>
      <c r="G481" s="4">
        <v>220</v>
      </c>
      <c r="H481" s="4">
        <v>0</v>
      </c>
      <c r="I481" s="4">
        <v>0</v>
      </c>
      <c r="J481" s="4">
        <v>220</v>
      </c>
      <c r="K481" s="4">
        <v>0</v>
      </c>
      <c r="L481" s="4">
        <v>563</v>
      </c>
      <c r="M481" s="4">
        <v>0</v>
      </c>
      <c r="N481" s="4">
        <v>0</v>
      </c>
    </row>
    <row r="482" spans="1:14">
      <c r="A482" s="3">
        <v>481</v>
      </c>
      <c r="B482" s="4" t="s">
        <v>453</v>
      </c>
      <c r="C482" s="4" t="s">
        <v>957</v>
      </c>
      <c r="D482" s="4" t="s">
        <v>463</v>
      </c>
      <c r="E482" s="4" t="s">
        <v>967</v>
      </c>
      <c r="F482" s="4">
        <v>0</v>
      </c>
      <c r="G482" s="4">
        <v>275</v>
      </c>
      <c r="H482" s="4">
        <v>0</v>
      </c>
      <c r="I482" s="4">
        <v>0</v>
      </c>
      <c r="J482" s="4">
        <v>275</v>
      </c>
      <c r="K482" s="4">
        <v>0</v>
      </c>
      <c r="L482" s="4">
        <v>10</v>
      </c>
      <c r="M482" s="4">
        <v>0</v>
      </c>
      <c r="N482" s="4">
        <v>0</v>
      </c>
    </row>
    <row r="483" spans="1:14">
      <c r="A483" s="3">
        <v>482</v>
      </c>
      <c r="B483" s="4" t="s">
        <v>464</v>
      </c>
      <c r="C483" s="4" t="s">
        <v>968</v>
      </c>
      <c r="D483" s="4" t="s">
        <v>465</v>
      </c>
      <c r="E483" s="4" t="s">
        <v>968</v>
      </c>
      <c r="F483" s="4">
        <v>0</v>
      </c>
      <c r="G483" s="4">
        <v>2925</v>
      </c>
      <c r="H483" s="4">
        <v>0</v>
      </c>
      <c r="I483" s="4">
        <v>0</v>
      </c>
      <c r="J483" s="4">
        <v>2925</v>
      </c>
      <c r="K483" s="4">
        <v>0</v>
      </c>
      <c r="L483" s="4">
        <v>11383</v>
      </c>
      <c r="M483" s="4">
        <v>0</v>
      </c>
      <c r="N483" s="4">
        <v>0</v>
      </c>
    </row>
    <row r="484" spans="1:14">
      <c r="A484" s="3">
        <v>483</v>
      </c>
      <c r="B484" s="4" t="s">
        <v>1261</v>
      </c>
      <c r="C484" s="4" t="s">
        <v>1277</v>
      </c>
      <c r="D484" s="4" t="s">
        <v>1262</v>
      </c>
      <c r="E484" s="4" t="s">
        <v>1278</v>
      </c>
      <c r="F484" s="12">
        <v>0</v>
      </c>
      <c r="G484" s="12">
        <v>0</v>
      </c>
      <c r="H484" s="12">
        <v>0</v>
      </c>
      <c r="I484" s="12">
        <v>0</v>
      </c>
      <c r="J484" s="4">
        <v>0</v>
      </c>
      <c r="K484" s="12">
        <v>0</v>
      </c>
      <c r="L484" s="12">
        <v>1</v>
      </c>
      <c r="M484" s="4">
        <v>0</v>
      </c>
      <c r="N484" s="4">
        <v>0</v>
      </c>
    </row>
    <row r="485" spans="1:14">
      <c r="A485" s="3">
        <v>484</v>
      </c>
      <c r="B485" s="10" t="s">
        <v>1207</v>
      </c>
      <c r="C485" s="4" t="s">
        <v>1216</v>
      </c>
      <c r="D485" s="10" t="s">
        <v>1208</v>
      </c>
      <c r="E485" s="4" t="s">
        <v>1216</v>
      </c>
      <c r="F485" s="12">
        <v>0</v>
      </c>
      <c r="G485" s="4">
        <v>2280</v>
      </c>
      <c r="H485" s="4">
        <v>0</v>
      </c>
      <c r="I485" s="4">
        <v>0</v>
      </c>
      <c r="J485" s="4">
        <v>0</v>
      </c>
      <c r="K485" s="4">
        <v>5690</v>
      </c>
      <c r="L485" s="4">
        <v>6550</v>
      </c>
      <c r="M485" s="4">
        <v>879</v>
      </c>
      <c r="N485" s="4">
        <v>1760</v>
      </c>
    </row>
    <row r="486" spans="1:14">
      <c r="A486" s="3">
        <v>485</v>
      </c>
      <c r="B486" s="4" t="s">
        <v>466</v>
      </c>
      <c r="C486" s="4" t="s">
        <v>969</v>
      </c>
      <c r="D486" s="4" t="s">
        <v>467</v>
      </c>
      <c r="E486" s="4" t="s">
        <v>970</v>
      </c>
      <c r="F486" s="4">
        <v>0</v>
      </c>
      <c r="G486" s="4">
        <v>15504</v>
      </c>
      <c r="H486" s="4">
        <v>0</v>
      </c>
      <c r="I486" s="4">
        <v>0</v>
      </c>
      <c r="J486" s="4">
        <v>0</v>
      </c>
      <c r="K486" s="4">
        <v>34168</v>
      </c>
      <c r="L486" s="4">
        <v>63291</v>
      </c>
      <c r="M486" s="4">
        <v>3541</v>
      </c>
      <c r="N486" s="4">
        <v>10853</v>
      </c>
    </row>
    <row r="487" spans="1:14">
      <c r="A487" s="3">
        <v>486</v>
      </c>
      <c r="B487" s="4" t="s">
        <v>468</v>
      </c>
      <c r="C487" s="4" t="s">
        <v>971</v>
      </c>
      <c r="D487" s="4" t="s">
        <v>469</v>
      </c>
      <c r="E487" s="4" t="s">
        <v>972</v>
      </c>
      <c r="F487" s="4">
        <v>0</v>
      </c>
      <c r="G487" s="4">
        <v>16727</v>
      </c>
      <c r="H487" s="4">
        <v>0</v>
      </c>
      <c r="I487" s="4">
        <v>0</v>
      </c>
      <c r="J487" s="4">
        <v>3645</v>
      </c>
      <c r="K487" s="4">
        <v>21843</v>
      </c>
      <c r="L487" s="4">
        <v>50021</v>
      </c>
      <c r="M487" s="4">
        <v>2380</v>
      </c>
      <c r="N487" s="4">
        <v>6435</v>
      </c>
    </row>
    <row r="488" spans="1:14">
      <c r="A488" s="3">
        <v>487</v>
      </c>
      <c r="B488" s="4" t="s">
        <v>470</v>
      </c>
      <c r="C488" s="4" t="s">
        <v>973</v>
      </c>
      <c r="D488" s="4" t="s">
        <v>471</v>
      </c>
      <c r="E488" s="4" t="s">
        <v>974</v>
      </c>
      <c r="F488" s="4">
        <v>0</v>
      </c>
      <c r="G488" s="4">
        <v>32732</v>
      </c>
      <c r="H488" s="4">
        <v>0</v>
      </c>
      <c r="I488" s="4">
        <v>0</v>
      </c>
      <c r="J488" s="4">
        <v>0</v>
      </c>
      <c r="K488" s="4">
        <v>136966</v>
      </c>
      <c r="L488" s="4">
        <v>315206</v>
      </c>
      <c r="M488" s="4">
        <v>31391</v>
      </c>
      <c r="N488" s="4">
        <v>30977</v>
      </c>
    </row>
    <row r="489" spans="1:14">
      <c r="A489" s="3">
        <v>488</v>
      </c>
      <c r="B489" s="4" t="s">
        <v>472</v>
      </c>
      <c r="C489" s="4" t="s">
        <v>975</v>
      </c>
      <c r="D489" s="4" t="s">
        <v>473</v>
      </c>
      <c r="E489" s="4" t="s">
        <v>975</v>
      </c>
      <c r="F489" s="4">
        <v>0</v>
      </c>
      <c r="G489" s="4">
        <v>709</v>
      </c>
      <c r="H489" s="4">
        <v>0</v>
      </c>
      <c r="I489" s="4">
        <v>0</v>
      </c>
      <c r="J489" s="4">
        <v>706</v>
      </c>
      <c r="K489" s="4">
        <v>24</v>
      </c>
      <c r="L489" s="4">
        <v>200</v>
      </c>
      <c r="M489" s="4">
        <v>5</v>
      </c>
      <c r="N489" s="4">
        <v>12</v>
      </c>
    </row>
    <row r="490" spans="1:14">
      <c r="A490" s="3">
        <v>489</v>
      </c>
      <c r="B490" s="10" t="s">
        <v>1209</v>
      </c>
      <c r="C490" s="4" t="s">
        <v>1217</v>
      </c>
      <c r="D490" s="10" t="s">
        <v>1210</v>
      </c>
      <c r="E490" s="4" t="s">
        <v>1217</v>
      </c>
      <c r="F490" s="12">
        <v>0</v>
      </c>
      <c r="G490" s="4">
        <v>12207</v>
      </c>
      <c r="H490" s="4">
        <v>0</v>
      </c>
      <c r="I490" s="4">
        <v>0</v>
      </c>
      <c r="J490" s="4">
        <v>0</v>
      </c>
      <c r="K490" s="4">
        <v>1008</v>
      </c>
      <c r="L490" s="4">
        <v>2944</v>
      </c>
      <c r="M490" s="4">
        <v>179</v>
      </c>
      <c r="N490" s="4">
        <v>259</v>
      </c>
    </row>
    <row r="491" spans="1:14">
      <c r="A491" s="3">
        <v>490</v>
      </c>
      <c r="B491" s="10" t="s">
        <v>1224</v>
      </c>
      <c r="C491" s="4" t="s">
        <v>1231</v>
      </c>
      <c r="D491" s="10" t="s">
        <v>1225</v>
      </c>
      <c r="E491" s="4" t="s">
        <v>1231</v>
      </c>
      <c r="F491" s="12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5</v>
      </c>
      <c r="M491" s="4">
        <v>0</v>
      </c>
      <c r="N491" s="4">
        <v>0</v>
      </c>
    </row>
    <row r="492" spans="1:14" ht="17.25" thickBot="1">
      <c r="F492" s="13">
        <f t="shared" ref="F492:N492" si="0">SUM(F2:F491)</f>
        <v>0</v>
      </c>
      <c r="G492" s="13">
        <f t="shared" si="0"/>
        <v>3290858</v>
      </c>
      <c r="H492" s="13">
        <f t="shared" si="0"/>
        <v>0</v>
      </c>
      <c r="I492" s="13">
        <f t="shared" si="0"/>
        <v>0</v>
      </c>
      <c r="J492" s="13">
        <f t="shared" si="0"/>
        <v>377065</v>
      </c>
      <c r="K492" s="13">
        <f t="shared" si="0"/>
        <v>5664036</v>
      </c>
      <c r="L492" s="13">
        <f t="shared" si="0"/>
        <v>15951388</v>
      </c>
      <c r="M492" s="13">
        <f t="shared" si="0"/>
        <v>955220</v>
      </c>
      <c r="N492" s="13">
        <f t="shared" si="0"/>
        <v>1801098</v>
      </c>
    </row>
    <row r="493" spans="1:14" ht="17.25" thickTop="1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M17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2" width="9.140625" style="14"/>
    <col min="3" max="3" width="53.5703125" style="14" customWidth="1"/>
    <col min="4" max="12" width="12.5703125" style="14" customWidth="1"/>
    <col min="13" max="13" width="11.42578125" style="14" bestFit="1" customWidth="1"/>
    <col min="14" max="16384" width="9.140625" style="14"/>
  </cols>
  <sheetData>
    <row r="1" spans="1:13" s="90" customFormat="1" ht="82.5">
      <c r="A1" s="88" t="s">
        <v>1294</v>
      </c>
      <c r="B1" s="88" t="s">
        <v>476</v>
      </c>
      <c r="C1" s="88" t="s">
        <v>1290</v>
      </c>
      <c r="D1" s="89" t="s">
        <v>1439</v>
      </c>
      <c r="E1" s="89" t="s">
        <v>1440</v>
      </c>
      <c r="F1" s="89" t="s">
        <v>1441</v>
      </c>
      <c r="G1" s="89" t="s">
        <v>1442</v>
      </c>
      <c r="H1" s="89" t="s">
        <v>1443</v>
      </c>
      <c r="I1" s="89" t="s">
        <v>1444</v>
      </c>
      <c r="J1" s="89" t="s">
        <v>1445</v>
      </c>
      <c r="K1" s="89" t="s">
        <v>1446</v>
      </c>
      <c r="L1" s="89" t="s">
        <v>1447</v>
      </c>
      <c r="M1" s="89" t="s">
        <v>1448</v>
      </c>
    </row>
    <row r="2" spans="1:13" s="90" customFormat="1">
      <c r="A2" s="88"/>
      <c r="B2" s="88"/>
      <c r="C2" s="91" t="s">
        <v>1449</v>
      </c>
      <c r="D2" s="92">
        <v>25</v>
      </c>
      <c r="E2" s="92">
        <v>10000</v>
      </c>
      <c r="F2" s="92">
        <v>25</v>
      </c>
      <c r="G2" s="92">
        <v>25</v>
      </c>
      <c r="H2" s="92">
        <v>10000</v>
      </c>
      <c r="I2" s="92">
        <v>10000</v>
      </c>
      <c r="J2" s="92">
        <v>10000</v>
      </c>
      <c r="K2" s="92">
        <v>25</v>
      </c>
      <c r="L2" s="92">
        <v>100000</v>
      </c>
      <c r="M2" s="93"/>
    </row>
    <row r="3" spans="1:13">
      <c r="A3" s="20">
        <v>1</v>
      </c>
      <c r="B3" s="94">
        <v>964</v>
      </c>
      <c r="C3" s="15" t="s">
        <v>957</v>
      </c>
      <c r="D3" s="83">
        <v>13</v>
      </c>
      <c r="E3" s="83">
        <v>0</v>
      </c>
      <c r="F3" s="83">
        <v>0</v>
      </c>
      <c r="G3" s="83">
        <v>0</v>
      </c>
      <c r="H3" s="83">
        <v>2</v>
      </c>
      <c r="I3" s="83">
        <v>2</v>
      </c>
      <c r="J3" s="83">
        <v>0</v>
      </c>
      <c r="K3" s="83">
        <v>0</v>
      </c>
      <c r="L3" s="83">
        <v>0</v>
      </c>
      <c r="M3" s="16">
        <f>25*(D3+F3+G3+K3)+10000*(E3+H3+I3+J3)+100000*L3</f>
        <v>40325</v>
      </c>
    </row>
    <row r="4" spans="1:13">
      <c r="A4" s="20">
        <v>2</v>
      </c>
      <c r="B4" s="94">
        <v>623</v>
      </c>
      <c r="C4" s="15" t="s">
        <v>726</v>
      </c>
      <c r="D4" s="83">
        <v>110</v>
      </c>
      <c r="E4" s="83">
        <v>0</v>
      </c>
      <c r="F4" s="83">
        <v>0</v>
      </c>
      <c r="G4" s="83">
        <v>0</v>
      </c>
      <c r="H4" s="83">
        <v>0</v>
      </c>
      <c r="I4" s="83">
        <v>0</v>
      </c>
      <c r="J4" s="83">
        <v>25</v>
      </c>
      <c r="K4" s="83">
        <v>1010</v>
      </c>
      <c r="L4" s="83">
        <v>0</v>
      </c>
      <c r="M4" s="16">
        <f t="shared" ref="M4:M67" si="0">25*(D4+F4+G4+K4)+10000*(E4+H4+I4+J4)+100000*L4</f>
        <v>278000</v>
      </c>
    </row>
    <row r="5" spans="1:13">
      <c r="A5" s="20">
        <v>3</v>
      </c>
      <c r="B5" s="94">
        <v>821</v>
      </c>
      <c r="C5" s="15" t="s">
        <v>908</v>
      </c>
      <c r="D5" s="83">
        <v>88</v>
      </c>
      <c r="E5" s="83">
        <v>0</v>
      </c>
      <c r="F5" s="83">
        <v>2</v>
      </c>
      <c r="G5" s="83">
        <v>0</v>
      </c>
      <c r="H5" s="83">
        <v>0</v>
      </c>
      <c r="I5" s="83">
        <v>0</v>
      </c>
      <c r="J5" s="83">
        <v>24</v>
      </c>
      <c r="K5" s="83">
        <v>2191</v>
      </c>
      <c r="L5" s="83">
        <v>0</v>
      </c>
      <c r="M5" s="16">
        <f t="shared" si="0"/>
        <v>297025</v>
      </c>
    </row>
    <row r="6" spans="1:13">
      <c r="A6" s="20">
        <v>4</v>
      </c>
      <c r="B6" s="94">
        <v>688</v>
      </c>
      <c r="C6" s="15" t="s">
        <v>1191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1</v>
      </c>
      <c r="L6" s="83">
        <v>0</v>
      </c>
      <c r="M6" s="16">
        <f t="shared" si="0"/>
        <v>25</v>
      </c>
    </row>
    <row r="7" spans="1:13">
      <c r="A7" s="20">
        <v>5</v>
      </c>
      <c r="B7" s="94">
        <v>647</v>
      </c>
      <c r="C7" s="15" t="s">
        <v>753</v>
      </c>
      <c r="D7" s="83">
        <v>51</v>
      </c>
      <c r="E7" s="83">
        <v>0</v>
      </c>
      <c r="F7" s="83">
        <v>1</v>
      </c>
      <c r="G7" s="83">
        <v>0</v>
      </c>
      <c r="H7" s="83">
        <v>0</v>
      </c>
      <c r="I7" s="83">
        <v>0</v>
      </c>
      <c r="J7" s="83">
        <v>7</v>
      </c>
      <c r="K7" s="83">
        <v>379</v>
      </c>
      <c r="L7" s="83">
        <v>0</v>
      </c>
      <c r="M7" s="16">
        <f t="shared" si="0"/>
        <v>80775</v>
      </c>
    </row>
    <row r="8" spans="1:13">
      <c r="A8" s="20">
        <v>6</v>
      </c>
      <c r="B8" s="94">
        <v>630</v>
      </c>
      <c r="C8" s="15" t="s">
        <v>731</v>
      </c>
      <c r="D8" s="83">
        <v>9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99</v>
      </c>
      <c r="L8" s="83">
        <v>0</v>
      </c>
      <c r="M8" s="16">
        <f t="shared" si="0"/>
        <v>2700</v>
      </c>
    </row>
    <row r="9" spans="1:13">
      <c r="A9" s="20">
        <v>7</v>
      </c>
      <c r="B9" s="94">
        <v>648</v>
      </c>
      <c r="C9" s="15" t="s">
        <v>754</v>
      </c>
      <c r="D9" s="83">
        <v>362</v>
      </c>
      <c r="E9" s="83">
        <v>0</v>
      </c>
      <c r="F9" s="83">
        <v>2</v>
      </c>
      <c r="G9" s="83">
        <v>4</v>
      </c>
      <c r="H9" s="83">
        <v>0</v>
      </c>
      <c r="I9" s="83">
        <v>1</v>
      </c>
      <c r="J9" s="83">
        <v>166</v>
      </c>
      <c r="K9" s="83">
        <v>6395</v>
      </c>
      <c r="L9" s="83">
        <v>0</v>
      </c>
      <c r="M9" s="16">
        <f t="shared" si="0"/>
        <v>1839075</v>
      </c>
    </row>
    <row r="10" spans="1:13">
      <c r="A10" s="20">
        <v>8</v>
      </c>
      <c r="B10" s="94">
        <v>649</v>
      </c>
      <c r="C10" s="15" t="s">
        <v>757</v>
      </c>
      <c r="D10" s="83">
        <v>305</v>
      </c>
      <c r="E10" s="83">
        <v>0</v>
      </c>
      <c r="F10" s="83">
        <v>3</v>
      </c>
      <c r="G10" s="83">
        <v>0</v>
      </c>
      <c r="H10" s="83">
        <v>0</v>
      </c>
      <c r="I10" s="83">
        <v>0</v>
      </c>
      <c r="J10" s="83">
        <v>151</v>
      </c>
      <c r="K10" s="83">
        <v>5074</v>
      </c>
      <c r="L10" s="83">
        <v>0</v>
      </c>
      <c r="M10" s="16">
        <f t="shared" si="0"/>
        <v>1644550</v>
      </c>
    </row>
    <row r="11" spans="1:13">
      <c r="A11" s="20">
        <v>9</v>
      </c>
      <c r="B11" s="94">
        <v>662</v>
      </c>
      <c r="C11" s="15" t="s">
        <v>812</v>
      </c>
      <c r="D11" s="83">
        <v>57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34</v>
      </c>
      <c r="K11" s="83">
        <v>1387</v>
      </c>
      <c r="L11" s="83">
        <v>0</v>
      </c>
      <c r="M11" s="16">
        <f t="shared" si="0"/>
        <v>376100</v>
      </c>
    </row>
    <row r="12" spans="1:13">
      <c r="A12" s="20">
        <v>10</v>
      </c>
      <c r="B12" s="94">
        <v>671</v>
      </c>
      <c r="C12" s="15" t="s">
        <v>821</v>
      </c>
      <c r="D12" s="83">
        <v>33</v>
      </c>
      <c r="E12" s="83">
        <v>0</v>
      </c>
      <c r="F12" s="83">
        <v>1</v>
      </c>
      <c r="G12" s="83">
        <v>0</v>
      </c>
      <c r="H12" s="83">
        <v>0</v>
      </c>
      <c r="I12" s="83">
        <v>0</v>
      </c>
      <c r="J12" s="83">
        <v>29</v>
      </c>
      <c r="K12" s="83">
        <v>716</v>
      </c>
      <c r="L12" s="83">
        <v>0</v>
      </c>
      <c r="M12" s="16">
        <f t="shared" si="0"/>
        <v>308750</v>
      </c>
    </row>
    <row r="13" spans="1:13">
      <c r="A13" s="20">
        <v>11</v>
      </c>
      <c r="B13" s="94">
        <v>670</v>
      </c>
      <c r="C13" s="15" t="s">
        <v>817</v>
      </c>
      <c r="D13" s="83">
        <v>94</v>
      </c>
      <c r="E13" s="83">
        <v>0</v>
      </c>
      <c r="F13" s="83">
        <v>0</v>
      </c>
      <c r="G13" s="83">
        <v>7</v>
      </c>
      <c r="H13" s="83">
        <v>0</v>
      </c>
      <c r="I13" s="83">
        <v>0</v>
      </c>
      <c r="J13" s="83">
        <v>66</v>
      </c>
      <c r="K13" s="83">
        <v>2348</v>
      </c>
      <c r="L13" s="83">
        <v>0</v>
      </c>
      <c r="M13" s="16">
        <f t="shared" si="0"/>
        <v>721225</v>
      </c>
    </row>
    <row r="14" spans="1:13">
      <c r="A14" s="20">
        <v>12</v>
      </c>
      <c r="B14" s="94">
        <v>702</v>
      </c>
      <c r="C14" s="15" t="s">
        <v>829</v>
      </c>
      <c r="D14" s="83">
        <v>215</v>
      </c>
      <c r="E14" s="83">
        <v>0</v>
      </c>
      <c r="F14" s="83">
        <v>2</v>
      </c>
      <c r="G14" s="83">
        <v>0</v>
      </c>
      <c r="H14" s="83">
        <v>0</v>
      </c>
      <c r="I14" s="83">
        <v>0</v>
      </c>
      <c r="J14" s="83">
        <v>126</v>
      </c>
      <c r="K14" s="83">
        <v>4668</v>
      </c>
      <c r="L14" s="83">
        <v>0</v>
      </c>
      <c r="M14" s="16">
        <f t="shared" si="0"/>
        <v>1382125</v>
      </c>
    </row>
    <row r="15" spans="1:13">
      <c r="A15" s="20">
        <v>13</v>
      </c>
      <c r="B15" s="94">
        <v>714</v>
      </c>
      <c r="C15" s="15" t="s">
        <v>986</v>
      </c>
      <c r="D15" s="83">
        <v>1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4</v>
      </c>
      <c r="L15" s="83">
        <v>0</v>
      </c>
      <c r="M15" s="16">
        <f t="shared" si="0"/>
        <v>125</v>
      </c>
    </row>
    <row r="16" spans="1:13">
      <c r="A16" s="20">
        <v>14</v>
      </c>
      <c r="B16" s="94">
        <v>704</v>
      </c>
      <c r="C16" s="15" t="s">
        <v>841</v>
      </c>
      <c r="D16" s="83">
        <v>47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9</v>
      </c>
      <c r="K16" s="83">
        <v>567</v>
      </c>
      <c r="L16" s="83">
        <v>0</v>
      </c>
      <c r="M16" s="16">
        <f t="shared" si="0"/>
        <v>105350</v>
      </c>
    </row>
    <row r="17" spans="1:13">
      <c r="A17" s="20">
        <v>15</v>
      </c>
      <c r="B17" s="94">
        <v>713</v>
      </c>
      <c r="C17" s="15" t="s">
        <v>849</v>
      </c>
      <c r="D17" s="83">
        <v>9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8</v>
      </c>
      <c r="K17" s="83">
        <v>95</v>
      </c>
      <c r="L17" s="83">
        <v>0</v>
      </c>
      <c r="M17" s="16">
        <f t="shared" si="0"/>
        <v>82600</v>
      </c>
    </row>
    <row r="18" spans="1:13">
      <c r="A18" s="20">
        <v>16</v>
      </c>
      <c r="B18" s="94">
        <v>710</v>
      </c>
      <c r="C18" s="15" t="s">
        <v>845</v>
      </c>
      <c r="D18" s="83">
        <v>65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24</v>
      </c>
      <c r="K18" s="83">
        <v>956</v>
      </c>
      <c r="L18" s="83">
        <v>0</v>
      </c>
      <c r="M18" s="16">
        <f t="shared" si="0"/>
        <v>265525</v>
      </c>
    </row>
    <row r="19" spans="1:13">
      <c r="A19" s="20">
        <v>17</v>
      </c>
      <c r="B19" s="94">
        <v>720</v>
      </c>
      <c r="C19" s="15" t="s">
        <v>1040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8</v>
      </c>
      <c r="L19" s="83">
        <v>0</v>
      </c>
      <c r="M19" s="16">
        <f t="shared" si="0"/>
        <v>200</v>
      </c>
    </row>
    <row r="20" spans="1:13">
      <c r="A20" s="20">
        <v>18</v>
      </c>
      <c r="B20" s="94">
        <v>724</v>
      </c>
      <c r="C20" s="15" t="s">
        <v>1155</v>
      </c>
      <c r="D20" s="83">
        <v>9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5</v>
      </c>
      <c r="K20" s="83">
        <v>115</v>
      </c>
      <c r="L20" s="83">
        <v>0</v>
      </c>
      <c r="M20" s="16">
        <f t="shared" si="0"/>
        <v>53100</v>
      </c>
    </row>
    <row r="21" spans="1:13">
      <c r="A21" s="20">
        <v>19</v>
      </c>
      <c r="B21" s="94">
        <v>712</v>
      </c>
      <c r="C21" s="15" t="s">
        <v>848</v>
      </c>
      <c r="D21" s="83">
        <v>3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58</v>
      </c>
      <c r="L21" s="83">
        <v>0</v>
      </c>
      <c r="M21" s="16">
        <f t="shared" si="0"/>
        <v>1525</v>
      </c>
    </row>
    <row r="22" spans="1:13">
      <c r="A22" s="20">
        <v>20</v>
      </c>
      <c r="B22" s="94">
        <v>707</v>
      </c>
      <c r="C22" s="15" t="s">
        <v>831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4</v>
      </c>
      <c r="L22" s="83">
        <v>0</v>
      </c>
      <c r="M22" s="16">
        <f t="shared" si="0"/>
        <v>100</v>
      </c>
    </row>
    <row r="23" spans="1:13">
      <c r="A23" s="20">
        <v>21</v>
      </c>
      <c r="B23" s="94">
        <v>719</v>
      </c>
      <c r="C23" s="15" t="s">
        <v>857</v>
      </c>
      <c r="D23" s="83">
        <v>7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83">
        <v>9</v>
      </c>
      <c r="K23" s="83">
        <v>125</v>
      </c>
      <c r="L23" s="83">
        <v>0</v>
      </c>
      <c r="M23" s="16">
        <f t="shared" si="0"/>
        <v>93300</v>
      </c>
    </row>
    <row r="24" spans="1:13">
      <c r="A24" s="20">
        <v>22</v>
      </c>
      <c r="B24" s="94">
        <v>983</v>
      </c>
      <c r="C24" s="15" t="s">
        <v>1216</v>
      </c>
      <c r="D24" s="83">
        <v>9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8</v>
      </c>
      <c r="K24" s="83">
        <v>385</v>
      </c>
      <c r="L24" s="83">
        <v>0</v>
      </c>
      <c r="M24" s="16">
        <f t="shared" si="0"/>
        <v>89850</v>
      </c>
    </row>
    <row r="25" spans="1:13">
      <c r="A25" s="20">
        <v>23</v>
      </c>
      <c r="B25" s="94">
        <v>716</v>
      </c>
      <c r="C25" s="15" t="s">
        <v>852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7</v>
      </c>
      <c r="L25" s="83">
        <v>0</v>
      </c>
      <c r="M25" s="16">
        <f t="shared" si="0"/>
        <v>175</v>
      </c>
    </row>
    <row r="26" spans="1:13">
      <c r="A26" s="20">
        <v>24</v>
      </c>
      <c r="B26" s="94">
        <v>715</v>
      </c>
      <c r="C26" s="15" t="s">
        <v>851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6</v>
      </c>
      <c r="L26" s="83">
        <v>0</v>
      </c>
      <c r="M26" s="16">
        <f t="shared" si="0"/>
        <v>150</v>
      </c>
    </row>
    <row r="27" spans="1:13">
      <c r="A27" s="20">
        <v>25</v>
      </c>
      <c r="B27" s="94">
        <v>711</v>
      </c>
      <c r="C27" s="15" t="s">
        <v>846</v>
      </c>
      <c r="D27" s="83">
        <v>19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2</v>
      </c>
      <c r="K27" s="83">
        <v>87</v>
      </c>
      <c r="L27" s="83">
        <v>0</v>
      </c>
      <c r="M27" s="16">
        <f t="shared" si="0"/>
        <v>22650</v>
      </c>
    </row>
    <row r="28" spans="1:13">
      <c r="A28" s="20">
        <v>26</v>
      </c>
      <c r="B28" s="94">
        <v>723</v>
      </c>
      <c r="C28" s="15" t="s">
        <v>1215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44</v>
      </c>
      <c r="L28" s="83">
        <v>0</v>
      </c>
      <c r="M28" s="16">
        <f t="shared" si="0"/>
        <v>1100</v>
      </c>
    </row>
    <row r="29" spans="1:13">
      <c r="A29" s="20">
        <v>27</v>
      </c>
      <c r="B29" s="94">
        <v>722</v>
      </c>
      <c r="C29" s="15" t="s">
        <v>858</v>
      </c>
      <c r="D29" s="83">
        <v>14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17</v>
      </c>
      <c r="K29" s="83">
        <v>503</v>
      </c>
      <c r="L29" s="83">
        <v>0</v>
      </c>
      <c r="M29" s="16">
        <f t="shared" si="0"/>
        <v>182925</v>
      </c>
    </row>
    <row r="30" spans="1:13">
      <c r="A30" s="20">
        <v>28</v>
      </c>
      <c r="B30" s="94">
        <v>233</v>
      </c>
      <c r="C30" s="15" t="s">
        <v>1211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2</v>
      </c>
      <c r="L30" s="83">
        <v>0</v>
      </c>
      <c r="M30" s="16">
        <f t="shared" si="0"/>
        <v>50</v>
      </c>
    </row>
    <row r="31" spans="1:13">
      <c r="A31" s="20">
        <v>29</v>
      </c>
      <c r="B31" s="94">
        <v>705</v>
      </c>
      <c r="C31" s="15" t="s">
        <v>843</v>
      </c>
      <c r="D31" s="83">
        <v>35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4</v>
      </c>
      <c r="K31" s="83">
        <v>328</v>
      </c>
      <c r="L31" s="83">
        <v>0</v>
      </c>
      <c r="M31" s="16">
        <f t="shared" si="0"/>
        <v>49075</v>
      </c>
    </row>
    <row r="32" spans="1:13">
      <c r="A32" s="20">
        <v>30</v>
      </c>
      <c r="B32" s="94">
        <v>658</v>
      </c>
      <c r="C32" s="15" t="s">
        <v>804</v>
      </c>
      <c r="D32" s="83">
        <v>279</v>
      </c>
      <c r="E32" s="83">
        <v>0</v>
      </c>
      <c r="F32" s="83">
        <v>1</v>
      </c>
      <c r="G32" s="83">
        <v>4</v>
      </c>
      <c r="H32" s="83">
        <v>0</v>
      </c>
      <c r="I32" s="83">
        <v>0</v>
      </c>
      <c r="J32" s="83">
        <v>85</v>
      </c>
      <c r="K32" s="83">
        <v>3495</v>
      </c>
      <c r="L32" s="83">
        <v>0</v>
      </c>
      <c r="M32" s="16">
        <f t="shared" si="0"/>
        <v>944475</v>
      </c>
    </row>
    <row r="33" spans="1:13">
      <c r="A33" s="20">
        <v>31</v>
      </c>
      <c r="B33" s="94">
        <v>657</v>
      </c>
      <c r="C33" s="15" t="s">
        <v>800</v>
      </c>
      <c r="D33" s="83">
        <v>171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71</v>
      </c>
      <c r="K33" s="83">
        <v>3115</v>
      </c>
      <c r="L33" s="83">
        <v>0</v>
      </c>
      <c r="M33" s="16">
        <f t="shared" si="0"/>
        <v>792150</v>
      </c>
    </row>
    <row r="34" spans="1:13">
      <c r="A34" s="20">
        <v>32</v>
      </c>
      <c r="B34" s="94">
        <v>689</v>
      </c>
      <c r="C34" s="15" t="s">
        <v>822</v>
      </c>
      <c r="D34" s="83">
        <v>3</v>
      </c>
      <c r="E34" s="83">
        <v>0</v>
      </c>
      <c r="F34" s="83">
        <v>1</v>
      </c>
      <c r="G34" s="83">
        <v>0</v>
      </c>
      <c r="H34" s="83">
        <v>0</v>
      </c>
      <c r="I34" s="83">
        <v>0</v>
      </c>
      <c r="J34" s="83">
        <v>2</v>
      </c>
      <c r="K34" s="83">
        <v>39</v>
      </c>
      <c r="L34" s="83">
        <v>0</v>
      </c>
      <c r="M34" s="16">
        <f t="shared" si="0"/>
        <v>21075</v>
      </c>
    </row>
    <row r="35" spans="1:13">
      <c r="A35" s="20">
        <v>33</v>
      </c>
      <c r="B35" s="94">
        <v>631</v>
      </c>
      <c r="C35" s="15" t="s">
        <v>1232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1</v>
      </c>
      <c r="L35" s="83">
        <v>0</v>
      </c>
      <c r="M35" s="16">
        <f t="shared" si="0"/>
        <v>25</v>
      </c>
    </row>
    <row r="36" spans="1:13">
      <c r="A36" s="20">
        <v>34</v>
      </c>
      <c r="B36" s="94">
        <v>650</v>
      </c>
      <c r="C36" s="15" t="s">
        <v>762</v>
      </c>
      <c r="D36" s="83">
        <v>231</v>
      </c>
      <c r="E36" s="83">
        <v>0</v>
      </c>
      <c r="F36" s="83">
        <v>2</v>
      </c>
      <c r="G36" s="83">
        <v>8</v>
      </c>
      <c r="H36" s="83">
        <v>0</v>
      </c>
      <c r="I36" s="83">
        <v>0</v>
      </c>
      <c r="J36" s="83">
        <v>73</v>
      </c>
      <c r="K36" s="83">
        <v>2291</v>
      </c>
      <c r="L36" s="83">
        <v>0</v>
      </c>
      <c r="M36" s="16">
        <f t="shared" si="0"/>
        <v>793300</v>
      </c>
    </row>
    <row r="37" spans="1:13">
      <c r="A37" s="20">
        <v>35</v>
      </c>
      <c r="B37" s="94">
        <v>632</v>
      </c>
      <c r="C37" s="15" t="s">
        <v>732</v>
      </c>
      <c r="D37" s="83">
        <v>45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5</v>
      </c>
      <c r="K37" s="83">
        <v>424</v>
      </c>
      <c r="L37" s="83">
        <v>0</v>
      </c>
      <c r="M37" s="16">
        <f t="shared" si="0"/>
        <v>61725</v>
      </c>
    </row>
    <row r="38" spans="1:13">
      <c r="A38" s="20">
        <v>36</v>
      </c>
      <c r="B38" s="94">
        <v>135</v>
      </c>
      <c r="C38" s="15" t="s">
        <v>640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16</v>
      </c>
      <c r="L38" s="83">
        <v>0</v>
      </c>
      <c r="M38" s="16">
        <f t="shared" si="0"/>
        <v>400</v>
      </c>
    </row>
    <row r="39" spans="1:13">
      <c r="A39" s="20">
        <v>37</v>
      </c>
      <c r="B39" s="94">
        <v>212</v>
      </c>
      <c r="C39" s="15" t="s">
        <v>662</v>
      </c>
      <c r="D39" s="83">
        <v>10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43</v>
      </c>
      <c r="K39" s="83">
        <v>775</v>
      </c>
      <c r="L39" s="83">
        <v>0</v>
      </c>
      <c r="M39" s="16">
        <f t="shared" si="0"/>
        <v>449625</v>
      </c>
    </row>
    <row r="40" spans="1:13">
      <c r="A40" s="20">
        <v>38</v>
      </c>
      <c r="B40" s="94">
        <v>829</v>
      </c>
      <c r="C40" s="15" t="s">
        <v>988</v>
      </c>
      <c r="D40" s="83">
        <v>21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5</v>
      </c>
      <c r="K40" s="83">
        <v>344</v>
      </c>
      <c r="L40" s="83">
        <v>0</v>
      </c>
      <c r="M40" s="16">
        <f t="shared" si="0"/>
        <v>59125</v>
      </c>
    </row>
    <row r="41" spans="1:13">
      <c r="A41" s="20">
        <v>39</v>
      </c>
      <c r="B41" s="94">
        <v>604</v>
      </c>
      <c r="C41" s="15" t="s">
        <v>722</v>
      </c>
      <c r="D41" s="83">
        <v>63</v>
      </c>
      <c r="E41" s="83">
        <v>0</v>
      </c>
      <c r="F41" s="83">
        <v>0</v>
      </c>
      <c r="G41" s="83">
        <v>3</v>
      </c>
      <c r="H41" s="83">
        <v>0</v>
      </c>
      <c r="I41" s="83">
        <v>0</v>
      </c>
      <c r="J41" s="83">
        <v>14</v>
      </c>
      <c r="K41" s="83">
        <v>724</v>
      </c>
      <c r="L41" s="83">
        <v>0</v>
      </c>
      <c r="M41" s="16">
        <f t="shared" si="0"/>
        <v>159750</v>
      </c>
    </row>
    <row r="42" spans="1:13">
      <c r="A42" s="20">
        <v>40</v>
      </c>
      <c r="B42" s="94">
        <v>221</v>
      </c>
      <c r="C42" s="15" t="s">
        <v>712</v>
      </c>
      <c r="D42" s="83">
        <v>1038</v>
      </c>
      <c r="E42" s="83">
        <v>0</v>
      </c>
      <c r="F42" s="83">
        <v>3</v>
      </c>
      <c r="G42" s="83">
        <v>0</v>
      </c>
      <c r="H42" s="83">
        <v>0</v>
      </c>
      <c r="I42" s="83">
        <v>0</v>
      </c>
      <c r="J42" s="83">
        <v>381</v>
      </c>
      <c r="K42" s="83">
        <v>17333</v>
      </c>
      <c r="L42" s="83">
        <v>0</v>
      </c>
      <c r="M42" s="16">
        <f t="shared" si="0"/>
        <v>4269350</v>
      </c>
    </row>
    <row r="43" spans="1:13">
      <c r="A43" s="20">
        <v>41</v>
      </c>
      <c r="B43" s="94">
        <v>166</v>
      </c>
      <c r="C43" s="15" t="s">
        <v>646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20</v>
      </c>
      <c r="L43" s="83">
        <v>0</v>
      </c>
      <c r="M43" s="16">
        <f t="shared" si="0"/>
        <v>500</v>
      </c>
    </row>
    <row r="44" spans="1:13">
      <c r="A44" s="20">
        <v>42</v>
      </c>
      <c r="B44" s="94">
        <v>633</v>
      </c>
      <c r="C44" s="15" t="s">
        <v>734</v>
      </c>
      <c r="D44" s="83">
        <v>13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3</v>
      </c>
      <c r="K44" s="83">
        <v>159</v>
      </c>
      <c r="L44" s="83">
        <v>0</v>
      </c>
      <c r="M44" s="16">
        <f t="shared" si="0"/>
        <v>34300</v>
      </c>
    </row>
    <row r="45" spans="1:13">
      <c r="A45" s="20">
        <v>43</v>
      </c>
      <c r="B45" s="94">
        <v>808</v>
      </c>
      <c r="C45" s="15" t="s">
        <v>891</v>
      </c>
      <c r="D45" s="83">
        <v>1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1</v>
      </c>
      <c r="K45" s="83">
        <v>122</v>
      </c>
      <c r="L45" s="83">
        <v>0</v>
      </c>
      <c r="M45" s="16">
        <f t="shared" si="0"/>
        <v>13075</v>
      </c>
    </row>
    <row r="46" spans="1:13">
      <c r="A46" s="20">
        <v>44</v>
      </c>
      <c r="B46" s="94">
        <v>813</v>
      </c>
      <c r="C46" s="15" t="s">
        <v>1110</v>
      </c>
      <c r="D46" s="83">
        <v>3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2</v>
      </c>
      <c r="K46" s="83">
        <v>42</v>
      </c>
      <c r="L46" s="83">
        <v>0</v>
      </c>
      <c r="M46" s="16">
        <f t="shared" si="0"/>
        <v>21125</v>
      </c>
    </row>
    <row r="47" spans="1:13">
      <c r="A47" s="20">
        <v>45</v>
      </c>
      <c r="B47" s="94">
        <v>810</v>
      </c>
      <c r="C47" s="15" t="s">
        <v>893</v>
      </c>
      <c r="D47" s="83">
        <v>3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1</v>
      </c>
      <c r="K47" s="83">
        <v>83</v>
      </c>
      <c r="L47" s="83">
        <v>0</v>
      </c>
      <c r="M47" s="16">
        <f t="shared" si="0"/>
        <v>12150</v>
      </c>
    </row>
    <row r="48" spans="1:13">
      <c r="A48" s="20">
        <v>46</v>
      </c>
      <c r="B48" s="94">
        <v>812</v>
      </c>
      <c r="C48" s="15" t="s">
        <v>897</v>
      </c>
      <c r="D48" s="83">
        <v>1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2</v>
      </c>
      <c r="K48" s="83">
        <v>49</v>
      </c>
      <c r="L48" s="83">
        <v>0</v>
      </c>
      <c r="M48" s="16">
        <f t="shared" si="0"/>
        <v>21250</v>
      </c>
    </row>
    <row r="49" spans="1:13">
      <c r="A49" s="20">
        <v>47</v>
      </c>
      <c r="B49" s="94">
        <v>807</v>
      </c>
      <c r="C49" s="15" t="s">
        <v>889</v>
      </c>
      <c r="D49" s="83">
        <v>2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63</v>
      </c>
      <c r="L49" s="83">
        <v>0</v>
      </c>
      <c r="M49" s="16">
        <f t="shared" si="0"/>
        <v>1625</v>
      </c>
    </row>
    <row r="50" spans="1:13">
      <c r="A50" s="20">
        <v>48</v>
      </c>
      <c r="B50" s="94">
        <v>809</v>
      </c>
      <c r="C50" s="15" t="s">
        <v>1046</v>
      </c>
      <c r="D50" s="83">
        <v>2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1</v>
      </c>
      <c r="K50" s="83">
        <v>124</v>
      </c>
      <c r="L50" s="83">
        <v>0</v>
      </c>
      <c r="M50" s="16">
        <f t="shared" si="0"/>
        <v>13150</v>
      </c>
    </row>
    <row r="51" spans="1:13">
      <c r="A51" s="20">
        <v>49</v>
      </c>
      <c r="B51" s="94">
        <v>806</v>
      </c>
      <c r="C51" s="15" t="s">
        <v>887</v>
      </c>
      <c r="D51" s="83">
        <v>36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13</v>
      </c>
      <c r="K51" s="83">
        <v>589</v>
      </c>
      <c r="L51" s="83">
        <v>0</v>
      </c>
      <c r="M51" s="16">
        <f t="shared" si="0"/>
        <v>145625</v>
      </c>
    </row>
    <row r="52" spans="1:13">
      <c r="A52" s="20">
        <v>50</v>
      </c>
      <c r="B52" s="94">
        <v>811</v>
      </c>
      <c r="C52" s="15" t="s">
        <v>895</v>
      </c>
      <c r="D52" s="83">
        <v>1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1</v>
      </c>
      <c r="K52" s="83">
        <v>65</v>
      </c>
      <c r="L52" s="83">
        <v>0</v>
      </c>
      <c r="M52" s="16">
        <f t="shared" si="0"/>
        <v>11650</v>
      </c>
    </row>
    <row r="53" spans="1:13">
      <c r="A53" s="20">
        <v>51</v>
      </c>
      <c r="B53" s="94">
        <v>805</v>
      </c>
      <c r="C53" s="15" t="s">
        <v>885</v>
      </c>
      <c r="D53" s="83">
        <v>3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240</v>
      </c>
      <c r="L53" s="83">
        <v>0</v>
      </c>
      <c r="M53" s="16">
        <f t="shared" si="0"/>
        <v>6075</v>
      </c>
    </row>
    <row r="54" spans="1:13">
      <c r="A54" s="20">
        <v>52</v>
      </c>
      <c r="B54" s="94">
        <v>815</v>
      </c>
      <c r="C54" s="15" t="s">
        <v>899</v>
      </c>
      <c r="D54" s="83">
        <v>70</v>
      </c>
      <c r="E54" s="83">
        <v>0</v>
      </c>
      <c r="F54" s="83">
        <v>0</v>
      </c>
      <c r="G54" s="83">
        <v>14</v>
      </c>
      <c r="H54" s="83">
        <v>0</v>
      </c>
      <c r="I54" s="83">
        <v>0</v>
      </c>
      <c r="J54" s="83">
        <v>38</v>
      </c>
      <c r="K54" s="83">
        <v>2289</v>
      </c>
      <c r="L54" s="83">
        <v>1</v>
      </c>
      <c r="M54" s="16">
        <f t="shared" si="0"/>
        <v>539325</v>
      </c>
    </row>
    <row r="55" spans="1:13">
      <c r="A55" s="20">
        <v>53</v>
      </c>
      <c r="B55" s="94">
        <v>513</v>
      </c>
      <c r="C55" s="15" t="s">
        <v>714</v>
      </c>
      <c r="D55" s="83">
        <v>9</v>
      </c>
      <c r="E55" s="83">
        <v>0</v>
      </c>
      <c r="F55" s="83">
        <v>1</v>
      </c>
      <c r="G55" s="83">
        <v>0</v>
      </c>
      <c r="H55" s="83">
        <v>0</v>
      </c>
      <c r="I55" s="83">
        <v>0</v>
      </c>
      <c r="J55" s="83">
        <v>6</v>
      </c>
      <c r="K55" s="83">
        <v>282</v>
      </c>
      <c r="L55" s="83">
        <v>0</v>
      </c>
      <c r="M55" s="16">
        <f t="shared" si="0"/>
        <v>67300</v>
      </c>
    </row>
    <row r="56" spans="1:13">
      <c r="A56" s="20">
        <v>54</v>
      </c>
      <c r="B56" s="94">
        <v>108</v>
      </c>
      <c r="C56" s="15" t="s">
        <v>572</v>
      </c>
      <c r="D56" s="83">
        <v>687</v>
      </c>
      <c r="E56" s="83">
        <v>0</v>
      </c>
      <c r="F56" s="83">
        <v>7</v>
      </c>
      <c r="G56" s="83">
        <v>3</v>
      </c>
      <c r="H56" s="83">
        <v>11</v>
      </c>
      <c r="I56" s="83">
        <v>57</v>
      </c>
      <c r="J56" s="83">
        <v>103</v>
      </c>
      <c r="K56" s="83">
        <v>4974</v>
      </c>
      <c r="L56" s="83">
        <v>1</v>
      </c>
      <c r="M56" s="16">
        <f t="shared" si="0"/>
        <v>1951775</v>
      </c>
    </row>
    <row r="57" spans="1:13">
      <c r="A57" s="20">
        <v>55</v>
      </c>
      <c r="B57" s="94">
        <v>171</v>
      </c>
      <c r="C57" s="15" t="s">
        <v>652</v>
      </c>
      <c r="D57" s="83">
        <v>17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11</v>
      </c>
      <c r="K57" s="83">
        <v>398</v>
      </c>
      <c r="L57" s="83">
        <v>0</v>
      </c>
      <c r="M57" s="16">
        <f t="shared" si="0"/>
        <v>120375</v>
      </c>
    </row>
    <row r="58" spans="1:13">
      <c r="A58" s="20">
        <v>56</v>
      </c>
      <c r="B58" s="94">
        <v>867</v>
      </c>
      <c r="C58" s="15" t="s">
        <v>931</v>
      </c>
      <c r="D58" s="83">
        <v>2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16</v>
      </c>
      <c r="L58" s="83">
        <v>0</v>
      </c>
      <c r="M58" s="16">
        <f t="shared" si="0"/>
        <v>450</v>
      </c>
    </row>
    <row r="59" spans="1:13">
      <c r="A59" s="20">
        <v>57</v>
      </c>
      <c r="B59" s="94">
        <v>645</v>
      </c>
      <c r="C59" s="15" t="s">
        <v>751</v>
      </c>
      <c r="D59" s="83">
        <v>7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3</v>
      </c>
      <c r="K59" s="83">
        <v>75</v>
      </c>
      <c r="L59" s="83">
        <v>0</v>
      </c>
      <c r="M59" s="16">
        <f t="shared" si="0"/>
        <v>32050</v>
      </c>
    </row>
    <row r="60" spans="1:13">
      <c r="A60" s="20">
        <v>58</v>
      </c>
      <c r="B60" s="94">
        <v>952</v>
      </c>
      <c r="C60" s="15" t="s">
        <v>938</v>
      </c>
      <c r="D60" s="83">
        <v>808</v>
      </c>
      <c r="E60" s="83">
        <v>0</v>
      </c>
      <c r="F60" s="83">
        <v>0</v>
      </c>
      <c r="G60" s="83">
        <v>0</v>
      </c>
      <c r="H60" s="83">
        <v>13</v>
      </c>
      <c r="I60" s="83">
        <v>21</v>
      </c>
      <c r="J60" s="83">
        <v>0</v>
      </c>
      <c r="K60" s="83">
        <v>0</v>
      </c>
      <c r="L60" s="83">
        <v>0</v>
      </c>
      <c r="M60" s="16">
        <f t="shared" si="0"/>
        <v>360200</v>
      </c>
    </row>
    <row r="61" spans="1:13">
      <c r="A61" s="20">
        <v>59</v>
      </c>
      <c r="B61" s="94">
        <v>955</v>
      </c>
      <c r="C61" s="15" t="s">
        <v>954</v>
      </c>
      <c r="D61" s="83">
        <v>2</v>
      </c>
      <c r="E61" s="83">
        <v>0</v>
      </c>
      <c r="F61" s="83">
        <v>0</v>
      </c>
      <c r="G61" s="83">
        <v>0</v>
      </c>
      <c r="H61" s="83">
        <v>0</v>
      </c>
      <c r="I61" s="83">
        <v>1</v>
      </c>
      <c r="J61" s="83">
        <v>0</v>
      </c>
      <c r="K61" s="83">
        <v>0</v>
      </c>
      <c r="L61" s="83">
        <v>0</v>
      </c>
      <c r="M61" s="16">
        <f t="shared" si="0"/>
        <v>10050</v>
      </c>
    </row>
    <row r="62" spans="1:13">
      <c r="A62" s="20">
        <v>60</v>
      </c>
      <c r="B62" s="94">
        <v>833</v>
      </c>
      <c r="C62" s="15" t="s">
        <v>1230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3</v>
      </c>
      <c r="L62" s="83">
        <v>0</v>
      </c>
      <c r="M62" s="16">
        <f t="shared" si="0"/>
        <v>75</v>
      </c>
    </row>
    <row r="63" spans="1:13">
      <c r="A63" s="20">
        <v>61</v>
      </c>
      <c r="B63" s="94">
        <v>230</v>
      </c>
      <c r="C63" s="15" t="s">
        <v>1080</v>
      </c>
      <c r="D63" s="83">
        <v>9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7</v>
      </c>
      <c r="K63" s="83">
        <v>161</v>
      </c>
      <c r="L63" s="83">
        <v>0</v>
      </c>
      <c r="M63" s="16">
        <f t="shared" si="0"/>
        <v>74250</v>
      </c>
    </row>
    <row r="64" spans="1:13">
      <c r="A64" s="20">
        <v>62</v>
      </c>
      <c r="B64" s="94">
        <v>997</v>
      </c>
      <c r="C64" s="15" t="s">
        <v>1231</v>
      </c>
      <c r="D64" s="83">
        <v>3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16">
        <f t="shared" si="0"/>
        <v>75</v>
      </c>
    </row>
    <row r="65" spans="1:13">
      <c r="A65" s="20">
        <v>63</v>
      </c>
      <c r="B65" s="94">
        <v>869</v>
      </c>
      <c r="C65" s="15" t="s">
        <v>1199</v>
      </c>
      <c r="D65" s="83">
        <v>15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1</v>
      </c>
      <c r="K65" s="83">
        <v>93</v>
      </c>
      <c r="L65" s="83">
        <v>0</v>
      </c>
      <c r="M65" s="16">
        <f t="shared" si="0"/>
        <v>12700</v>
      </c>
    </row>
    <row r="66" spans="1:13">
      <c r="A66" s="20">
        <v>64</v>
      </c>
      <c r="B66" s="94">
        <v>519</v>
      </c>
      <c r="C66" s="15" t="s">
        <v>720</v>
      </c>
      <c r="D66" s="83">
        <v>3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2</v>
      </c>
      <c r="K66" s="83">
        <v>35</v>
      </c>
      <c r="L66" s="83">
        <v>0</v>
      </c>
      <c r="M66" s="16">
        <f t="shared" si="0"/>
        <v>20950</v>
      </c>
    </row>
    <row r="67" spans="1:13">
      <c r="A67" s="20">
        <v>65</v>
      </c>
      <c r="B67" s="94">
        <v>956</v>
      </c>
      <c r="C67" s="15" t="s">
        <v>1028</v>
      </c>
      <c r="D67" s="83">
        <v>1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16">
        <f t="shared" si="0"/>
        <v>25</v>
      </c>
    </row>
    <row r="68" spans="1:13">
      <c r="A68" s="20">
        <v>66</v>
      </c>
      <c r="B68" s="94">
        <v>957</v>
      </c>
      <c r="C68" s="15" t="s">
        <v>956</v>
      </c>
      <c r="D68" s="83">
        <v>81</v>
      </c>
      <c r="E68" s="83">
        <v>0</v>
      </c>
      <c r="F68" s="83">
        <v>0</v>
      </c>
      <c r="G68" s="83">
        <v>0</v>
      </c>
      <c r="H68" s="83">
        <v>1</v>
      </c>
      <c r="I68" s="83">
        <v>3</v>
      </c>
      <c r="J68" s="83">
        <v>0</v>
      </c>
      <c r="K68" s="83">
        <v>0</v>
      </c>
      <c r="L68" s="83">
        <v>0</v>
      </c>
      <c r="M68" s="16">
        <f t="shared" ref="M68:M131" si="1">25*(D68+F68+G68+K68)+10000*(E68+H68+I68+J68)+100000*L68</f>
        <v>42025</v>
      </c>
    </row>
    <row r="69" spans="1:13">
      <c r="A69" s="20">
        <v>67</v>
      </c>
      <c r="B69" s="94">
        <v>843</v>
      </c>
      <c r="C69" s="15" t="s">
        <v>919</v>
      </c>
      <c r="D69" s="83">
        <v>19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11</v>
      </c>
      <c r="K69" s="83">
        <v>516</v>
      </c>
      <c r="L69" s="83">
        <v>0</v>
      </c>
      <c r="M69" s="16">
        <f t="shared" si="1"/>
        <v>123375</v>
      </c>
    </row>
    <row r="70" spans="1:13">
      <c r="A70" s="20">
        <v>68</v>
      </c>
      <c r="B70" s="94">
        <v>826</v>
      </c>
      <c r="C70" s="15" t="s">
        <v>910</v>
      </c>
      <c r="D70" s="83">
        <v>1</v>
      </c>
      <c r="E70" s="83">
        <v>0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16">
        <f t="shared" si="1"/>
        <v>25</v>
      </c>
    </row>
    <row r="71" spans="1:13">
      <c r="A71" s="20">
        <v>69</v>
      </c>
      <c r="B71" s="94">
        <v>844</v>
      </c>
      <c r="C71" s="15" t="s">
        <v>920</v>
      </c>
      <c r="D71" s="83">
        <v>3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83">
        <v>6</v>
      </c>
      <c r="K71" s="83">
        <v>98</v>
      </c>
      <c r="L71" s="83">
        <v>0</v>
      </c>
      <c r="M71" s="16">
        <f t="shared" si="1"/>
        <v>62525</v>
      </c>
    </row>
    <row r="72" spans="1:13">
      <c r="A72" s="20">
        <v>70</v>
      </c>
      <c r="B72" s="94">
        <v>217</v>
      </c>
      <c r="C72" s="15" t="s">
        <v>699</v>
      </c>
      <c r="D72" s="83">
        <v>2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1</v>
      </c>
      <c r="K72" s="83">
        <v>11</v>
      </c>
      <c r="L72" s="83">
        <v>0</v>
      </c>
      <c r="M72" s="16">
        <f t="shared" si="1"/>
        <v>10325</v>
      </c>
    </row>
    <row r="73" spans="1:13">
      <c r="A73" s="20">
        <v>71</v>
      </c>
      <c r="B73" s="94">
        <v>167</v>
      </c>
      <c r="C73" s="15" t="s">
        <v>648</v>
      </c>
      <c r="D73" s="83">
        <v>7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6</v>
      </c>
      <c r="K73" s="83">
        <v>251</v>
      </c>
      <c r="L73" s="83">
        <v>0</v>
      </c>
      <c r="M73" s="16">
        <f t="shared" si="1"/>
        <v>66450</v>
      </c>
    </row>
    <row r="74" spans="1:13">
      <c r="A74" s="20">
        <v>72</v>
      </c>
      <c r="B74" s="94">
        <v>841</v>
      </c>
      <c r="C74" s="15" t="s">
        <v>917</v>
      </c>
      <c r="D74" s="83">
        <v>105</v>
      </c>
      <c r="E74" s="83">
        <v>0</v>
      </c>
      <c r="F74" s="83">
        <v>0</v>
      </c>
      <c r="G74" s="83">
        <v>0</v>
      </c>
      <c r="H74" s="83">
        <v>1</v>
      </c>
      <c r="I74" s="83">
        <v>1</v>
      </c>
      <c r="J74" s="83">
        <v>51</v>
      </c>
      <c r="K74" s="83">
        <v>3064</v>
      </c>
      <c r="L74" s="83">
        <v>0</v>
      </c>
      <c r="M74" s="16">
        <f t="shared" si="1"/>
        <v>609225</v>
      </c>
    </row>
    <row r="75" spans="1:13">
      <c r="A75" s="20">
        <v>73</v>
      </c>
      <c r="B75" s="94">
        <v>986</v>
      </c>
      <c r="C75" s="15" t="s">
        <v>973</v>
      </c>
      <c r="D75" s="83">
        <v>149</v>
      </c>
      <c r="E75" s="83">
        <v>0</v>
      </c>
      <c r="F75" s="83">
        <v>2</v>
      </c>
      <c r="G75" s="83">
        <v>0</v>
      </c>
      <c r="H75" s="83">
        <v>0</v>
      </c>
      <c r="I75" s="83">
        <v>1</v>
      </c>
      <c r="J75" s="83">
        <v>120</v>
      </c>
      <c r="K75" s="83">
        <v>2759</v>
      </c>
      <c r="L75" s="83">
        <v>0</v>
      </c>
      <c r="M75" s="16">
        <f t="shared" si="1"/>
        <v>1282750</v>
      </c>
    </row>
    <row r="76" spans="1:13">
      <c r="A76" s="20">
        <v>74</v>
      </c>
      <c r="B76" s="94">
        <v>691</v>
      </c>
      <c r="C76" s="15" t="s">
        <v>824</v>
      </c>
      <c r="D76" s="83">
        <v>34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5</v>
      </c>
      <c r="K76" s="83">
        <v>219</v>
      </c>
      <c r="L76" s="83">
        <v>0</v>
      </c>
      <c r="M76" s="16">
        <f t="shared" si="1"/>
        <v>56325</v>
      </c>
    </row>
    <row r="77" spans="1:13">
      <c r="A77" s="20">
        <v>75</v>
      </c>
      <c r="B77" s="94">
        <v>692</v>
      </c>
      <c r="C77" s="15" t="s">
        <v>826</v>
      </c>
      <c r="D77" s="83">
        <v>21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83">
        <v>1</v>
      </c>
      <c r="K77" s="83">
        <v>53</v>
      </c>
      <c r="L77" s="83">
        <v>0</v>
      </c>
      <c r="M77" s="16">
        <f t="shared" si="1"/>
        <v>11850</v>
      </c>
    </row>
    <row r="78" spans="1:13">
      <c r="A78" s="20">
        <v>76</v>
      </c>
      <c r="B78" s="94">
        <v>106</v>
      </c>
      <c r="C78" s="15" t="s">
        <v>550</v>
      </c>
      <c r="D78" s="83">
        <v>299</v>
      </c>
      <c r="E78" s="83">
        <v>0</v>
      </c>
      <c r="F78" s="83">
        <v>1</v>
      </c>
      <c r="G78" s="83">
        <v>1</v>
      </c>
      <c r="H78" s="83">
        <v>1</v>
      </c>
      <c r="I78" s="83">
        <v>0</v>
      </c>
      <c r="J78" s="83">
        <v>154</v>
      </c>
      <c r="K78" s="83">
        <v>4512</v>
      </c>
      <c r="L78" s="83">
        <v>0</v>
      </c>
      <c r="M78" s="16">
        <f t="shared" si="1"/>
        <v>1670325</v>
      </c>
    </row>
    <row r="79" spans="1:13">
      <c r="A79" s="20">
        <v>77</v>
      </c>
      <c r="B79" s="94">
        <v>103</v>
      </c>
      <c r="C79" s="15" t="s">
        <v>546</v>
      </c>
      <c r="D79" s="83">
        <v>203</v>
      </c>
      <c r="E79" s="83">
        <v>0</v>
      </c>
      <c r="F79" s="83">
        <v>1</v>
      </c>
      <c r="G79" s="83">
        <v>0</v>
      </c>
      <c r="H79" s="83">
        <v>0</v>
      </c>
      <c r="I79" s="83">
        <v>0</v>
      </c>
      <c r="J79" s="83">
        <v>114</v>
      </c>
      <c r="K79" s="83">
        <v>2587</v>
      </c>
      <c r="L79" s="83">
        <v>0</v>
      </c>
      <c r="M79" s="16">
        <f t="shared" si="1"/>
        <v>1209775</v>
      </c>
    </row>
    <row r="80" spans="1:13">
      <c r="A80" s="20">
        <v>78</v>
      </c>
      <c r="B80" s="94">
        <v>634</v>
      </c>
      <c r="C80" s="15" t="s">
        <v>736</v>
      </c>
      <c r="D80" s="83">
        <v>27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10</v>
      </c>
      <c r="K80" s="83">
        <v>304</v>
      </c>
      <c r="L80" s="83">
        <v>0</v>
      </c>
      <c r="M80" s="16">
        <f t="shared" si="1"/>
        <v>108275</v>
      </c>
    </row>
    <row r="81" spans="1:13">
      <c r="A81" s="20">
        <v>79</v>
      </c>
      <c r="B81" s="94">
        <v>690</v>
      </c>
      <c r="C81" s="15" t="s">
        <v>823</v>
      </c>
      <c r="D81" s="83">
        <v>7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4</v>
      </c>
      <c r="K81" s="83">
        <v>209</v>
      </c>
      <c r="L81" s="83">
        <v>0</v>
      </c>
      <c r="M81" s="16">
        <f t="shared" si="1"/>
        <v>45400</v>
      </c>
    </row>
    <row r="82" spans="1:13">
      <c r="A82" s="20">
        <v>80</v>
      </c>
      <c r="B82" s="94">
        <v>229</v>
      </c>
      <c r="C82" s="15" t="s">
        <v>1076</v>
      </c>
      <c r="D82" s="83">
        <v>14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11</v>
      </c>
      <c r="K82" s="83">
        <v>425</v>
      </c>
      <c r="L82" s="83">
        <v>0</v>
      </c>
      <c r="M82" s="16">
        <f t="shared" si="1"/>
        <v>120975</v>
      </c>
    </row>
    <row r="83" spans="1:13">
      <c r="A83" s="20">
        <v>81</v>
      </c>
      <c r="B83" s="94">
        <v>218</v>
      </c>
      <c r="C83" s="15" t="s">
        <v>700</v>
      </c>
      <c r="D83" s="83">
        <v>173</v>
      </c>
      <c r="E83" s="83">
        <v>0</v>
      </c>
      <c r="F83" s="83">
        <v>49</v>
      </c>
      <c r="G83" s="83">
        <v>1</v>
      </c>
      <c r="H83" s="83">
        <v>0</v>
      </c>
      <c r="I83" s="83">
        <v>0</v>
      </c>
      <c r="J83" s="83">
        <v>90</v>
      </c>
      <c r="K83" s="83">
        <v>2958</v>
      </c>
      <c r="L83" s="83">
        <v>0</v>
      </c>
      <c r="M83" s="16">
        <f t="shared" si="1"/>
        <v>979525</v>
      </c>
    </row>
    <row r="84" spans="1:13">
      <c r="A84" s="20">
        <v>82</v>
      </c>
      <c r="B84" s="94">
        <v>118</v>
      </c>
      <c r="C84" s="15" t="s">
        <v>587</v>
      </c>
      <c r="D84" s="83">
        <v>3821</v>
      </c>
      <c r="E84" s="83">
        <v>1</v>
      </c>
      <c r="F84" s="83">
        <v>47</v>
      </c>
      <c r="G84" s="83">
        <v>36</v>
      </c>
      <c r="H84" s="83">
        <v>2</v>
      </c>
      <c r="I84" s="83">
        <v>1</v>
      </c>
      <c r="J84" s="83">
        <v>2541</v>
      </c>
      <c r="K84" s="83">
        <v>40532</v>
      </c>
      <c r="L84" s="83">
        <v>1</v>
      </c>
      <c r="M84" s="16">
        <f t="shared" si="1"/>
        <v>26660900</v>
      </c>
    </row>
    <row r="85" spans="1:13">
      <c r="A85" s="20">
        <v>83</v>
      </c>
      <c r="B85" s="94">
        <v>130</v>
      </c>
      <c r="C85" s="15" t="s">
        <v>633</v>
      </c>
      <c r="D85" s="83">
        <v>9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56</v>
      </c>
      <c r="L85" s="83">
        <v>0</v>
      </c>
      <c r="M85" s="16">
        <f t="shared" si="1"/>
        <v>1625</v>
      </c>
    </row>
    <row r="86" spans="1:13">
      <c r="A86" s="20">
        <v>84</v>
      </c>
      <c r="B86" s="94">
        <v>124</v>
      </c>
      <c r="C86" s="15" t="s">
        <v>621</v>
      </c>
      <c r="D86" s="83">
        <v>169</v>
      </c>
      <c r="E86" s="83">
        <v>0</v>
      </c>
      <c r="F86" s="83">
        <v>4</v>
      </c>
      <c r="G86" s="83">
        <v>5</v>
      </c>
      <c r="H86" s="83">
        <v>0</v>
      </c>
      <c r="I86" s="83">
        <v>0</v>
      </c>
      <c r="J86" s="83">
        <v>82</v>
      </c>
      <c r="K86" s="83">
        <v>3625</v>
      </c>
      <c r="L86" s="83">
        <v>0</v>
      </c>
      <c r="M86" s="16">
        <f t="shared" si="1"/>
        <v>915075</v>
      </c>
    </row>
    <row r="87" spans="1:13">
      <c r="A87" s="20">
        <v>85</v>
      </c>
      <c r="B87" s="94">
        <v>102</v>
      </c>
      <c r="C87" s="15" t="s">
        <v>544</v>
      </c>
      <c r="D87" s="83">
        <v>124</v>
      </c>
      <c r="E87" s="83">
        <v>0</v>
      </c>
      <c r="F87" s="83">
        <v>1</v>
      </c>
      <c r="G87" s="83">
        <v>1</v>
      </c>
      <c r="H87" s="83">
        <v>2</v>
      </c>
      <c r="I87" s="83">
        <v>2</v>
      </c>
      <c r="J87" s="83">
        <v>81</v>
      </c>
      <c r="K87" s="83">
        <v>2698</v>
      </c>
      <c r="L87" s="83">
        <v>0</v>
      </c>
      <c r="M87" s="16">
        <f t="shared" si="1"/>
        <v>920600</v>
      </c>
    </row>
    <row r="88" spans="1:13">
      <c r="A88" s="20">
        <v>86</v>
      </c>
      <c r="B88" s="94">
        <v>129</v>
      </c>
      <c r="C88" s="15" t="s">
        <v>630</v>
      </c>
      <c r="D88" s="83">
        <v>695</v>
      </c>
      <c r="E88" s="83">
        <v>0</v>
      </c>
      <c r="F88" s="83">
        <v>0</v>
      </c>
      <c r="G88" s="83">
        <v>0</v>
      </c>
      <c r="H88" s="83">
        <v>5</v>
      </c>
      <c r="I88" s="83">
        <v>14</v>
      </c>
      <c r="J88" s="83">
        <v>22</v>
      </c>
      <c r="K88" s="83">
        <v>1424</v>
      </c>
      <c r="L88" s="83">
        <v>0</v>
      </c>
      <c r="M88" s="16">
        <f t="shared" si="1"/>
        <v>462975</v>
      </c>
    </row>
    <row r="89" spans="1:13">
      <c r="A89" s="20">
        <v>87</v>
      </c>
      <c r="B89" s="94">
        <v>132</v>
      </c>
      <c r="C89" s="15" t="s">
        <v>636</v>
      </c>
      <c r="D89" s="83">
        <v>391</v>
      </c>
      <c r="E89" s="83">
        <v>0</v>
      </c>
      <c r="F89" s="83">
        <v>3</v>
      </c>
      <c r="G89" s="83">
        <v>2</v>
      </c>
      <c r="H89" s="83">
        <v>1</v>
      </c>
      <c r="I89" s="83">
        <v>9</v>
      </c>
      <c r="J89" s="83">
        <v>118</v>
      </c>
      <c r="K89" s="83">
        <v>3853</v>
      </c>
      <c r="L89" s="83">
        <v>0</v>
      </c>
      <c r="M89" s="16">
        <f t="shared" si="1"/>
        <v>1386225</v>
      </c>
    </row>
    <row r="90" spans="1:13">
      <c r="A90" s="20">
        <v>88</v>
      </c>
      <c r="B90" s="94">
        <v>127</v>
      </c>
      <c r="C90" s="15" t="s">
        <v>627</v>
      </c>
      <c r="D90" s="83">
        <v>735</v>
      </c>
      <c r="E90" s="83">
        <v>0</v>
      </c>
      <c r="F90" s="83">
        <v>7</v>
      </c>
      <c r="G90" s="83">
        <v>4</v>
      </c>
      <c r="H90" s="83">
        <v>1</v>
      </c>
      <c r="I90" s="83">
        <v>0</v>
      </c>
      <c r="J90" s="83">
        <v>496</v>
      </c>
      <c r="K90" s="83">
        <v>18992</v>
      </c>
      <c r="L90" s="83">
        <v>0</v>
      </c>
      <c r="M90" s="16">
        <f t="shared" si="1"/>
        <v>5463450</v>
      </c>
    </row>
    <row r="91" spans="1:13">
      <c r="A91" s="20">
        <v>89</v>
      </c>
      <c r="B91" s="94">
        <v>111</v>
      </c>
      <c r="C91" s="15" t="s">
        <v>576</v>
      </c>
      <c r="D91" s="83">
        <v>16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8</v>
      </c>
      <c r="K91" s="83">
        <v>410</v>
      </c>
      <c r="L91" s="83">
        <v>0</v>
      </c>
      <c r="M91" s="16">
        <f t="shared" si="1"/>
        <v>90650</v>
      </c>
    </row>
    <row r="92" spans="1:13">
      <c r="A92" s="20">
        <v>90</v>
      </c>
      <c r="B92" s="94">
        <v>138</v>
      </c>
      <c r="C92" s="15" t="s">
        <v>642</v>
      </c>
      <c r="D92" s="83">
        <v>8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3</v>
      </c>
      <c r="K92" s="83">
        <v>100</v>
      </c>
      <c r="L92" s="83">
        <v>0</v>
      </c>
      <c r="M92" s="16">
        <f t="shared" si="1"/>
        <v>32700</v>
      </c>
    </row>
    <row r="93" spans="1:13">
      <c r="A93" s="20">
        <v>91</v>
      </c>
      <c r="B93" s="94">
        <v>214</v>
      </c>
      <c r="C93" s="15" t="s">
        <v>688</v>
      </c>
      <c r="D93" s="83">
        <v>16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4</v>
      </c>
      <c r="K93" s="83">
        <v>474</v>
      </c>
      <c r="L93" s="83">
        <v>0</v>
      </c>
      <c r="M93" s="16">
        <f t="shared" si="1"/>
        <v>52250</v>
      </c>
    </row>
    <row r="94" spans="1:13">
      <c r="A94" s="20">
        <v>92</v>
      </c>
      <c r="B94" s="94">
        <v>105</v>
      </c>
      <c r="C94" s="15" t="s">
        <v>548</v>
      </c>
      <c r="D94" s="83">
        <v>5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6</v>
      </c>
      <c r="K94" s="83">
        <v>194</v>
      </c>
      <c r="L94" s="83">
        <v>0</v>
      </c>
      <c r="M94" s="16">
        <f t="shared" si="1"/>
        <v>64975</v>
      </c>
    </row>
    <row r="95" spans="1:13">
      <c r="A95" s="20">
        <v>93</v>
      </c>
      <c r="B95" s="94">
        <v>816</v>
      </c>
      <c r="C95" s="15" t="s">
        <v>1450</v>
      </c>
      <c r="D95" s="83">
        <v>215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41</v>
      </c>
      <c r="K95" s="83">
        <v>2407</v>
      </c>
      <c r="L95" s="83">
        <v>0</v>
      </c>
      <c r="M95" s="16">
        <f t="shared" si="1"/>
        <v>475550</v>
      </c>
    </row>
    <row r="96" spans="1:13">
      <c r="A96" s="20">
        <v>94</v>
      </c>
      <c r="B96" s="94">
        <v>635</v>
      </c>
      <c r="C96" s="15" t="s">
        <v>737</v>
      </c>
      <c r="D96" s="83">
        <v>198</v>
      </c>
      <c r="E96" s="83">
        <v>0</v>
      </c>
      <c r="F96" s="83">
        <v>5</v>
      </c>
      <c r="G96" s="83">
        <v>0</v>
      </c>
      <c r="H96" s="83">
        <v>0</v>
      </c>
      <c r="I96" s="83">
        <v>1</v>
      </c>
      <c r="J96" s="83">
        <v>44</v>
      </c>
      <c r="K96" s="83">
        <v>2517</v>
      </c>
      <c r="L96" s="83">
        <v>0</v>
      </c>
      <c r="M96" s="16">
        <f t="shared" si="1"/>
        <v>518000</v>
      </c>
    </row>
    <row r="97" spans="1:13">
      <c r="A97" s="20">
        <v>95</v>
      </c>
      <c r="B97" s="94">
        <v>962</v>
      </c>
      <c r="C97" s="15" t="s">
        <v>1175</v>
      </c>
      <c r="D97" s="83">
        <v>1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16">
        <f t="shared" si="1"/>
        <v>25</v>
      </c>
    </row>
    <row r="98" spans="1:13">
      <c r="A98" s="20">
        <v>96</v>
      </c>
      <c r="B98" s="94">
        <v>977</v>
      </c>
      <c r="C98" s="15" t="s">
        <v>968</v>
      </c>
      <c r="D98" s="83">
        <v>41</v>
      </c>
      <c r="E98" s="83">
        <v>0</v>
      </c>
      <c r="F98" s="83">
        <v>0</v>
      </c>
      <c r="G98" s="83">
        <v>0</v>
      </c>
      <c r="H98" s="83">
        <v>5</v>
      </c>
      <c r="I98" s="83">
        <v>1</v>
      </c>
      <c r="J98" s="83">
        <v>0</v>
      </c>
      <c r="K98" s="83">
        <v>0</v>
      </c>
      <c r="L98" s="83">
        <v>0</v>
      </c>
      <c r="M98" s="16">
        <f t="shared" si="1"/>
        <v>61025</v>
      </c>
    </row>
    <row r="99" spans="1:13">
      <c r="A99" s="20">
        <v>97</v>
      </c>
      <c r="B99" s="94">
        <v>636</v>
      </c>
      <c r="C99" s="15" t="s">
        <v>738</v>
      </c>
      <c r="D99" s="83">
        <v>211</v>
      </c>
      <c r="E99" s="83">
        <v>0</v>
      </c>
      <c r="F99" s="83">
        <v>2</v>
      </c>
      <c r="G99" s="83">
        <v>2</v>
      </c>
      <c r="H99" s="83">
        <v>1</v>
      </c>
      <c r="I99" s="83">
        <v>0</v>
      </c>
      <c r="J99" s="83">
        <v>95</v>
      </c>
      <c r="K99" s="83">
        <v>3771</v>
      </c>
      <c r="L99" s="83">
        <v>0</v>
      </c>
      <c r="M99" s="16">
        <f t="shared" si="1"/>
        <v>1059650</v>
      </c>
    </row>
    <row r="100" spans="1:13">
      <c r="A100" s="20">
        <v>98</v>
      </c>
      <c r="B100" s="94">
        <v>667</v>
      </c>
      <c r="C100" s="15" t="s">
        <v>815</v>
      </c>
      <c r="D100" s="83">
        <v>52</v>
      </c>
      <c r="E100" s="83">
        <v>0</v>
      </c>
      <c r="F100" s="83">
        <v>0</v>
      </c>
      <c r="G100" s="83">
        <v>2</v>
      </c>
      <c r="H100" s="83">
        <v>0</v>
      </c>
      <c r="I100" s="83">
        <v>0</v>
      </c>
      <c r="J100" s="83">
        <v>25</v>
      </c>
      <c r="K100" s="83">
        <v>884</v>
      </c>
      <c r="L100" s="83">
        <v>0</v>
      </c>
      <c r="M100" s="16">
        <f t="shared" si="1"/>
        <v>273450</v>
      </c>
    </row>
    <row r="101" spans="1:13">
      <c r="A101" s="20">
        <v>99</v>
      </c>
      <c r="B101" s="94">
        <v>637</v>
      </c>
      <c r="C101" s="15" t="s">
        <v>740</v>
      </c>
      <c r="D101" s="83">
        <v>6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2</v>
      </c>
      <c r="K101" s="83">
        <v>257</v>
      </c>
      <c r="L101" s="83">
        <v>0</v>
      </c>
      <c r="M101" s="16">
        <f t="shared" si="1"/>
        <v>26575</v>
      </c>
    </row>
    <row r="102" spans="1:13">
      <c r="A102" s="20">
        <v>100</v>
      </c>
      <c r="B102" s="94">
        <v>651</v>
      </c>
      <c r="C102" s="15" t="s">
        <v>766</v>
      </c>
      <c r="D102" s="83">
        <v>382</v>
      </c>
      <c r="E102" s="83">
        <v>0</v>
      </c>
      <c r="F102" s="83">
        <v>2</v>
      </c>
      <c r="G102" s="83">
        <v>2</v>
      </c>
      <c r="H102" s="83">
        <v>0</v>
      </c>
      <c r="I102" s="83">
        <v>0</v>
      </c>
      <c r="J102" s="83">
        <v>142</v>
      </c>
      <c r="K102" s="83">
        <v>5892</v>
      </c>
      <c r="L102" s="83">
        <v>0</v>
      </c>
      <c r="M102" s="16">
        <f t="shared" si="1"/>
        <v>1576950</v>
      </c>
    </row>
    <row r="103" spans="1:13">
      <c r="A103" s="20">
        <v>101</v>
      </c>
      <c r="B103" s="94">
        <v>659</v>
      </c>
      <c r="C103" s="15" t="s">
        <v>807</v>
      </c>
      <c r="D103" s="83">
        <v>229</v>
      </c>
      <c r="E103" s="83">
        <v>1</v>
      </c>
      <c r="F103" s="83">
        <v>1</v>
      </c>
      <c r="G103" s="83">
        <v>2</v>
      </c>
      <c r="H103" s="83">
        <v>0</v>
      </c>
      <c r="I103" s="83">
        <v>0</v>
      </c>
      <c r="J103" s="83">
        <v>50</v>
      </c>
      <c r="K103" s="83">
        <v>1769</v>
      </c>
      <c r="L103" s="83">
        <v>0</v>
      </c>
      <c r="M103" s="16">
        <f t="shared" si="1"/>
        <v>560025</v>
      </c>
    </row>
    <row r="104" spans="1:13">
      <c r="A104" s="20">
        <v>102</v>
      </c>
      <c r="B104" s="94">
        <v>804</v>
      </c>
      <c r="C104" s="15" t="s">
        <v>861</v>
      </c>
      <c r="D104" s="83">
        <v>2993</v>
      </c>
      <c r="E104" s="83">
        <v>1</v>
      </c>
      <c r="F104" s="83">
        <v>79</v>
      </c>
      <c r="G104" s="83">
        <v>231</v>
      </c>
      <c r="H104" s="83">
        <v>3</v>
      </c>
      <c r="I104" s="83">
        <v>4</v>
      </c>
      <c r="J104" s="83">
        <v>1212</v>
      </c>
      <c r="K104" s="83">
        <v>53275</v>
      </c>
      <c r="L104" s="83">
        <v>0</v>
      </c>
      <c r="M104" s="16">
        <f t="shared" si="1"/>
        <v>13614450</v>
      </c>
    </row>
    <row r="105" spans="1:13">
      <c r="A105" s="20">
        <v>103</v>
      </c>
      <c r="B105" s="94">
        <v>638</v>
      </c>
      <c r="C105" s="15" t="s">
        <v>741</v>
      </c>
      <c r="D105" s="83">
        <v>175</v>
      </c>
      <c r="E105" s="83">
        <v>0</v>
      </c>
      <c r="F105" s="83">
        <v>2</v>
      </c>
      <c r="G105" s="83">
        <v>3</v>
      </c>
      <c r="H105" s="83">
        <v>0</v>
      </c>
      <c r="I105" s="83">
        <v>0</v>
      </c>
      <c r="J105" s="83">
        <v>34</v>
      </c>
      <c r="K105" s="83">
        <v>1920</v>
      </c>
      <c r="L105" s="83">
        <v>0</v>
      </c>
      <c r="M105" s="16">
        <f t="shared" si="1"/>
        <v>392500</v>
      </c>
    </row>
    <row r="106" spans="1:13">
      <c r="A106" s="20">
        <v>104</v>
      </c>
      <c r="B106" s="94">
        <v>818</v>
      </c>
      <c r="C106" s="15" t="s">
        <v>903</v>
      </c>
      <c r="D106" s="83">
        <v>689</v>
      </c>
      <c r="E106" s="83">
        <v>0</v>
      </c>
      <c r="F106" s="83">
        <v>0</v>
      </c>
      <c r="G106" s="83">
        <v>2</v>
      </c>
      <c r="H106" s="83">
        <v>0</v>
      </c>
      <c r="I106" s="83">
        <v>0</v>
      </c>
      <c r="J106" s="83">
        <v>64</v>
      </c>
      <c r="K106" s="83">
        <v>4197</v>
      </c>
      <c r="L106" s="83">
        <v>0</v>
      </c>
      <c r="M106" s="16">
        <f t="shared" si="1"/>
        <v>762200</v>
      </c>
    </row>
    <row r="107" spans="1:13">
      <c r="A107" s="20">
        <v>105</v>
      </c>
      <c r="B107" s="94">
        <v>241</v>
      </c>
      <c r="C107" s="15" t="s">
        <v>1269</v>
      </c>
      <c r="D107" s="83">
        <v>0</v>
      </c>
      <c r="E107" s="83">
        <v>0</v>
      </c>
      <c r="F107" s="83">
        <v>1</v>
      </c>
      <c r="G107" s="83">
        <v>0</v>
      </c>
      <c r="H107" s="83">
        <v>0</v>
      </c>
      <c r="I107" s="83">
        <v>0</v>
      </c>
      <c r="J107" s="83">
        <v>0</v>
      </c>
      <c r="K107" s="83">
        <v>1</v>
      </c>
      <c r="L107" s="83">
        <v>0</v>
      </c>
      <c r="M107" s="16">
        <f t="shared" si="1"/>
        <v>50</v>
      </c>
    </row>
    <row r="108" spans="1:13">
      <c r="A108" s="20">
        <v>106</v>
      </c>
      <c r="B108" s="94">
        <v>989</v>
      </c>
      <c r="C108" s="15" t="s">
        <v>975</v>
      </c>
      <c r="D108" s="83">
        <v>44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16">
        <f t="shared" si="1"/>
        <v>1100</v>
      </c>
    </row>
    <row r="109" spans="1:13">
      <c r="A109" s="20">
        <v>107</v>
      </c>
      <c r="B109" s="94">
        <v>224</v>
      </c>
      <c r="C109" s="15" t="s">
        <v>978</v>
      </c>
      <c r="D109" s="83">
        <v>11671</v>
      </c>
      <c r="E109" s="83">
        <v>0</v>
      </c>
      <c r="F109" s="83">
        <v>0</v>
      </c>
      <c r="G109" s="83">
        <v>0</v>
      </c>
      <c r="H109" s="83">
        <v>381</v>
      </c>
      <c r="I109" s="83">
        <v>435</v>
      </c>
      <c r="J109" s="83">
        <v>0</v>
      </c>
      <c r="K109" s="83">
        <v>0</v>
      </c>
      <c r="L109" s="83">
        <v>0</v>
      </c>
      <c r="M109" s="16">
        <f t="shared" si="1"/>
        <v>8451775</v>
      </c>
    </row>
    <row r="110" spans="1:13">
      <c r="A110" s="20">
        <v>108</v>
      </c>
      <c r="B110" s="94">
        <v>101</v>
      </c>
      <c r="C110" s="15" t="s">
        <v>542</v>
      </c>
      <c r="D110" s="83">
        <v>24</v>
      </c>
      <c r="E110" s="83">
        <v>0</v>
      </c>
      <c r="F110" s="83">
        <v>2</v>
      </c>
      <c r="G110" s="83">
        <v>3</v>
      </c>
      <c r="H110" s="83">
        <v>0</v>
      </c>
      <c r="I110" s="83">
        <v>0</v>
      </c>
      <c r="J110" s="83">
        <v>4</v>
      </c>
      <c r="K110" s="83">
        <v>185</v>
      </c>
      <c r="L110" s="83">
        <v>0</v>
      </c>
      <c r="M110" s="16">
        <f t="shared" si="1"/>
        <v>45350</v>
      </c>
    </row>
    <row r="111" spans="1:13">
      <c r="A111" s="20">
        <v>109</v>
      </c>
      <c r="B111" s="94">
        <v>639</v>
      </c>
      <c r="C111" s="15" t="s">
        <v>743</v>
      </c>
      <c r="D111" s="83">
        <v>30</v>
      </c>
      <c r="E111" s="83">
        <v>0</v>
      </c>
      <c r="F111" s="83">
        <v>1</v>
      </c>
      <c r="G111" s="83">
        <v>0</v>
      </c>
      <c r="H111" s="83">
        <v>0</v>
      </c>
      <c r="I111" s="83">
        <v>0</v>
      </c>
      <c r="J111" s="83">
        <v>6</v>
      </c>
      <c r="K111" s="83">
        <v>225</v>
      </c>
      <c r="L111" s="83">
        <v>0</v>
      </c>
      <c r="M111" s="16">
        <f t="shared" si="1"/>
        <v>66400</v>
      </c>
    </row>
    <row r="112" spans="1:13">
      <c r="A112" s="20">
        <v>110</v>
      </c>
      <c r="B112" s="94">
        <v>640</v>
      </c>
      <c r="C112" s="15" t="s">
        <v>744</v>
      </c>
      <c r="D112" s="83">
        <v>21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5</v>
      </c>
      <c r="K112" s="83">
        <v>125</v>
      </c>
      <c r="L112" s="83">
        <v>0</v>
      </c>
      <c r="M112" s="16">
        <f t="shared" si="1"/>
        <v>53650</v>
      </c>
    </row>
    <row r="113" spans="1:13">
      <c r="A113" s="20">
        <v>111</v>
      </c>
      <c r="B113" s="94">
        <v>718</v>
      </c>
      <c r="C113" s="15" t="s">
        <v>856</v>
      </c>
      <c r="D113" s="83">
        <v>2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27</v>
      </c>
      <c r="L113" s="83">
        <v>0</v>
      </c>
      <c r="M113" s="16">
        <f t="shared" si="1"/>
        <v>725</v>
      </c>
    </row>
    <row r="114" spans="1:13">
      <c r="A114" s="20">
        <v>112</v>
      </c>
      <c r="B114" s="94">
        <v>628</v>
      </c>
      <c r="C114" s="15" t="s">
        <v>728</v>
      </c>
      <c r="D114" s="83">
        <v>115</v>
      </c>
      <c r="E114" s="83">
        <v>0</v>
      </c>
      <c r="F114" s="83">
        <v>0</v>
      </c>
      <c r="G114" s="83">
        <v>1</v>
      </c>
      <c r="H114" s="83">
        <v>34</v>
      </c>
      <c r="I114" s="83">
        <v>0</v>
      </c>
      <c r="J114" s="83">
        <v>30</v>
      </c>
      <c r="K114" s="83">
        <v>818</v>
      </c>
      <c r="L114" s="83">
        <v>0</v>
      </c>
      <c r="M114" s="16">
        <f t="shared" si="1"/>
        <v>663350</v>
      </c>
    </row>
    <row r="115" spans="1:13">
      <c r="A115" s="20">
        <v>113</v>
      </c>
      <c r="B115" s="94">
        <v>240</v>
      </c>
      <c r="C115" s="15" t="s">
        <v>1268</v>
      </c>
      <c r="D115" s="83">
        <v>7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1</v>
      </c>
      <c r="K115" s="83">
        <v>134</v>
      </c>
      <c r="L115" s="83">
        <v>0</v>
      </c>
      <c r="M115" s="16">
        <f t="shared" si="1"/>
        <v>13525</v>
      </c>
    </row>
    <row r="116" spans="1:13">
      <c r="A116" s="20">
        <v>114</v>
      </c>
      <c r="B116" s="94">
        <v>225</v>
      </c>
      <c r="C116" s="15" t="s">
        <v>1012</v>
      </c>
      <c r="D116" s="83">
        <v>530</v>
      </c>
      <c r="E116" s="83">
        <v>0</v>
      </c>
      <c r="F116" s="83">
        <v>3</v>
      </c>
      <c r="G116" s="83">
        <v>0</v>
      </c>
      <c r="H116" s="83">
        <v>0</v>
      </c>
      <c r="I116" s="83">
        <v>0</v>
      </c>
      <c r="J116" s="83">
        <v>408</v>
      </c>
      <c r="K116" s="83">
        <v>5647</v>
      </c>
      <c r="L116" s="83">
        <v>0</v>
      </c>
      <c r="M116" s="16">
        <f t="shared" si="1"/>
        <v>4234500</v>
      </c>
    </row>
    <row r="117" spans="1:13">
      <c r="A117" s="20">
        <v>115</v>
      </c>
      <c r="B117" s="94">
        <v>629</v>
      </c>
      <c r="C117" s="15" t="s">
        <v>730</v>
      </c>
      <c r="D117" s="83">
        <v>41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4</v>
      </c>
      <c r="K117" s="83">
        <v>184</v>
      </c>
      <c r="L117" s="83">
        <v>0</v>
      </c>
      <c r="M117" s="16">
        <f t="shared" si="1"/>
        <v>45625</v>
      </c>
    </row>
    <row r="118" spans="1:13">
      <c r="A118" s="20">
        <v>116</v>
      </c>
      <c r="B118" s="94">
        <v>820</v>
      </c>
      <c r="C118" s="15" t="s">
        <v>905</v>
      </c>
      <c r="D118" s="83">
        <v>301</v>
      </c>
      <c r="E118" s="83">
        <v>0</v>
      </c>
      <c r="F118" s="83">
        <v>5</v>
      </c>
      <c r="G118" s="83">
        <v>3</v>
      </c>
      <c r="H118" s="83">
        <v>0</v>
      </c>
      <c r="I118" s="83">
        <v>0</v>
      </c>
      <c r="J118" s="83">
        <v>195</v>
      </c>
      <c r="K118" s="83">
        <v>6926</v>
      </c>
      <c r="L118" s="83">
        <v>0</v>
      </c>
      <c r="M118" s="16">
        <f t="shared" si="1"/>
        <v>2130875</v>
      </c>
    </row>
    <row r="119" spans="1:13">
      <c r="A119" s="20">
        <v>117</v>
      </c>
      <c r="B119" s="94">
        <v>703</v>
      </c>
      <c r="C119" s="15" t="s">
        <v>839</v>
      </c>
      <c r="D119" s="83">
        <v>1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4</v>
      </c>
      <c r="L119" s="83">
        <v>0</v>
      </c>
      <c r="M119" s="16">
        <f t="shared" si="1"/>
        <v>125</v>
      </c>
    </row>
    <row r="120" spans="1:13">
      <c r="A120" s="20">
        <v>118</v>
      </c>
      <c r="B120" s="94">
        <v>694</v>
      </c>
      <c r="C120" s="15" t="s">
        <v>827</v>
      </c>
      <c r="D120" s="83">
        <v>70</v>
      </c>
      <c r="E120" s="83">
        <v>1</v>
      </c>
      <c r="F120" s="83">
        <v>2</v>
      </c>
      <c r="G120" s="83">
        <v>0</v>
      </c>
      <c r="H120" s="83">
        <v>2</v>
      </c>
      <c r="I120" s="83">
        <v>0</v>
      </c>
      <c r="J120" s="83">
        <v>13</v>
      </c>
      <c r="K120" s="83">
        <v>745</v>
      </c>
      <c r="L120" s="83">
        <v>0</v>
      </c>
      <c r="M120" s="16">
        <f t="shared" si="1"/>
        <v>180425</v>
      </c>
    </row>
    <row r="121" spans="1:13">
      <c r="A121" s="20">
        <v>119</v>
      </c>
      <c r="B121" s="94">
        <v>227</v>
      </c>
      <c r="C121" s="15" t="s">
        <v>1014</v>
      </c>
      <c r="D121" s="83">
        <v>1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3</v>
      </c>
      <c r="L121" s="83">
        <v>0</v>
      </c>
      <c r="M121" s="16">
        <f t="shared" si="1"/>
        <v>100</v>
      </c>
    </row>
    <row r="122" spans="1:13">
      <c r="A122" s="20">
        <v>120</v>
      </c>
      <c r="B122" s="94">
        <v>143</v>
      </c>
      <c r="C122" s="15" t="s">
        <v>644</v>
      </c>
      <c r="D122" s="83">
        <v>1332</v>
      </c>
      <c r="E122" s="83">
        <v>0</v>
      </c>
      <c r="F122" s="83">
        <v>0</v>
      </c>
      <c r="G122" s="83">
        <v>2</v>
      </c>
      <c r="H122" s="83">
        <v>0</v>
      </c>
      <c r="I122" s="83">
        <v>0</v>
      </c>
      <c r="J122" s="83">
        <v>87</v>
      </c>
      <c r="K122" s="83">
        <v>4830</v>
      </c>
      <c r="L122" s="83">
        <v>1</v>
      </c>
      <c r="M122" s="16">
        <f t="shared" si="1"/>
        <v>1124100</v>
      </c>
    </row>
    <row r="123" spans="1:13">
      <c r="A123" s="20">
        <v>121</v>
      </c>
      <c r="B123" s="94">
        <v>660</v>
      </c>
      <c r="C123" s="15" t="s">
        <v>810</v>
      </c>
      <c r="D123" s="83">
        <v>18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4</v>
      </c>
      <c r="K123" s="83">
        <v>127</v>
      </c>
      <c r="L123" s="83">
        <v>0</v>
      </c>
      <c r="M123" s="16">
        <f t="shared" si="1"/>
        <v>43625</v>
      </c>
    </row>
    <row r="124" spans="1:13">
      <c r="A124" s="20">
        <v>122</v>
      </c>
      <c r="B124" s="94">
        <v>653</v>
      </c>
      <c r="C124" s="15" t="s">
        <v>768</v>
      </c>
      <c r="D124" s="83">
        <v>458</v>
      </c>
      <c r="E124" s="83">
        <v>0</v>
      </c>
      <c r="F124" s="83">
        <v>7</v>
      </c>
      <c r="G124" s="83">
        <v>10</v>
      </c>
      <c r="H124" s="83">
        <v>0</v>
      </c>
      <c r="I124" s="83">
        <v>0</v>
      </c>
      <c r="J124" s="83">
        <v>208</v>
      </c>
      <c r="K124" s="83">
        <v>6748</v>
      </c>
      <c r="L124" s="83">
        <v>0</v>
      </c>
      <c r="M124" s="16">
        <f t="shared" si="1"/>
        <v>2260575</v>
      </c>
    </row>
    <row r="125" spans="1:13">
      <c r="A125" s="20">
        <v>123</v>
      </c>
      <c r="B125" s="94">
        <v>642</v>
      </c>
      <c r="C125" s="15" t="s">
        <v>748</v>
      </c>
      <c r="D125" s="83">
        <v>27</v>
      </c>
      <c r="E125" s="83">
        <v>0</v>
      </c>
      <c r="F125" s="83">
        <v>0</v>
      </c>
      <c r="G125" s="83">
        <v>1</v>
      </c>
      <c r="H125" s="83">
        <v>0</v>
      </c>
      <c r="I125" s="83">
        <v>0</v>
      </c>
      <c r="J125" s="83">
        <v>1</v>
      </c>
      <c r="K125" s="83">
        <v>177</v>
      </c>
      <c r="L125" s="83">
        <v>0</v>
      </c>
      <c r="M125" s="16">
        <f t="shared" si="1"/>
        <v>15125</v>
      </c>
    </row>
    <row r="126" spans="1:13">
      <c r="A126" s="20">
        <v>124</v>
      </c>
      <c r="B126" s="94">
        <v>116</v>
      </c>
      <c r="C126" s="15" t="s">
        <v>578</v>
      </c>
      <c r="D126" s="83">
        <v>30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6</v>
      </c>
      <c r="K126" s="83">
        <v>322</v>
      </c>
      <c r="L126" s="83">
        <v>0</v>
      </c>
      <c r="M126" s="16">
        <f t="shared" si="1"/>
        <v>68800</v>
      </c>
    </row>
    <row r="127" spans="1:13">
      <c r="A127" s="20">
        <v>125</v>
      </c>
      <c r="B127" s="94">
        <v>172</v>
      </c>
      <c r="C127" s="15" t="s">
        <v>654</v>
      </c>
      <c r="D127" s="83">
        <v>39</v>
      </c>
      <c r="E127" s="83">
        <v>0</v>
      </c>
      <c r="F127" s="83">
        <v>0</v>
      </c>
      <c r="G127" s="83">
        <v>0</v>
      </c>
      <c r="H127" s="83">
        <v>1</v>
      </c>
      <c r="I127" s="83">
        <v>0</v>
      </c>
      <c r="J127" s="83">
        <v>3</v>
      </c>
      <c r="K127" s="83">
        <v>430</v>
      </c>
      <c r="L127" s="83">
        <v>0</v>
      </c>
      <c r="M127" s="16">
        <f t="shared" si="1"/>
        <v>51725</v>
      </c>
    </row>
    <row r="128" spans="1:13">
      <c r="A128" s="20">
        <v>126</v>
      </c>
      <c r="B128" s="94">
        <v>169</v>
      </c>
      <c r="C128" s="15" t="s">
        <v>650</v>
      </c>
      <c r="D128" s="83">
        <v>455</v>
      </c>
      <c r="E128" s="83">
        <v>0</v>
      </c>
      <c r="F128" s="83">
        <v>4</v>
      </c>
      <c r="G128" s="83">
        <v>1</v>
      </c>
      <c r="H128" s="83">
        <v>1</v>
      </c>
      <c r="I128" s="83">
        <v>0</v>
      </c>
      <c r="J128" s="83">
        <v>133</v>
      </c>
      <c r="K128" s="83">
        <v>5472</v>
      </c>
      <c r="L128" s="83">
        <v>0</v>
      </c>
      <c r="M128" s="16">
        <f t="shared" si="1"/>
        <v>1488300</v>
      </c>
    </row>
    <row r="129" spans="1:13">
      <c r="A129" s="20">
        <v>127</v>
      </c>
      <c r="B129" s="94">
        <v>516</v>
      </c>
      <c r="C129" s="15" t="s">
        <v>718</v>
      </c>
      <c r="D129" s="83">
        <v>28</v>
      </c>
      <c r="E129" s="83">
        <v>0</v>
      </c>
      <c r="F129" s="83">
        <v>0</v>
      </c>
      <c r="G129" s="83">
        <v>0</v>
      </c>
      <c r="H129" s="83">
        <v>0</v>
      </c>
      <c r="I129" s="83">
        <v>0</v>
      </c>
      <c r="J129" s="83">
        <v>15</v>
      </c>
      <c r="K129" s="83">
        <v>313</v>
      </c>
      <c r="L129" s="83">
        <v>0</v>
      </c>
      <c r="M129" s="16">
        <f t="shared" si="1"/>
        <v>158525</v>
      </c>
    </row>
    <row r="130" spans="1:13">
      <c r="A130" s="20">
        <v>128</v>
      </c>
      <c r="B130" s="94">
        <v>514</v>
      </c>
      <c r="C130" s="15" t="s">
        <v>716</v>
      </c>
      <c r="D130" s="83">
        <v>38</v>
      </c>
      <c r="E130" s="83">
        <v>0</v>
      </c>
      <c r="F130" s="83">
        <v>0</v>
      </c>
      <c r="G130" s="83">
        <v>0</v>
      </c>
      <c r="H130" s="83">
        <v>0</v>
      </c>
      <c r="I130" s="83">
        <v>0</v>
      </c>
      <c r="J130" s="83">
        <v>4</v>
      </c>
      <c r="K130" s="83">
        <v>206</v>
      </c>
      <c r="L130" s="83">
        <v>0</v>
      </c>
      <c r="M130" s="16">
        <f t="shared" si="1"/>
        <v>46100</v>
      </c>
    </row>
    <row r="131" spans="1:13">
      <c r="A131" s="20">
        <v>129</v>
      </c>
      <c r="B131" s="94">
        <v>827</v>
      </c>
      <c r="C131" s="15" t="s">
        <v>912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1</v>
      </c>
      <c r="L131" s="83">
        <v>0</v>
      </c>
      <c r="M131" s="16">
        <f t="shared" si="1"/>
        <v>25</v>
      </c>
    </row>
    <row r="132" spans="1:13">
      <c r="A132" s="20">
        <v>130</v>
      </c>
      <c r="B132" s="94">
        <v>857</v>
      </c>
      <c r="C132" s="15" t="s">
        <v>1193</v>
      </c>
      <c r="D132" s="83">
        <v>0</v>
      </c>
      <c r="E132" s="83">
        <v>0</v>
      </c>
      <c r="F132" s="83">
        <v>0</v>
      </c>
      <c r="G132" s="83">
        <v>0</v>
      </c>
      <c r="H132" s="83">
        <v>0</v>
      </c>
      <c r="I132" s="83">
        <v>0</v>
      </c>
      <c r="J132" s="83">
        <v>0</v>
      </c>
      <c r="K132" s="83">
        <v>5</v>
      </c>
      <c r="L132" s="83">
        <v>0</v>
      </c>
      <c r="M132" s="16">
        <f t="shared" ref="M132:M163" si="2">25*(D132+F132+G132+K132)+10000*(E132+H132+I132+J132)+100000*L132</f>
        <v>125</v>
      </c>
    </row>
    <row r="133" spans="1:13">
      <c r="A133" s="20">
        <v>131</v>
      </c>
      <c r="B133" s="94">
        <v>871</v>
      </c>
      <c r="C133" s="15" t="s">
        <v>933</v>
      </c>
      <c r="D133" s="83">
        <v>226</v>
      </c>
      <c r="E133" s="83">
        <v>0</v>
      </c>
      <c r="F133" s="83">
        <v>1</v>
      </c>
      <c r="G133" s="83">
        <v>2</v>
      </c>
      <c r="H133" s="83">
        <v>0</v>
      </c>
      <c r="I133" s="83">
        <v>0</v>
      </c>
      <c r="J133" s="83">
        <v>220</v>
      </c>
      <c r="K133" s="83">
        <v>7007</v>
      </c>
      <c r="L133" s="83">
        <v>0</v>
      </c>
      <c r="M133" s="16">
        <f t="shared" si="2"/>
        <v>2380900</v>
      </c>
    </row>
    <row r="134" spans="1:13">
      <c r="A134" s="20">
        <v>132</v>
      </c>
      <c r="B134" s="94">
        <v>847</v>
      </c>
      <c r="C134" s="15" t="s">
        <v>922</v>
      </c>
      <c r="D134" s="83">
        <v>90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55</v>
      </c>
      <c r="K134" s="83">
        <v>2274</v>
      </c>
      <c r="L134" s="83">
        <v>0</v>
      </c>
      <c r="M134" s="16">
        <f t="shared" si="2"/>
        <v>609100</v>
      </c>
    </row>
    <row r="135" spans="1:13">
      <c r="A135" s="20">
        <v>133</v>
      </c>
      <c r="B135" s="94">
        <v>873</v>
      </c>
      <c r="C135" s="15" t="s">
        <v>936</v>
      </c>
      <c r="D135" s="83">
        <v>7</v>
      </c>
      <c r="E135" s="83">
        <v>0</v>
      </c>
      <c r="F135" s="83">
        <v>0</v>
      </c>
      <c r="G135" s="83">
        <v>0</v>
      </c>
      <c r="H135" s="83">
        <v>0</v>
      </c>
      <c r="I135" s="83">
        <v>0</v>
      </c>
      <c r="J135" s="83">
        <v>1</v>
      </c>
      <c r="K135" s="83">
        <v>87</v>
      </c>
      <c r="L135" s="83">
        <v>0</v>
      </c>
      <c r="M135" s="16">
        <f t="shared" si="2"/>
        <v>12350</v>
      </c>
    </row>
    <row r="136" spans="1:13">
      <c r="A136" s="20">
        <v>134</v>
      </c>
      <c r="B136" s="94">
        <v>175</v>
      </c>
      <c r="C136" s="15" t="s">
        <v>656</v>
      </c>
      <c r="D136" s="83">
        <v>20</v>
      </c>
      <c r="E136" s="83">
        <v>0</v>
      </c>
      <c r="F136" s="83">
        <v>0</v>
      </c>
      <c r="G136" s="83">
        <v>0</v>
      </c>
      <c r="H136" s="83">
        <v>0</v>
      </c>
      <c r="I136" s="83">
        <v>0</v>
      </c>
      <c r="J136" s="83">
        <v>0</v>
      </c>
      <c r="K136" s="83">
        <v>63</v>
      </c>
      <c r="L136" s="83">
        <v>0</v>
      </c>
      <c r="M136" s="16">
        <f t="shared" si="2"/>
        <v>2075</v>
      </c>
    </row>
    <row r="137" spans="1:13">
      <c r="A137" s="20">
        <v>135</v>
      </c>
      <c r="B137" s="94">
        <v>830</v>
      </c>
      <c r="C137" s="15" t="s">
        <v>1271</v>
      </c>
      <c r="D137" s="83">
        <v>8</v>
      </c>
      <c r="E137" s="83">
        <v>0</v>
      </c>
      <c r="F137" s="83">
        <v>0</v>
      </c>
      <c r="G137" s="83">
        <v>0</v>
      </c>
      <c r="H137" s="83">
        <v>0</v>
      </c>
      <c r="I137" s="83">
        <v>0</v>
      </c>
      <c r="J137" s="83">
        <v>0</v>
      </c>
      <c r="K137" s="83">
        <v>84</v>
      </c>
      <c r="L137" s="83">
        <v>0</v>
      </c>
      <c r="M137" s="16">
        <f t="shared" si="2"/>
        <v>2300</v>
      </c>
    </row>
    <row r="138" spans="1:13">
      <c r="A138" s="20">
        <v>136</v>
      </c>
      <c r="B138" s="94">
        <v>643</v>
      </c>
      <c r="C138" s="15" t="s">
        <v>749</v>
      </c>
      <c r="D138" s="83">
        <v>13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1</v>
      </c>
      <c r="K138" s="83">
        <v>199</v>
      </c>
      <c r="L138" s="83">
        <v>0</v>
      </c>
      <c r="M138" s="16">
        <f t="shared" si="2"/>
        <v>15300</v>
      </c>
    </row>
    <row r="139" spans="1:13">
      <c r="A139" s="20">
        <v>137</v>
      </c>
      <c r="B139" s="94">
        <v>213</v>
      </c>
      <c r="C139" s="15" t="s">
        <v>685</v>
      </c>
      <c r="D139" s="83">
        <v>28</v>
      </c>
      <c r="E139" s="83">
        <v>0</v>
      </c>
      <c r="F139" s="83">
        <v>0</v>
      </c>
      <c r="G139" s="83">
        <v>0</v>
      </c>
      <c r="H139" s="83">
        <v>0</v>
      </c>
      <c r="I139" s="83">
        <v>0</v>
      </c>
      <c r="J139" s="83">
        <v>10</v>
      </c>
      <c r="K139" s="83">
        <v>252</v>
      </c>
      <c r="L139" s="83">
        <v>0</v>
      </c>
      <c r="M139" s="16">
        <f t="shared" si="2"/>
        <v>107000</v>
      </c>
    </row>
    <row r="140" spans="1:13">
      <c r="A140" s="20">
        <v>138</v>
      </c>
      <c r="B140" s="94">
        <v>654</v>
      </c>
      <c r="C140" s="15" t="s">
        <v>771</v>
      </c>
      <c r="D140" s="83">
        <v>876</v>
      </c>
      <c r="E140" s="83">
        <v>0</v>
      </c>
      <c r="F140" s="83">
        <v>0</v>
      </c>
      <c r="G140" s="83">
        <v>2</v>
      </c>
      <c r="H140" s="83">
        <v>0</v>
      </c>
      <c r="I140" s="83">
        <v>0</v>
      </c>
      <c r="J140" s="83">
        <v>359</v>
      </c>
      <c r="K140" s="83">
        <v>13736</v>
      </c>
      <c r="L140" s="83">
        <v>0</v>
      </c>
      <c r="M140" s="16">
        <f t="shared" si="2"/>
        <v>3955350</v>
      </c>
    </row>
    <row r="141" spans="1:13">
      <c r="A141" s="20">
        <v>139</v>
      </c>
      <c r="B141" s="94">
        <v>985</v>
      </c>
      <c r="C141" s="15" t="s">
        <v>971</v>
      </c>
      <c r="D141" s="83">
        <v>146</v>
      </c>
      <c r="E141" s="83">
        <v>0</v>
      </c>
      <c r="F141" s="83">
        <v>1</v>
      </c>
      <c r="G141" s="83">
        <v>1</v>
      </c>
      <c r="H141" s="83">
        <v>2</v>
      </c>
      <c r="I141" s="83">
        <v>0</v>
      </c>
      <c r="J141" s="83">
        <v>63</v>
      </c>
      <c r="K141" s="83">
        <v>1161</v>
      </c>
      <c r="L141" s="83">
        <v>0</v>
      </c>
      <c r="M141" s="16">
        <f t="shared" si="2"/>
        <v>682725</v>
      </c>
    </row>
    <row r="142" spans="1:13">
      <c r="A142" s="20">
        <v>140</v>
      </c>
      <c r="B142" s="94">
        <v>984</v>
      </c>
      <c r="C142" s="15" t="s">
        <v>969</v>
      </c>
      <c r="D142" s="83">
        <v>135</v>
      </c>
      <c r="E142" s="83">
        <v>0</v>
      </c>
      <c r="F142" s="83">
        <v>2</v>
      </c>
      <c r="G142" s="83">
        <v>0</v>
      </c>
      <c r="H142" s="83">
        <v>0</v>
      </c>
      <c r="I142" s="83">
        <v>1</v>
      </c>
      <c r="J142" s="83">
        <v>38</v>
      </c>
      <c r="K142" s="83">
        <v>1678</v>
      </c>
      <c r="L142" s="83">
        <v>0</v>
      </c>
      <c r="M142" s="16">
        <f t="shared" si="2"/>
        <v>435375</v>
      </c>
    </row>
    <row r="143" spans="1:13">
      <c r="A143" s="20">
        <v>141</v>
      </c>
      <c r="B143" s="94">
        <v>208</v>
      </c>
      <c r="C143" s="15" t="s">
        <v>659</v>
      </c>
      <c r="D143" s="83">
        <v>249</v>
      </c>
      <c r="E143" s="83">
        <v>0</v>
      </c>
      <c r="F143" s="83">
        <v>0</v>
      </c>
      <c r="G143" s="83">
        <v>0</v>
      </c>
      <c r="H143" s="83">
        <v>0</v>
      </c>
      <c r="I143" s="83">
        <v>0</v>
      </c>
      <c r="J143" s="83">
        <v>22</v>
      </c>
      <c r="K143" s="83">
        <v>1667</v>
      </c>
      <c r="L143" s="83">
        <v>0</v>
      </c>
      <c r="M143" s="16">
        <f t="shared" si="2"/>
        <v>267900</v>
      </c>
    </row>
    <row r="144" spans="1:13">
      <c r="A144" s="20">
        <v>142</v>
      </c>
      <c r="B144" s="94">
        <v>644</v>
      </c>
      <c r="C144" s="15" t="s">
        <v>750</v>
      </c>
      <c r="D144" s="83">
        <v>14</v>
      </c>
      <c r="E144" s="83">
        <v>0</v>
      </c>
      <c r="F144" s="83">
        <v>0</v>
      </c>
      <c r="G144" s="83">
        <v>0</v>
      </c>
      <c r="H144" s="83">
        <v>0</v>
      </c>
      <c r="I144" s="83">
        <v>0</v>
      </c>
      <c r="J144" s="83">
        <v>0</v>
      </c>
      <c r="K144" s="83">
        <v>124</v>
      </c>
      <c r="L144" s="83">
        <v>0</v>
      </c>
      <c r="M144" s="16">
        <f t="shared" si="2"/>
        <v>3450</v>
      </c>
    </row>
    <row r="145" spans="1:13">
      <c r="A145" s="20">
        <v>143</v>
      </c>
      <c r="B145" s="94">
        <v>641</v>
      </c>
      <c r="C145" s="15" t="s">
        <v>746</v>
      </c>
      <c r="D145" s="83">
        <v>5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6</v>
      </c>
      <c r="K145" s="83">
        <v>240</v>
      </c>
      <c r="L145" s="83">
        <v>0</v>
      </c>
      <c r="M145" s="16">
        <f t="shared" si="2"/>
        <v>66125</v>
      </c>
    </row>
    <row r="146" spans="1:13">
      <c r="A146" s="20">
        <v>144</v>
      </c>
      <c r="B146" s="94">
        <v>620</v>
      </c>
      <c r="C146" s="15" t="s">
        <v>724</v>
      </c>
      <c r="D146" s="83">
        <v>59</v>
      </c>
      <c r="E146" s="83">
        <v>0</v>
      </c>
      <c r="F146" s="83">
        <v>0</v>
      </c>
      <c r="G146" s="83">
        <v>1</v>
      </c>
      <c r="H146" s="83">
        <v>0</v>
      </c>
      <c r="I146" s="83">
        <v>0</v>
      </c>
      <c r="J146" s="83">
        <v>17</v>
      </c>
      <c r="K146" s="83">
        <v>898</v>
      </c>
      <c r="L146" s="83">
        <v>0</v>
      </c>
      <c r="M146" s="16">
        <f t="shared" si="2"/>
        <v>193950</v>
      </c>
    </row>
    <row r="147" spans="1:13">
      <c r="A147" s="20">
        <v>145</v>
      </c>
      <c r="B147" s="94">
        <v>696</v>
      </c>
      <c r="C147" s="15" t="s">
        <v>828</v>
      </c>
      <c r="D147" s="83">
        <v>4</v>
      </c>
      <c r="E147" s="83">
        <v>0</v>
      </c>
      <c r="F147" s="83">
        <v>1</v>
      </c>
      <c r="G147" s="83">
        <v>0</v>
      </c>
      <c r="H147" s="83">
        <v>0</v>
      </c>
      <c r="I147" s="83">
        <v>0</v>
      </c>
      <c r="J147" s="83">
        <v>0</v>
      </c>
      <c r="K147" s="83">
        <v>47</v>
      </c>
      <c r="L147" s="83">
        <v>0</v>
      </c>
      <c r="M147" s="16">
        <f t="shared" si="2"/>
        <v>1300</v>
      </c>
    </row>
    <row r="148" spans="1:13">
      <c r="A148" s="20">
        <v>146</v>
      </c>
      <c r="B148" s="94">
        <v>656</v>
      </c>
      <c r="C148" s="15" t="s">
        <v>798</v>
      </c>
      <c r="D148" s="83">
        <v>119</v>
      </c>
      <c r="E148" s="83">
        <v>0</v>
      </c>
      <c r="F148" s="83">
        <v>3</v>
      </c>
      <c r="G148" s="83">
        <v>1</v>
      </c>
      <c r="H148" s="83">
        <v>0</v>
      </c>
      <c r="I148" s="83">
        <v>0</v>
      </c>
      <c r="J148" s="83">
        <v>48</v>
      </c>
      <c r="K148" s="83">
        <v>1895</v>
      </c>
      <c r="L148" s="83">
        <v>0</v>
      </c>
      <c r="M148" s="16">
        <f t="shared" si="2"/>
        <v>530450</v>
      </c>
    </row>
    <row r="149" spans="1:13">
      <c r="A149" s="20">
        <v>147</v>
      </c>
      <c r="B149" s="94">
        <v>126</v>
      </c>
      <c r="C149" s="15" t="s">
        <v>625</v>
      </c>
      <c r="D149" s="83">
        <v>2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1</v>
      </c>
      <c r="K149" s="83">
        <v>21</v>
      </c>
      <c r="L149" s="83">
        <v>0</v>
      </c>
      <c r="M149" s="16">
        <f t="shared" si="2"/>
        <v>10575</v>
      </c>
    </row>
    <row r="150" spans="1:13">
      <c r="A150" s="20">
        <v>148</v>
      </c>
      <c r="B150" s="94">
        <v>125</v>
      </c>
      <c r="C150" s="15" t="s">
        <v>623</v>
      </c>
      <c r="D150" s="83">
        <v>2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1</v>
      </c>
      <c r="K150" s="83">
        <v>15</v>
      </c>
      <c r="L150" s="83">
        <v>0</v>
      </c>
      <c r="M150" s="16">
        <f t="shared" si="2"/>
        <v>10425</v>
      </c>
    </row>
    <row r="151" spans="1:13">
      <c r="A151" s="20">
        <v>149</v>
      </c>
      <c r="B151" s="94">
        <v>134</v>
      </c>
      <c r="C151" s="15" t="s">
        <v>638</v>
      </c>
      <c r="D151" s="83">
        <v>28</v>
      </c>
      <c r="E151" s="83">
        <v>0</v>
      </c>
      <c r="F151" s="83">
        <v>0</v>
      </c>
      <c r="G151" s="83">
        <v>0</v>
      </c>
      <c r="H151" s="83">
        <v>0</v>
      </c>
      <c r="I151" s="83">
        <v>0</v>
      </c>
      <c r="J151" s="83">
        <v>3</v>
      </c>
      <c r="K151" s="83">
        <v>238</v>
      </c>
      <c r="L151" s="83">
        <v>0</v>
      </c>
      <c r="M151" s="16">
        <f t="shared" si="2"/>
        <v>36650</v>
      </c>
    </row>
    <row r="152" spans="1:13">
      <c r="A152" s="20">
        <v>150</v>
      </c>
      <c r="B152" s="94">
        <v>222</v>
      </c>
      <c r="C152" s="15" t="s">
        <v>713</v>
      </c>
      <c r="D152" s="83">
        <v>10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1</v>
      </c>
      <c r="K152" s="83">
        <v>91</v>
      </c>
      <c r="L152" s="83">
        <v>0</v>
      </c>
      <c r="M152" s="16">
        <f t="shared" si="2"/>
        <v>12525</v>
      </c>
    </row>
    <row r="153" spans="1:13">
      <c r="A153" s="20">
        <v>151</v>
      </c>
      <c r="B153" s="94">
        <v>728</v>
      </c>
      <c r="C153" s="15" t="s">
        <v>860</v>
      </c>
      <c r="D153" s="83">
        <v>43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26</v>
      </c>
      <c r="K153" s="83">
        <v>731</v>
      </c>
      <c r="L153" s="83">
        <v>0</v>
      </c>
      <c r="M153" s="16">
        <f t="shared" si="2"/>
        <v>279350</v>
      </c>
    </row>
    <row r="154" spans="1:13">
      <c r="A154" s="20">
        <v>152</v>
      </c>
      <c r="B154" s="94">
        <v>991</v>
      </c>
      <c r="C154" s="15" t="s">
        <v>1217</v>
      </c>
      <c r="D154" s="83">
        <v>151</v>
      </c>
      <c r="E154" s="83">
        <v>0</v>
      </c>
      <c r="F154" s="83">
        <v>2</v>
      </c>
      <c r="G154" s="83">
        <v>7</v>
      </c>
      <c r="H154" s="83">
        <v>0</v>
      </c>
      <c r="I154" s="83">
        <v>0</v>
      </c>
      <c r="J154" s="83">
        <v>51</v>
      </c>
      <c r="K154" s="83">
        <v>749</v>
      </c>
      <c r="L154" s="83">
        <v>1</v>
      </c>
      <c r="M154" s="16">
        <f t="shared" si="2"/>
        <v>632725</v>
      </c>
    </row>
    <row r="155" spans="1:13">
      <c r="A155" s="20">
        <v>153</v>
      </c>
      <c r="B155" s="94">
        <v>852</v>
      </c>
      <c r="C155" s="15" t="s">
        <v>924</v>
      </c>
      <c r="D155" s="83">
        <v>27</v>
      </c>
      <c r="E155" s="83">
        <v>0</v>
      </c>
      <c r="F155" s="83">
        <v>1</v>
      </c>
      <c r="G155" s="83">
        <v>1</v>
      </c>
      <c r="H155" s="83">
        <v>0</v>
      </c>
      <c r="I155" s="83">
        <v>0</v>
      </c>
      <c r="J155" s="83">
        <v>14</v>
      </c>
      <c r="K155" s="83">
        <v>583</v>
      </c>
      <c r="L155" s="83">
        <v>0</v>
      </c>
      <c r="M155" s="16">
        <f t="shared" si="2"/>
        <v>155300</v>
      </c>
    </row>
    <row r="156" spans="1:13">
      <c r="A156" s="20">
        <v>154</v>
      </c>
      <c r="B156" s="94">
        <v>856</v>
      </c>
      <c r="C156" s="15" t="s">
        <v>928</v>
      </c>
      <c r="D156" s="83">
        <v>11</v>
      </c>
      <c r="E156" s="83">
        <v>0</v>
      </c>
      <c r="F156" s="83">
        <v>0</v>
      </c>
      <c r="G156" s="83">
        <v>0</v>
      </c>
      <c r="H156" s="83">
        <v>0</v>
      </c>
      <c r="I156" s="83">
        <v>0</v>
      </c>
      <c r="J156" s="83">
        <v>0</v>
      </c>
      <c r="K156" s="83">
        <v>0</v>
      </c>
      <c r="L156" s="83">
        <v>0</v>
      </c>
      <c r="M156" s="16">
        <f t="shared" si="2"/>
        <v>275</v>
      </c>
    </row>
    <row r="157" spans="1:13">
      <c r="A157" s="20">
        <v>155</v>
      </c>
      <c r="B157" s="94">
        <v>717</v>
      </c>
      <c r="C157" s="15" t="s">
        <v>854</v>
      </c>
      <c r="D157" s="83">
        <v>1</v>
      </c>
      <c r="E157" s="83">
        <v>0</v>
      </c>
      <c r="F157" s="83">
        <v>0</v>
      </c>
      <c r="G157" s="83">
        <v>0</v>
      </c>
      <c r="H157" s="83">
        <v>0</v>
      </c>
      <c r="I157" s="83">
        <v>0</v>
      </c>
      <c r="J157" s="83">
        <v>0</v>
      </c>
      <c r="K157" s="83">
        <v>29</v>
      </c>
      <c r="L157" s="83">
        <v>0</v>
      </c>
      <c r="M157" s="16">
        <f t="shared" si="2"/>
        <v>750</v>
      </c>
    </row>
    <row r="158" spans="1:13">
      <c r="A158" s="20">
        <v>156</v>
      </c>
      <c r="B158" s="94">
        <v>854</v>
      </c>
      <c r="C158" s="15" t="s">
        <v>925</v>
      </c>
      <c r="D158" s="83">
        <v>25</v>
      </c>
      <c r="E158" s="83">
        <v>0</v>
      </c>
      <c r="F158" s="83">
        <v>0</v>
      </c>
      <c r="G158" s="83">
        <v>0</v>
      </c>
      <c r="H158" s="83">
        <v>0</v>
      </c>
      <c r="I158" s="83">
        <v>0</v>
      </c>
      <c r="J158" s="83">
        <v>0</v>
      </c>
      <c r="K158" s="83">
        <v>0</v>
      </c>
      <c r="L158" s="83">
        <v>0</v>
      </c>
      <c r="M158" s="16">
        <f t="shared" si="2"/>
        <v>625</v>
      </c>
    </row>
    <row r="159" spans="1:13">
      <c r="A159" s="20">
        <v>157</v>
      </c>
      <c r="B159" s="94">
        <v>840</v>
      </c>
      <c r="C159" s="15" t="s">
        <v>915</v>
      </c>
      <c r="D159" s="83">
        <v>174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22</v>
      </c>
      <c r="K159" s="83">
        <v>1880</v>
      </c>
      <c r="L159" s="83">
        <v>0</v>
      </c>
      <c r="M159" s="16">
        <f t="shared" si="2"/>
        <v>271350</v>
      </c>
    </row>
    <row r="160" spans="1:13">
      <c r="A160" s="20">
        <v>158</v>
      </c>
      <c r="B160" s="94">
        <v>832</v>
      </c>
      <c r="C160" s="15" t="s">
        <v>914</v>
      </c>
      <c r="D160" s="83">
        <v>1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5</v>
      </c>
      <c r="L160" s="83">
        <v>0</v>
      </c>
      <c r="M160" s="16">
        <f t="shared" si="2"/>
        <v>150</v>
      </c>
    </row>
    <row r="161" spans="1:13">
      <c r="A161" s="20">
        <v>159</v>
      </c>
      <c r="B161" s="94">
        <v>866</v>
      </c>
      <c r="C161" s="15" t="s">
        <v>930</v>
      </c>
      <c r="D161" s="83">
        <v>17</v>
      </c>
      <c r="E161" s="83">
        <v>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16">
        <f t="shared" si="2"/>
        <v>425</v>
      </c>
    </row>
    <row r="162" spans="1:13">
      <c r="A162" s="20">
        <v>160</v>
      </c>
      <c r="B162" s="94">
        <v>872</v>
      </c>
      <c r="C162" s="15" t="s">
        <v>935</v>
      </c>
      <c r="D162" s="83">
        <v>66</v>
      </c>
      <c r="E162" s="83">
        <v>0</v>
      </c>
      <c r="F162" s="83">
        <v>0</v>
      </c>
      <c r="G162" s="83">
        <v>0</v>
      </c>
      <c r="H162" s="83">
        <v>0</v>
      </c>
      <c r="I162" s="83">
        <v>1</v>
      </c>
      <c r="J162" s="83">
        <v>29</v>
      </c>
      <c r="K162" s="83">
        <v>1528</v>
      </c>
      <c r="L162" s="83">
        <v>0</v>
      </c>
      <c r="M162" s="16">
        <f t="shared" si="2"/>
        <v>339850</v>
      </c>
    </row>
    <row r="163" spans="1:13">
      <c r="A163" s="20">
        <v>161</v>
      </c>
      <c r="B163" s="94">
        <v>646</v>
      </c>
      <c r="C163" s="15" t="s">
        <v>752</v>
      </c>
      <c r="D163" s="83">
        <v>29</v>
      </c>
      <c r="E163" s="83">
        <v>0</v>
      </c>
      <c r="F163" s="83">
        <v>0</v>
      </c>
      <c r="G163" s="83">
        <v>0</v>
      </c>
      <c r="H163" s="83">
        <v>0</v>
      </c>
      <c r="I163" s="83">
        <v>0</v>
      </c>
      <c r="J163" s="83">
        <v>8</v>
      </c>
      <c r="K163" s="83">
        <v>407</v>
      </c>
      <c r="L163" s="83">
        <v>0</v>
      </c>
      <c r="M163" s="16">
        <f t="shared" si="2"/>
        <v>90900</v>
      </c>
    </row>
    <row r="164" spans="1:13">
      <c r="A164" s="16"/>
      <c r="B164" s="16"/>
      <c r="C164" s="15" t="s">
        <v>1288</v>
      </c>
      <c r="D164" s="83">
        <f t="shared" ref="D164:M164" si="3">SUM(D3:D163)</f>
        <v>35309</v>
      </c>
      <c r="E164" s="83">
        <f t="shared" si="3"/>
        <v>4</v>
      </c>
      <c r="F164" s="83">
        <f t="shared" si="3"/>
        <v>268</v>
      </c>
      <c r="G164" s="83">
        <f t="shared" si="3"/>
        <v>373</v>
      </c>
      <c r="H164" s="83">
        <f t="shared" si="3"/>
        <v>470</v>
      </c>
      <c r="I164" s="83">
        <f t="shared" si="3"/>
        <v>556</v>
      </c>
      <c r="J164" s="83">
        <f t="shared" si="3"/>
        <v>9365</v>
      </c>
      <c r="K164" s="83">
        <f t="shared" si="3"/>
        <v>304558</v>
      </c>
      <c r="L164" s="83">
        <f t="shared" si="3"/>
        <v>5</v>
      </c>
      <c r="M164" s="83">
        <f t="shared" si="3"/>
        <v>112962700</v>
      </c>
    </row>
    <row r="166" spans="1:13">
      <c r="M166" s="14">
        <v>112962700</v>
      </c>
    </row>
    <row r="169" spans="1:13">
      <c r="A169" s="20">
        <v>192</v>
      </c>
      <c r="B169" s="94">
        <v>1</v>
      </c>
      <c r="C169" s="15" t="s">
        <v>539</v>
      </c>
      <c r="D169" s="83">
        <v>710</v>
      </c>
      <c r="E169" s="83">
        <v>0</v>
      </c>
      <c r="F169" s="83">
        <v>7</v>
      </c>
      <c r="G169" s="83">
        <v>4</v>
      </c>
      <c r="H169" s="83">
        <v>0</v>
      </c>
      <c r="I169" s="83">
        <v>0</v>
      </c>
      <c r="J169" s="83">
        <v>261</v>
      </c>
      <c r="K169" s="83">
        <v>7336</v>
      </c>
      <c r="L169" s="83">
        <v>0</v>
      </c>
    </row>
    <row r="170" spans="1:13">
      <c r="A170" s="20">
        <v>193</v>
      </c>
      <c r="B170" s="94">
        <v>990</v>
      </c>
      <c r="C170" s="15" t="s">
        <v>1451</v>
      </c>
      <c r="D170" s="83">
        <v>0</v>
      </c>
      <c r="E170" s="83">
        <v>0</v>
      </c>
      <c r="F170" s="83">
        <v>0</v>
      </c>
      <c r="G170" s="83">
        <v>0</v>
      </c>
      <c r="H170" s="83">
        <v>0</v>
      </c>
      <c r="I170" s="83">
        <v>0</v>
      </c>
      <c r="J170" s="83">
        <v>0</v>
      </c>
      <c r="K170" s="83">
        <v>0</v>
      </c>
      <c r="L170" s="83">
        <v>0</v>
      </c>
    </row>
    <row r="171" spans="1:13">
      <c r="A171" s="20">
        <v>194</v>
      </c>
      <c r="B171" s="94">
        <v>0</v>
      </c>
      <c r="C171" s="15" t="s">
        <v>528</v>
      </c>
      <c r="D171" s="83">
        <v>2</v>
      </c>
      <c r="E171" s="83">
        <v>0</v>
      </c>
      <c r="F171" s="83">
        <v>1</v>
      </c>
      <c r="G171" s="83">
        <v>0</v>
      </c>
      <c r="H171" s="83">
        <v>0</v>
      </c>
      <c r="I171" s="83">
        <v>0</v>
      </c>
      <c r="J171" s="83">
        <v>2</v>
      </c>
      <c r="K171" s="83">
        <v>17</v>
      </c>
      <c r="L171" s="83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3"/>
  <sheetViews>
    <sheetView workbookViewId="0"/>
  </sheetViews>
  <sheetFormatPr defaultRowHeight="16.5"/>
  <cols>
    <col min="1" max="1" width="9.28515625" style="2" customWidth="1"/>
    <col min="2" max="2" width="11.5703125" style="2" bestFit="1" customWidth="1"/>
    <col min="3" max="3" width="6.28515625" style="2" bestFit="1" customWidth="1"/>
    <col min="4" max="4" width="7.5703125" style="2" bestFit="1" customWidth="1"/>
    <col min="5" max="6" width="14.28515625" style="2" bestFit="1" customWidth="1"/>
    <col min="7" max="7" width="14.7109375" style="2" bestFit="1" customWidth="1"/>
    <col min="8" max="10" width="18" style="2" bestFit="1" customWidth="1"/>
    <col min="11" max="16384" width="9.140625" style="2"/>
  </cols>
  <sheetData>
    <row r="1" spans="1:10" ht="49.5">
      <c r="A1" s="1" t="s">
        <v>477</v>
      </c>
      <c r="B1" s="1" t="s">
        <v>1279</v>
      </c>
      <c r="C1" s="1" t="s">
        <v>479</v>
      </c>
      <c r="D1" s="1" t="s">
        <v>480</v>
      </c>
      <c r="E1" s="5" t="s">
        <v>1280</v>
      </c>
      <c r="F1" s="1" t="s">
        <v>1282</v>
      </c>
      <c r="G1" s="1" t="s">
        <v>1281</v>
      </c>
      <c r="H1" s="1" t="s">
        <v>1285</v>
      </c>
      <c r="I1" s="1" t="s">
        <v>1286</v>
      </c>
      <c r="J1" s="1" t="s">
        <v>1287</v>
      </c>
    </row>
    <row r="2" spans="1:10">
      <c r="A2" s="3">
        <v>1</v>
      </c>
      <c r="B2" s="4" t="s">
        <v>1283</v>
      </c>
      <c r="C2" s="4" t="s">
        <v>12</v>
      </c>
      <c r="D2" s="4" t="s">
        <v>540</v>
      </c>
      <c r="E2" s="6">
        <v>15232</v>
      </c>
      <c r="F2" s="6">
        <v>45491</v>
      </c>
      <c r="G2" s="6">
        <v>32039</v>
      </c>
      <c r="H2" s="7">
        <f>+(105*(E2+F2)+63*G2)</f>
        <v>8394372</v>
      </c>
      <c r="I2" s="7">
        <v>1510987</v>
      </c>
      <c r="J2" s="7">
        <f>+H2+I2</f>
        <v>9905359</v>
      </c>
    </row>
    <row r="3" spans="1:10">
      <c r="A3" s="3">
        <v>2</v>
      </c>
      <c r="B3" s="4" t="s">
        <v>1284</v>
      </c>
      <c r="C3" s="4" t="s">
        <v>13</v>
      </c>
      <c r="D3" s="4" t="s">
        <v>541</v>
      </c>
      <c r="E3" s="6">
        <v>162286</v>
      </c>
      <c r="F3" s="6">
        <v>289448</v>
      </c>
      <c r="G3" s="6">
        <v>252031</v>
      </c>
      <c r="H3" s="7">
        <f>+(105*(E3+F3)+63*G3)</f>
        <v>63310023</v>
      </c>
      <c r="I3" s="7">
        <v>11395804</v>
      </c>
      <c r="J3" s="7">
        <f>+H3+I3</f>
        <v>74705827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Y179"/>
  <sheetViews>
    <sheetView zoomScale="85" zoomScaleNormal="8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ColWidth="12.85546875" defaultRowHeight="16.5"/>
  <cols>
    <col min="1" max="1" width="12.85546875" style="14"/>
    <col min="2" max="2" width="12" style="14" customWidth="1"/>
    <col min="3" max="3" width="34.42578125" style="14" customWidth="1"/>
    <col min="4" max="6" width="18.28515625" style="14" customWidth="1"/>
    <col min="7" max="16" width="12.85546875" style="14"/>
    <col min="17" max="17" width="24.140625" style="14" customWidth="1"/>
    <col min="18" max="18" width="17.28515625" style="14" customWidth="1"/>
    <col min="19" max="20" width="12.85546875" style="14"/>
    <col min="21" max="21" width="23.5703125" style="14" customWidth="1"/>
    <col min="22" max="16384" width="12.85546875" style="14"/>
  </cols>
  <sheetData>
    <row r="1" spans="1:25" ht="115.5">
      <c r="A1" s="1" t="s">
        <v>1294</v>
      </c>
      <c r="B1" s="1" t="s">
        <v>1289</v>
      </c>
      <c r="C1" s="1" t="s">
        <v>1290</v>
      </c>
      <c r="D1" s="1" t="s">
        <v>1292</v>
      </c>
      <c r="E1" s="1" t="s">
        <v>1339</v>
      </c>
      <c r="F1" s="1" t="s">
        <v>1340</v>
      </c>
      <c r="G1" s="1" t="s">
        <v>1291</v>
      </c>
      <c r="H1" s="1" t="s">
        <v>1341</v>
      </c>
      <c r="I1" s="1" t="s">
        <v>1342</v>
      </c>
      <c r="J1" s="1" t="s">
        <v>1343</v>
      </c>
      <c r="K1" s="1" t="s">
        <v>1344</v>
      </c>
      <c r="L1" s="1" t="s">
        <v>1345</v>
      </c>
      <c r="M1" s="1" t="s">
        <v>1346</v>
      </c>
      <c r="N1" s="1" t="s">
        <v>1295</v>
      </c>
      <c r="O1" s="1" t="s">
        <v>1337</v>
      </c>
      <c r="P1" s="1" t="s">
        <v>1347</v>
      </c>
      <c r="Q1" s="1" t="s">
        <v>1454</v>
      </c>
      <c r="R1" s="1" t="s">
        <v>1348</v>
      </c>
      <c r="S1" s="99" t="s">
        <v>1349</v>
      </c>
      <c r="T1" s="1" t="s">
        <v>1350</v>
      </c>
      <c r="U1" s="1" t="s">
        <v>1351</v>
      </c>
      <c r="V1" s="1" t="s">
        <v>1352</v>
      </c>
      <c r="W1" s="1" t="s">
        <v>1353</v>
      </c>
      <c r="X1" s="99" t="s">
        <v>1354</v>
      </c>
      <c r="Y1" s="99" t="s">
        <v>1355</v>
      </c>
    </row>
    <row r="2" spans="1: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99">
        <v>18</v>
      </c>
      <c r="T2" s="1">
        <v>19</v>
      </c>
      <c r="U2" s="1">
        <v>20</v>
      </c>
      <c r="V2" s="1">
        <v>21</v>
      </c>
      <c r="W2" s="1">
        <v>22</v>
      </c>
      <c r="X2" s="99">
        <v>23</v>
      </c>
      <c r="Y2" s="99">
        <v>24</v>
      </c>
    </row>
    <row r="3" spans="1:25">
      <c r="A3" s="20">
        <v>1</v>
      </c>
      <c r="B3" s="18">
        <v>964</v>
      </c>
      <c r="C3" s="15" t="s">
        <v>957</v>
      </c>
      <c r="D3" s="18">
        <v>1430</v>
      </c>
      <c r="E3" s="18">
        <v>0</v>
      </c>
      <c r="F3" s="18">
        <f>+D3-E3</f>
        <v>1430</v>
      </c>
      <c r="G3" s="18">
        <v>1430</v>
      </c>
      <c r="H3" s="18">
        <v>0</v>
      </c>
      <c r="I3" s="18">
        <v>0</v>
      </c>
      <c r="J3" s="18">
        <f>+H3-I3</f>
        <v>0</v>
      </c>
      <c r="K3" s="18">
        <v>0</v>
      </c>
      <c r="L3" s="18">
        <v>0</v>
      </c>
      <c r="M3" s="18">
        <f>+K3-L3</f>
        <v>0</v>
      </c>
      <c r="N3" s="16" t="s">
        <v>1338</v>
      </c>
      <c r="O3" s="35">
        <f>IF(N3="Yes",((100*F3-50*G3)+100*(J3+M3)),(50*(F3+J3+M3)))</f>
        <v>71500</v>
      </c>
      <c r="P3" s="16">
        <v>0</v>
      </c>
      <c r="Q3" s="16">
        <f>IF(P3&gt;0.1*O3,0.1*O3,P3)</f>
        <v>0</v>
      </c>
      <c r="R3" s="16">
        <f>+P3-Q3</f>
        <v>0</v>
      </c>
      <c r="S3" s="100">
        <f>+O3-Q3</f>
        <v>71500</v>
      </c>
      <c r="T3" s="16">
        <v>40325</v>
      </c>
      <c r="U3" s="16">
        <f>IF(T3&gt;0.1*O3,0.1*O3,T3)</f>
        <v>7150</v>
      </c>
      <c r="V3" s="16">
        <v>0</v>
      </c>
      <c r="W3" s="16">
        <f>U3+V3</f>
        <v>7150</v>
      </c>
      <c r="X3" s="100">
        <f>IF(W3&gt;S3,S3,W3)</f>
        <v>7150</v>
      </c>
      <c r="Y3" s="100">
        <f>+S3-X3</f>
        <v>64350</v>
      </c>
    </row>
    <row r="4" spans="1:25">
      <c r="A4" s="20">
        <v>2</v>
      </c>
      <c r="B4" s="18">
        <v>859</v>
      </c>
      <c r="C4" s="15" t="s">
        <v>982</v>
      </c>
      <c r="D4" s="18">
        <v>0</v>
      </c>
      <c r="E4" s="18">
        <v>0</v>
      </c>
      <c r="F4" s="18">
        <f t="shared" ref="F4:F67" si="0">+D4-E4</f>
        <v>0</v>
      </c>
      <c r="G4" s="18">
        <v>0</v>
      </c>
      <c r="H4" s="18">
        <v>30</v>
      </c>
      <c r="I4" s="18">
        <v>0</v>
      </c>
      <c r="J4" s="18">
        <f t="shared" ref="J4:J67" si="1">+H4-I4</f>
        <v>30</v>
      </c>
      <c r="K4" s="18">
        <v>71</v>
      </c>
      <c r="L4" s="18">
        <v>0</v>
      </c>
      <c r="M4" s="18">
        <f t="shared" ref="M4:M67" si="2">+K4-L4</f>
        <v>71</v>
      </c>
      <c r="N4" s="16" t="s">
        <v>1296</v>
      </c>
      <c r="O4" s="35">
        <f t="shared" ref="O4:O67" si="3">IF(N4="Yes",((100*F4-50*G4)+100*(J4+M4)),(50*(F4+J4+M4)))</f>
        <v>10100</v>
      </c>
      <c r="P4" s="16">
        <v>0</v>
      </c>
      <c r="Q4" s="16">
        <f t="shared" ref="Q4:Q67" si="4">IF(P4&gt;0.1*O4,0.1*O4,P4)</f>
        <v>0</v>
      </c>
      <c r="R4" s="16">
        <f t="shared" ref="R4:R67" si="5">+P4-Q4</f>
        <v>0</v>
      </c>
      <c r="S4" s="100">
        <f t="shared" ref="S4:S67" si="6">+O4-Q4</f>
        <v>10100</v>
      </c>
      <c r="T4" s="16">
        <v>0</v>
      </c>
      <c r="U4" s="16">
        <f t="shared" ref="U4:U67" si="7">IF(T4&gt;0.1*O4,0.1*O4,T4)</f>
        <v>0</v>
      </c>
      <c r="V4" s="16">
        <v>0</v>
      </c>
      <c r="W4" s="16">
        <f t="shared" ref="W4:W67" si="8">U4+V4</f>
        <v>0</v>
      </c>
      <c r="X4" s="100">
        <f t="shared" ref="X4:X67" si="9">IF(W4&gt;S4,S4,W4)</f>
        <v>0</v>
      </c>
      <c r="Y4" s="100">
        <f t="shared" ref="Y4:Y67" si="10">+S4-X4</f>
        <v>10100</v>
      </c>
    </row>
    <row r="5" spans="1:25">
      <c r="A5" s="20">
        <v>3</v>
      </c>
      <c r="B5" s="18">
        <v>623</v>
      </c>
      <c r="C5" s="15" t="s">
        <v>726</v>
      </c>
      <c r="D5" s="18">
        <v>9294</v>
      </c>
      <c r="E5" s="18">
        <v>0</v>
      </c>
      <c r="F5" s="18">
        <f t="shared" si="0"/>
        <v>9294</v>
      </c>
      <c r="G5" s="18">
        <v>0</v>
      </c>
      <c r="H5" s="18">
        <v>5911</v>
      </c>
      <c r="I5" s="18">
        <v>0</v>
      </c>
      <c r="J5" s="18">
        <f t="shared" si="1"/>
        <v>5911</v>
      </c>
      <c r="K5" s="18">
        <v>11714</v>
      </c>
      <c r="L5" s="18">
        <v>0</v>
      </c>
      <c r="M5" s="18">
        <f t="shared" si="2"/>
        <v>11714</v>
      </c>
      <c r="N5" s="16" t="s">
        <v>1338</v>
      </c>
      <c r="O5" s="35">
        <f t="shared" si="3"/>
        <v>1345950</v>
      </c>
      <c r="P5" s="16">
        <v>0</v>
      </c>
      <c r="Q5" s="16">
        <f t="shared" si="4"/>
        <v>0</v>
      </c>
      <c r="R5" s="16">
        <f t="shared" si="5"/>
        <v>0</v>
      </c>
      <c r="S5" s="100">
        <f t="shared" si="6"/>
        <v>1345950</v>
      </c>
      <c r="T5" s="16">
        <v>278000</v>
      </c>
      <c r="U5" s="16">
        <f t="shared" si="7"/>
        <v>134595</v>
      </c>
      <c r="V5" s="16">
        <v>0</v>
      </c>
      <c r="W5" s="16">
        <f t="shared" si="8"/>
        <v>134595</v>
      </c>
      <c r="X5" s="100">
        <f t="shared" si="9"/>
        <v>134595</v>
      </c>
      <c r="Y5" s="100">
        <f t="shared" si="10"/>
        <v>1211355</v>
      </c>
    </row>
    <row r="6" spans="1:25">
      <c r="A6" s="20">
        <v>4</v>
      </c>
      <c r="B6" s="18">
        <v>821</v>
      </c>
      <c r="C6" s="15" t="s">
        <v>908</v>
      </c>
      <c r="D6" s="18">
        <v>7165</v>
      </c>
      <c r="E6" s="18">
        <v>0</v>
      </c>
      <c r="F6" s="18">
        <f t="shared" si="0"/>
        <v>7165</v>
      </c>
      <c r="G6" s="18">
        <v>104</v>
      </c>
      <c r="H6" s="18">
        <v>11570</v>
      </c>
      <c r="I6" s="18">
        <v>0</v>
      </c>
      <c r="J6" s="18">
        <f t="shared" si="1"/>
        <v>11570</v>
      </c>
      <c r="K6" s="18">
        <v>14886</v>
      </c>
      <c r="L6" s="18">
        <v>0</v>
      </c>
      <c r="M6" s="18">
        <f t="shared" si="2"/>
        <v>14886</v>
      </c>
      <c r="N6" s="16" t="s">
        <v>1296</v>
      </c>
      <c r="O6" s="35">
        <f t="shared" si="3"/>
        <v>3356900</v>
      </c>
      <c r="P6" s="16">
        <v>0</v>
      </c>
      <c r="Q6" s="16">
        <f t="shared" si="4"/>
        <v>0</v>
      </c>
      <c r="R6" s="16">
        <f t="shared" si="5"/>
        <v>0</v>
      </c>
      <c r="S6" s="100">
        <f t="shared" si="6"/>
        <v>3356900</v>
      </c>
      <c r="T6" s="16">
        <v>297025</v>
      </c>
      <c r="U6" s="16">
        <f t="shared" si="7"/>
        <v>297025</v>
      </c>
      <c r="V6" s="16">
        <v>0</v>
      </c>
      <c r="W6" s="16">
        <f t="shared" si="8"/>
        <v>297025</v>
      </c>
      <c r="X6" s="100">
        <f t="shared" si="9"/>
        <v>297025</v>
      </c>
      <c r="Y6" s="100">
        <f t="shared" si="10"/>
        <v>3059875</v>
      </c>
    </row>
    <row r="7" spans="1:25">
      <c r="A7" s="20">
        <v>5</v>
      </c>
      <c r="B7" s="18">
        <v>688</v>
      </c>
      <c r="C7" s="15" t="s">
        <v>1191</v>
      </c>
      <c r="D7" s="18">
        <v>1</v>
      </c>
      <c r="E7" s="18">
        <v>0</v>
      </c>
      <c r="F7" s="18">
        <f t="shared" si="0"/>
        <v>1</v>
      </c>
      <c r="G7" s="18">
        <v>0</v>
      </c>
      <c r="H7" s="18">
        <v>0</v>
      </c>
      <c r="I7" s="18">
        <v>0</v>
      </c>
      <c r="J7" s="18">
        <f t="shared" si="1"/>
        <v>0</v>
      </c>
      <c r="K7" s="18">
        <v>1</v>
      </c>
      <c r="L7" s="18">
        <v>0</v>
      </c>
      <c r="M7" s="18">
        <f t="shared" si="2"/>
        <v>1</v>
      </c>
      <c r="N7" s="16" t="s">
        <v>1338</v>
      </c>
      <c r="O7" s="35">
        <f t="shared" si="3"/>
        <v>100</v>
      </c>
      <c r="P7" s="16">
        <v>0</v>
      </c>
      <c r="Q7" s="16">
        <f t="shared" si="4"/>
        <v>0</v>
      </c>
      <c r="R7" s="16">
        <f t="shared" si="5"/>
        <v>0</v>
      </c>
      <c r="S7" s="100">
        <f t="shared" si="6"/>
        <v>100</v>
      </c>
      <c r="T7" s="16">
        <v>25</v>
      </c>
      <c r="U7" s="16">
        <f t="shared" si="7"/>
        <v>10</v>
      </c>
      <c r="V7" s="16">
        <v>0</v>
      </c>
      <c r="W7" s="16">
        <f t="shared" si="8"/>
        <v>10</v>
      </c>
      <c r="X7" s="100">
        <f t="shared" si="9"/>
        <v>10</v>
      </c>
      <c r="Y7" s="100">
        <f t="shared" si="10"/>
        <v>90</v>
      </c>
    </row>
    <row r="8" spans="1:25">
      <c r="A8" s="20">
        <v>6</v>
      </c>
      <c r="B8" s="18">
        <v>647</v>
      </c>
      <c r="C8" s="15" t="s">
        <v>753</v>
      </c>
      <c r="D8" s="18">
        <v>3432</v>
      </c>
      <c r="E8" s="18">
        <v>0</v>
      </c>
      <c r="F8" s="18">
        <f t="shared" si="0"/>
        <v>3432</v>
      </c>
      <c r="G8" s="18">
        <v>0</v>
      </c>
      <c r="H8" s="18">
        <v>987</v>
      </c>
      <c r="I8" s="18">
        <v>0</v>
      </c>
      <c r="J8" s="18">
        <f t="shared" si="1"/>
        <v>987</v>
      </c>
      <c r="K8" s="18">
        <v>2729</v>
      </c>
      <c r="L8" s="18">
        <v>0</v>
      </c>
      <c r="M8" s="18">
        <f t="shared" si="2"/>
        <v>2729</v>
      </c>
      <c r="N8" s="16" t="s">
        <v>1296</v>
      </c>
      <c r="O8" s="35">
        <f t="shared" si="3"/>
        <v>714800</v>
      </c>
      <c r="P8" s="16">
        <v>0</v>
      </c>
      <c r="Q8" s="16">
        <f t="shared" si="4"/>
        <v>0</v>
      </c>
      <c r="R8" s="16">
        <f t="shared" si="5"/>
        <v>0</v>
      </c>
      <c r="S8" s="100">
        <f t="shared" si="6"/>
        <v>714800</v>
      </c>
      <c r="T8" s="16">
        <v>80775</v>
      </c>
      <c r="U8" s="16">
        <f t="shared" si="7"/>
        <v>71480</v>
      </c>
      <c r="V8" s="16">
        <v>0</v>
      </c>
      <c r="W8" s="16">
        <f t="shared" si="8"/>
        <v>71480</v>
      </c>
      <c r="X8" s="100">
        <f t="shared" si="9"/>
        <v>71480</v>
      </c>
      <c r="Y8" s="100">
        <f t="shared" si="10"/>
        <v>643320</v>
      </c>
    </row>
    <row r="9" spans="1:25">
      <c r="A9" s="20">
        <v>7</v>
      </c>
      <c r="B9" s="18">
        <v>630</v>
      </c>
      <c r="C9" s="15" t="s">
        <v>731</v>
      </c>
      <c r="D9" s="18">
        <v>602</v>
      </c>
      <c r="E9" s="18">
        <v>0</v>
      </c>
      <c r="F9" s="18">
        <f t="shared" si="0"/>
        <v>602</v>
      </c>
      <c r="G9" s="18">
        <v>0</v>
      </c>
      <c r="H9" s="18">
        <v>226</v>
      </c>
      <c r="I9" s="18">
        <v>0</v>
      </c>
      <c r="J9" s="18">
        <f t="shared" si="1"/>
        <v>226</v>
      </c>
      <c r="K9" s="18">
        <v>453</v>
      </c>
      <c r="L9" s="18">
        <v>0</v>
      </c>
      <c r="M9" s="18">
        <f t="shared" si="2"/>
        <v>453</v>
      </c>
      <c r="N9" s="16" t="s">
        <v>1296</v>
      </c>
      <c r="O9" s="35">
        <f t="shared" si="3"/>
        <v>128100</v>
      </c>
      <c r="P9" s="16">
        <v>0</v>
      </c>
      <c r="Q9" s="16">
        <f t="shared" si="4"/>
        <v>0</v>
      </c>
      <c r="R9" s="16">
        <f t="shared" si="5"/>
        <v>0</v>
      </c>
      <c r="S9" s="100">
        <f t="shared" si="6"/>
        <v>128100</v>
      </c>
      <c r="T9" s="16">
        <v>2700</v>
      </c>
      <c r="U9" s="16">
        <f t="shared" si="7"/>
        <v>2700</v>
      </c>
      <c r="V9" s="16">
        <v>0</v>
      </c>
      <c r="W9" s="16">
        <f t="shared" si="8"/>
        <v>2700</v>
      </c>
      <c r="X9" s="100">
        <f t="shared" si="9"/>
        <v>2700</v>
      </c>
      <c r="Y9" s="100">
        <f t="shared" si="10"/>
        <v>125400</v>
      </c>
    </row>
    <row r="10" spans="1:25">
      <c r="A10" s="20">
        <v>8</v>
      </c>
      <c r="B10" s="18">
        <v>619</v>
      </c>
      <c r="C10" s="15" t="s">
        <v>1274</v>
      </c>
      <c r="D10" s="18">
        <v>0</v>
      </c>
      <c r="E10" s="18">
        <v>0</v>
      </c>
      <c r="F10" s="18">
        <f t="shared" si="0"/>
        <v>0</v>
      </c>
      <c r="G10" s="18">
        <v>0</v>
      </c>
      <c r="H10" s="18">
        <v>0</v>
      </c>
      <c r="I10" s="18">
        <v>0</v>
      </c>
      <c r="J10" s="18">
        <f t="shared" si="1"/>
        <v>0</v>
      </c>
      <c r="K10" s="18">
        <v>0</v>
      </c>
      <c r="L10" s="18">
        <v>0</v>
      </c>
      <c r="M10" s="18">
        <f t="shared" si="2"/>
        <v>0</v>
      </c>
      <c r="N10" s="16" t="s">
        <v>1338</v>
      </c>
      <c r="O10" s="35">
        <f t="shared" si="3"/>
        <v>0</v>
      </c>
      <c r="P10" s="16">
        <v>0</v>
      </c>
      <c r="Q10" s="16">
        <f t="shared" si="4"/>
        <v>0</v>
      </c>
      <c r="R10" s="16">
        <f t="shared" si="5"/>
        <v>0</v>
      </c>
      <c r="S10" s="100">
        <f t="shared" si="6"/>
        <v>0</v>
      </c>
      <c r="T10" s="16">
        <v>0</v>
      </c>
      <c r="U10" s="16">
        <f t="shared" si="7"/>
        <v>0</v>
      </c>
      <c r="V10" s="16">
        <v>0</v>
      </c>
      <c r="W10" s="16">
        <f t="shared" si="8"/>
        <v>0</v>
      </c>
      <c r="X10" s="100">
        <f t="shared" si="9"/>
        <v>0</v>
      </c>
      <c r="Y10" s="100">
        <f t="shared" si="10"/>
        <v>0</v>
      </c>
    </row>
    <row r="11" spans="1:25">
      <c r="A11" s="20">
        <v>9</v>
      </c>
      <c r="B11" s="18">
        <v>648</v>
      </c>
      <c r="C11" s="15" t="s">
        <v>754</v>
      </c>
      <c r="D11" s="18">
        <v>55320</v>
      </c>
      <c r="E11" s="18">
        <v>206</v>
      </c>
      <c r="F11" s="18">
        <f t="shared" si="0"/>
        <v>55114</v>
      </c>
      <c r="G11" s="18">
        <v>0</v>
      </c>
      <c r="H11" s="18">
        <v>20473</v>
      </c>
      <c r="I11" s="18">
        <v>50</v>
      </c>
      <c r="J11" s="18">
        <f t="shared" si="1"/>
        <v>20423</v>
      </c>
      <c r="K11" s="18">
        <v>45654</v>
      </c>
      <c r="L11" s="18">
        <v>120</v>
      </c>
      <c r="M11" s="18">
        <f t="shared" si="2"/>
        <v>45534</v>
      </c>
      <c r="N11" s="16" t="s">
        <v>1296</v>
      </c>
      <c r="O11" s="35">
        <f t="shared" si="3"/>
        <v>12107100</v>
      </c>
      <c r="P11" s="16">
        <v>0</v>
      </c>
      <c r="Q11" s="16">
        <f t="shared" si="4"/>
        <v>0</v>
      </c>
      <c r="R11" s="16">
        <f t="shared" si="5"/>
        <v>0</v>
      </c>
      <c r="S11" s="100">
        <f t="shared" si="6"/>
        <v>12107100</v>
      </c>
      <c r="T11" s="16">
        <v>1839075</v>
      </c>
      <c r="U11" s="16">
        <f t="shared" si="7"/>
        <v>1210710</v>
      </c>
      <c r="V11" s="16">
        <v>50000</v>
      </c>
      <c r="W11" s="16">
        <f t="shared" si="8"/>
        <v>1260710</v>
      </c>
      <c r="X11" s="100">
        <f t="shared" si="9"/>
        <v>1260710</v>
      </c>
      <c r="Y11" s="100">
        <f t="shared" si="10"/>
        <v>10846390</v>
      </c>
    </row>
    <row r="12" spans="1:25">
      <c r="A12" s="20">
        <v>10</v>
      </c>
      <c r="B12" s="18">
        <v>649</v>
      </c>
      <c r="C12" s="15" t="s">
        <v>757</v>
      </c>
      <c r="D12" s="18">
        <v>47560</v>
      </c>
      <c r="E12" s="18">
        <v>0</v>
      </c>
      <c r="F12" s="18">
        <f t="shared" si="0"/>
        <v>47560</v>
      </c>
      <c r="G12" s="18">
        <v>0</v>
      </c>
      <c r="H12" s="18">
        <v>17868</v>
      </c>
      <c r="I12" s="18">
        <v>0</v>
      </c>
      <c r="J12" s="18">
        <f t="shared" si="1"/>
        <v>17868</v>
      </c>
      <c r="K12" s="18">
        <v>33275</v>
      </c>
      <c r="L12" s="18">
        <v>0</v>
      </c>
      <c r="M12" s="18">
        <f t="shared" si="2"/>
        <v>33275</v>
      </c>
      <c r="N12" s="16" t="s">
        <v>1338</v>
      </c>
      <c r="O12" s="35">
        <f t="shared" si="3"/>
        <v>4935150</v>
      </c>
      <c r="P12" s="16">
        <v>0</v>
      </c>
      <c r="Q12" s="16">
        <f t="shared" si="4"/>
        <v>0</v>
      </c>
      <c r="R12" s="16">
        <f t="shared" si="5"/>
        <v>0</v>
      </c>
      <c r="S12" s="100">
        <f t="shared" si="6"/>
        <v>4935150</v>
      </c>
      <c r="T12" s="16">
        <v>1644550</v>
      </c>
      <c r="U12" s="16">
        <f t="shared" si="7"/>
        <v>493515</v>
      </c>
      <c r="V12" s="16">
        <v>100000</v>
      </c>
      <c r="W12" s="16">
        <f t="shared" si="8"/>
        <v>593515</v>
      </c>
      <c r="X12" s="100">
        <f t="shared" si="9"/>
        <v>593515</v>
      </c>
      <c r="Y12" s="100">
        <f t="shared" si="10"/>
        <v>4341635</v>
      </c>
    </row>
    <row r="13" spans="1:25">
      <c r="A13" s="20">
        <v>11</v>
      </c>
      <c r="B13" s="18">
        <v>662</v>
      </c>
      <c r="C13" s="15" t="s">
        <v>812</v>
      </c>
      <c r="D13" s="18">
        <v>9278</v>
      </c>
      <c r="E13" s="18">
        <v>0</v>
      </c>
      <c r="F13" s="18">
        <f t="shared" si="0"/>
        <v>9278</v>
      </c>
      <c r="G13" s="18">
        <v>0</v>
      </c>
      <c r="H13" s="18">
        <v>3968</v>
      </c>
      <c r="I13" s="18">
        <v>0</v>
      </c>
      <c r="J13" s="18">
        <f t="shared" si="1"/>
        <v>3968</v>
      </c>
      <c r="K13" s="18">
        <v>10369</v>
      </c>
      <c r="L13" s="18">
        <v>0</v>
      </c>
      <c r="M13" s="18">
        <f t="shared" si="2"/>
        <v>10369</v>
      </c>
      <c r="N13" s="16" t="s">
        <v>1296</v>
      </c>
      <c r="O13" s="35">
        <f t="shared" si="3"/>
        <v>2361500</v>
      </c>
      <c r="P13" s="16">
        <v>0</v>
      </c>
      <c r="Q13" s="16">
        <f t="shared" si="4"/>
        <v>0</v>
      </c>
      <c r="R13" s="16">
        <f t="shared" si="5"/>
        <v>0</v>
      </c>
      <c r="S13" s="100">
        <f t="shared" si="6"/>
        <v>2361500</v>
      </c>
      <c r="T13" s="16">
        <v>376100</v>
      </c>
      <c r="U13" s="16">
        <f t="shared" si="7"/>
        <v>236150</v>
      </c>
      <c r="V13" s="16">
        <v>50000</v>
      </c>
      <c r="W13" s="16">
        <f t="shared" si="8"/>
        <v>286150</v>
      </c>
      <c r="X13" s="100">
        <f t="shared" si="9"/>
        <v>286150</v>
      </c>
      <c r="Y13" s="100">
        <f t="shared" si="10"/>
        <v>2075350</v>
      </c>
    </row>
    <row r="14" spans="1:25">
      <c r="A14" s="20">
        <v>12</v>
      </c>
      <c r="B14" s="18">
        <v>671</v>
      </c>
      <c r="C14" s="15" t="s">
        <v>821</v>
      </c>
      <c r="D14" s="18">
        <v>7688</v>
      </c>
      <c r="E14" s="18">
        <v>0</v>
      </c>
      <c r="F14" s="18">
        <f t="shared" si="0"/>
        <v>7688</v>
      </c>
      <c r="G14" s="18">
        <v>0</v>
      </c>
      <c r="H14" s="18">
        <v>1430</v>
      </c>
      <c r="I14" s="18">
        <v>0</v>
      </c>
      <c r="J14" s="18">
        <f t="shared" si="1"/>
        <v>1430</v>
      </c>
      <c r="K14" s="18">
        <v>6150</v>
      </c>
      <c r="L14" s="18">
        <v>0</v>
      </c>
      <c r="M14" s="18">
        <f t="shared" si="2"/>
        <v>6150</v>
      </c>
      <c r="N14" s="16" t="s">
        <v>1338</v>
      </c>
      <c r="O14" s="35">
        <f t="shared" si="3"/>
        <v>763400</v>
      </c>
      <c r="P14" s="16">
        <v>0</v>
      </c>
      <c r="Q14" s="16">
        <f t="shared" si="4"/>
        <v>0</v>
      </c>
      <c r="R14" s="16">
        <f t="shared" si="5"/>
        <v>0</v>
      </c>
      <c r="S14" s="100">
        <f t="shared" si="6"/>
        <v>763400</v>
      </c>
      <c r="T14" s="16">
        <v>308750</v>
      </c>
      <c r="U14" s="16">
        <f t="shared" si="7"/>
        <v>76340</v>
      </c>
      <c r="V14" s="16">
        <v>50000</v>
      </c>
      <c r="W14" s="16">
        <f t="shared" si="8"/>
        <v>126340</v>
      </c>
      <c r="X14" s="100">
        <f t="shared" si="9"/>
        <v>126340</v>
      </c>
      <c r="Y14" s="100">
        <f t="shared" si="10"/>
        <v>637060</v>
      </c>
    </row>
    <row r="15" spans="1:25">
      <c r="A15" s="20">
        <v>13</v>
      </c>
      <c r="B15" s="18">
        <v>670</v>
      </c>
      <c r="C15" s="15" t="s">
        <v>817</v>
      </c>
      <c r="D15" s="18">
        <v>21036</v>
      </c>
      <c r="E15" s="18">
        <v>0</v>
      </c>
      <c r="F15" s="18">
        <f t="shared" si="0"/>
        <v>21036</v>
      </c>
      <c r="G15" s="18">
        <v>0</v>
      </c>
      <c r="H15" s="18">
        <v>2169</v>
      </c>
      <c r="I15" s="18">
        <v>0</v>
      </c>
      <c r="J15" s="18">
        <f t="shared" si="1"/>
        <v>2169</v>
      </c>
      <c r="K15" s="18">
        <v>6411</v>
      </c>
      <c r="L15" s="18">
        <v>0</v>
      </c>
      <c r="M15" s="18">
        <f t="shared" si="2"/>
        <v>6411</v>
      </c>
      <c r="N15" s="16" t="s">
        <v>1338</v>
      </c>
      <c r="O15" s="35">
        <f t="shared" si="3"/>
        <v>1480800</v>
      </c>
      <c r="P15" s="16">
        <v>0</v>
      </c>
      <c r="Q15" s="16">
        <f t="shared" si="4"/>
        <v>0</v>
      </c>
      <c r="R15" s="16">
        <f t="shared" si="5"/>
        <v>0</v>
      </c>
      <c r="S15" s="100">
        <f t="shared" si="6"/>
        <v>1480800</v>
      </c>
      <c r="T15" s="16">
        <v>721225</v>
      </c>
      <c r="U15" s="16">
        <f t="shared" si="7"/>
        <v>148080</v>
      </c>
      <c r="V15" s="16">
        <v>0</v>
      </c>
      <c r="W15" s="16">
        <f t="shared" si="8"/>
        <v>148080</v>
      </c>
      <c r="X15" s="100">
        <f t="shared" si="9"/>
        <v>148080</v>
      </c>
      <c r="Y15" s="100">
        <f t="shared" si="10"/>
        <v>1332720</v>
      </c>
    </row>
    <row r="16" spans="1:25">
      <c r="A16" s="20">
        <v>14</v>
      </c>
      <c r="B16" s="18">
        <v>702</v>
      </c>
      <c r="C16" s="15" t="s">
        <v>829</v>
      </c>
      <c r="D16" s="18">
        <v>32994</v>
      </c>
      <c r="E16" s="18">
        <v>767</v>
      </c>
      <c r="F16" s="18">
        <f t="shared" si="0"/>
        <v>32227</v>
      </c>
      <c r="G16" s="18">
        <v>0</v>
      </c>
      <c r="H16" s="18">
        <v>8287</v>
      </c>
      <c r="I16" s="18">
        <v>55</v>
      </c>
      <c r="J16" s="18">
        <f t="shared" si="1"/>
        <v>8232</v>
      </c>
      <c r="K16" s="18">
        <v>17021</v>
      </c>
      <c r="L16" s="18">
        <v>128</v>
      </c>
      <c r="M16" s="18">
        <f t="shared" si="2"/>
        <v>16893</v>
      </c>
      <c r="N16" s="16" t="s">
        <v>1296</v>
      </c>
      <c r="O16" s="35">
        <f t="shared" si="3"/>
        <v>5735200</v>
      </c>
      <c r="P16" s="16">
        <v>0</v>
      </c>
      <c r="Q16" s="16">
        <f t="shared" si="4"/>
        <v>0</v>
      </c>
      <c r="R16" s="16">
        <f t="shared" si="5"/>
        <v>0</v>
      </c>
      <c r="S16" s="100">
        <f t="shared" si="6"/>
        <v>5735200</v>
      </c>
      <c r="T16" s="16">
        <v>1382125</v>
      </c>
      <c r="U16" s="16">
        <f t="shared" si="7"/>
        <v>573520</v>
      </c>
      <c r="V16" s="16">
        <v>100000</v>
      </c>
      <c r="W16" s="16">
        <f t="shared" si="8"/>
        <v>673520</v>
      </c>
      <c r="X16" s="100">
        <f t="shared" si="9"/>
        <v>673520</v>
      </c>
      <c r="Y16" s="100">
        <f t="shared" si="10"/>
        <v>5061680</v>
      </c>
    </row>
    <row r="17" spans="1:25">
      <c r="A17" s="20">
        <v>15</v>
      </c>
      <c r="B17" s="18">
        <v>714</v>
      </c>
      <c r="C17" s="15" t="s">
        <v>986</v>
      </c>
      <c r="D17" s="18">
        <v>56</v>
      </c>
      <c r="E17" s="18">
        <v>0</v>
      </c>
      <c r="F17" s="18">
        <f t="shared" si="0"/>
        <v>56</v>
      </c>
      <c r="G17" s="18">
        <v>0</v>
      </c>
      <c r="H17" s="18">
        <v>62</v>
      </c>
      <c r="I17" s="18">
        <v>0</v>
      </c>
      <c r="J17" s="18">
        <f t="shared" si="1"/>
        <v>62</v>
      </c>
      <c r="K17" s="18">
        <v>234</v>
      </c>
      <c r="L17" s="18">
        <v>0</v>
      </c>
      <c r="M17" s="18">
        <f t="shared" si="2"/>
        <v>234</v>
      </c>
      <c r="N17" s="16" t="s">
        <v>1338</v>
      </c>
      <c r="O17" s="35">
        <f t="shared" si="3"/>
        <v>17600</v>
      </c>
      <c r="P17" s="16">
        <v>0</v>
      </c>
      <c r="Q17" s="16">
        <f t="shared" si="4"/>
        <v>0</v>
      </c>
      <c r="R17" s="16">
        <f t="shared" si="5"/>
        <v>0</v>
      </c>
      <c r="S17" s="100">
        <f t="shared" si="6"/>
        <v>17600</v>
      </c>
      <c r="T17" s="16">
        <v>125</v>
      </c>
      <c r="U17" s="16">
        <f t="shared" si="7"/>
        <v>125</v>
      </c>
      <c r="V17" s="16">
        <v>0</v>
      </c>
      <c r="W17" s="16">
        <f t="shared" si="8"/>
        <v>125</v>
      </c>
      <c r="X17" s="100">
        <f t="shared" si="9"/>
        <v>125</v>
      </c>
      <c r="Y17" s="100">
        <f t="shared" si="10"/>
        <v>17475</v>
      </c>
    </row>
    <row r="18" spans="1:25">
      <c r="A18" s="20">
        <v>16</v>
      </c>
      <c r="B18" s="18">
        <v>704</v>
      </c>
      <c r="C18" s="15" t="s">
        <v>841</v>
      </c>
      <c r="D18" s="18">
        <v>3660</v>
      </c>
      <c r="E18" s="18">
        <v>0</v>
      </c>
      <c r="F18" s="18">
        <f t="shared" si="0"/>
        <v>3660</v>
      </c>
      <c r="G18" s="18">
        <v>0</v>
      </c>
      <c r="H18" s="18">
        <v>4546</v>
      </c>
      <c r="I18" s="18">
        <v>0</v>
      </c>
      <c r="J18" s="18">
        <f t="shared" si="1"/>
        <v>4546</v>
      </c>
      <c r="K18" s="18">
        <v>7899</v>
      </c>
      <c r="L18" s="18">
        <v>0</v>
      </c>
      <c r="M18" s="18">
        <f t="shared" si="2"/>
        <v>7899</v>
      </c>
      <c r="N18" s="16" t="s">
        <v>1296</v>
      </c>
      <c r="O18" s="35">
        <f t="shared" si="3"/>
        <v>1610500</v>
      </c>
      <c r="P18" s="16">
        <v>0</v>
      </c>
      <c r="Q18" s="16">
        <f t="shared" si="4"/>
        <v>0</v>
      </c>
      <c r="R18" s="16">
        <f t="shared" si="5"/>
        <v>0</v>
      </c>
      <c r="S18" s="100">
        <f t="shared" si="6"/>
        <v>1610500</v>
      </c>
      <c r="T18" s="16">
        <v>105350</v>
      </c>
      <c r="U18" s="16">
        <f t="shared" si="7"/>
        <v>105350</v>
      </c>
      <c r="V18" s="16">
        <v>0</v>
      </c>
      <c r="W18" s="16">
        <f t="shared" si="8"/>
        <v>105350</v>
      </c>
      <c r="X18" s="100">
        <f t="shared" si="9"/>
        <v>105350</v>
      </c>
      <c r="Y18" s="100">
        <f t="shared" si="10"/>
        <v>1505150</v>
      </c>
    </row>
    <row r="19" spans="1:25">
      <c r="A19" s="20">
        <v>17</v>
      </c>
      <c r="B19" s="18">
        <v>713</v>
      </c>
      <c r="C19" s="15" t="s">
        <v>849</v>
      </c>
      <c r="D19" s="18">
        <v>1586</v>
      </c>
      <c r="E19" s="18">
        <v>0</v>
      </c>
      <c r="F19" s="18">
        <f t="shared" si="0"/>
        <v>1586</v>
      </c>
      <c r="G19" s="18">
        <v>0</v>
      </c>
      <c r="H19" s="18">
        <v>2</v>
      </c>
      <c r="I19" s="18">
        <v>0</v>
      </c>
      <c r="J19" s="18">
        <f t="shared" si="1"/>
        <v>2</v>
      </c>
      <c r="K19" s="18">
        <v>29</v>
      </c>
      <c r="L19" s="18">
        <v>0</v>
      </c>
      <c r="M19" s="18">
        <f t="shared" si="2"/>
        <v>29</v>
      </c>
      <c r="N19" s="16" t="s">
        <v>1296</v>
      </c>
      <c r="O19" s="35">
        <f t="shared" si="3"/>
        <v>161700</v>
      </c>
      <c r="P19" s="16">
        <v>0</v>
      </c>
      <c r="Q19" s="16">
        <f t="shared" si="4"/>
        <v>0</v>
      </c>
      <c r="R19" s="16">
        <f t="shared" si="5"/>
        <v>0</v>
      </c>
      <c r="S19" s="100">
        <f t="shared" si="6"/>
        <v>161700</v>
      </c>
      <c r="T19" s="16">
        <v>82600</v>
      </c>
      <c r="U19" s="16">
        <f t="shared" si="7"/>
        <v>16170</v>
      </c>
      <c r="V19" s="16">
        <v>0</v>
      </c>
      <c r="W19" s="16">
        <f t="shared" si="8"/>
        <v>16170</v>
      </c>
      <c r="X19" s="100">
        <f t="shared" si="9"/>
        <v>16170</v>
      </c>
      <c r="Y19" s="100">
        <f t="shared" si="10"/>
        <v>145530</v>
      </c>
    </row>
    <row r="20" spans="1:25">
      <c r="A20" s="20">
        <v>18</v>
      </c>
      <c r="B20" s="18">
        <v>710</v>
      </c>
      <c r="C20" s="15" t="s">
        <v>845</v>
      </c>
      <c r="D20" s="18">
        <v>15529</v>
      </c>
      <c r="E20" s="18">
        <v>0</v>
      </c>
      <c r="F20" s="18">
        <f t="shared" si="0"/>
        <v>15529</v>
      </c>
      <c r="G20" s="18">
        <v>0</v>
      </c>
      <c r="H20" s="18">
        <v>1250</v>
      </c>
      <c r="I20" s="18">
        <v>0</v>
      </c>
      <c r="J20" s="18">
        <f t="shared" si="1"/>
        <v>1250</v>
      </c>
      <c r="K20" s="18">
        <v>3967</v>
      </c>
      <c r="L20" s="18">
        <v>0</v>
      </c>
      <c r="M20" s="18">
        <f t="shared" si="2"/>
        <v>3967</v>
      </c>
      <c r="N20" s="16" t="s">
        <v>1338</v>
      </c>
      <c r="O20" s="35">
        <f t="shared" si="3"/>
        <v>1037300</v>
      </c>
      <c r="P20" s="16">
        <v>0</v>
      </c>
      <c r="Q20" s="16">
        <f t="shared" si="4"/>
        <v>0</v>
      </c>
      <c r="R20" s="16">
        <f t="shared" si="5"/>
        <v>0</v>
      </c>
      <c r="S20" s="100">
        <f t="shared" si="6"/>
        <v>1037300</v>
      </c>
      <c r="T20" s="16">
        <v>265525</v>
      </c>
      <c r="U20" s="16">
        <f t="shared" si="7"/>
        <v>103730</v>
      </c>
      <c r="V20" s="16">
        <v>50000</v>
      </c>
      <c r="W20" s="16">
        <f t="shared" si="8"/>
        <v>153730</v>
      </c>
      <c r="X20" s="100">
        <f t="shared" si="9"/>
        <v>153730</v>
      </c>
      <c r="Y20" s="100">
        <f t="shared" si="10"/>
        <v>883570</v>
      </c>
    </row>
    <row r="21" spans="1:25">
      <c r="A21" s="20">
        <v>19</v>
      </c>
      <c r="B21" s="18">
        <v>720</v>
      </c>
      <c r="C21" s="15" t="s">
        <v>1040</v>
      </c>
      <c r="D21" s="18">
        <v>37</v>
      </c>
      <c r="E21" s="18">
        <v>0</v>
      </c>
      <c r="F21" s="18">
        <f t="shared" si="0"/>
        <v>37</v>
      </c>
      <c r="G21" s="18">
        <v>0</v>
      </c>
      <c r="H21" s="18">
        <v>21</v>
      </c>
      <c r="I21" s="18">
        <v>0</v>
      </c>
      <c r="J21" s="18">
        <f t="shared" si="1"/>
        <v>21</v>
      </c>
      <c r="K21" s="18">
        <v>17</v>
      </c>
      <c r="L21" s="18">
        <v>0</v>
      </c>
      <c r="M21" s="18">
        <f t="shared" si="2"/>
        <v>17</v>
      </c>
      <c r="N21" s="16" t="s">
        <v>1338</v>
      </c>
      <c r="O21" s="35">
        <f t="shared" si="3"/>
        <v>3750</v>
      </c>
      <c r="P21" s="16">
        <v>0</v>
      </c>
      <c r="Q21" s="16">
        <f t="shared" si="4"/>
        <v>0</v>
      </c>
      <c r="R21" s="16">
        <f t="shared" si="5"/>
        <v>0</v>
      </c>
      <c r="S21" s="100">
        <f t="shared" si="6"/>
        <v>3750</v>
      </c>
      <c r="T21" s="16">
        <v>200</v>
      </c>
      <c r="U21" s="16">
        <f t="shared" si="7"/>
        <v>200</v>
      </c>
      <c r="V21" s="16">
        <v>0</v>
      </c>
      <c r="W21" s="16">
        <f t="shared" si="8"/>
        <v>200</v>
      </c>
      <c r="X21" s="100">
        <f t="shared" si="9"/>
        <v>200</v>
      </c>
      <c r="Y21" s="100">
        <f t="shared" si="10"/>
        <v>3550</v>
      </c>
    </row>
    <row r="22" spans="1:25">
      <c r="A22" s="20">
        <v>20</v>
      </c>
      <c r="B22" s="18">
        <v>724</v>
      </c>
      <c r="C22" s="15" t="s">
        <v>1155</v>
      </c>
      <c r="D22" s="18">
        <v>1052</v>
      </c>
      <c r="E22" s="18">
        <v>0</v>
      </c>
      <c r="F22" s="18">
        <f t="shared" si="0"/>
        <v>1052</v>
      </c>
      <c r="G22" s="18">
        <v>0</v>
      </c>
      <c r="H22" s="18">
        <v>190</v>
      </c>
      <c r="I22" s="18">
        <v>0</v>
      </c>
      <c r="J22" s="18">
        <f t="shared" si="1"/>
        <v>190</v>
      </c>
      <c r="K22" s="18">
        <v>612</v>
      </c>
      <c r="L22" s="18">
        <v>0</v>
      </c>
      <c r="M22" s="18">
        <f t="shared" si="2"/>
        <v>612</v>
      </c>
      <c r="N22" s="16" t="s">
        <v>1338</v>
      </c>
      <c r="O22" s="35">
        <f t="shared" si="3"/>
        <v>92700</v>
      </c>
      <c r="P22" s="16">
        <v>0</v>
      </c>
      <c r="Q22" s="16">
        <f t="shared" si="4"/>
        <v>0</v>
      </c>
      <c r="R22" s="16">
        <f t="shared" si="5"/>
        <v>0</v>
      </c>
      <c r="S22" s="100">
        <f t="shared" si="6"/>
        <v>92700</v>
      </c>
      <c r="T22" s="16">
        <v>53100</v>
      </c>
      <c r="U22" s="16">
        <f t="shared" si="7"/>
        <v>9270</v>
      </c>
      <c r="V22" s="16">
        <v>0</v>
      </c>
      <c r="W22" s="16">
        <f t="shared" si="8"/>
        <v>9270</v>
      </c>
      <c r="X22" s="100">
        <f t="shared" si="9"/>
        <v>9270</v>
      </c>
      <c r="Y22" s="100">
        <f t="shared" si="10"/>
        <v>83430</v>
      </c>
    </row>
    <row r="23" spans="1:25">
      <c r="A23" s="20">
        <v>21</v>
      </c>
      <c r="B23" s="18">
        <v>712</v>
      </c>
      <c r="C23" s="15" t="s">
        <v>848</v>
      </c>
      <c r="D23" s="18">
        <v>394</v>
      </c>
      <c r="E23" s="18">
        <v>0</v>
      </c>
      <c r="F23" s="18">
        <f t="shared" si="0"/>
        <v>394</v>
      </c>
      <c r="G23" s="18">
        <v>0</v>
      </c>
      <c r="H23" s="18">
        <v>155</v>
      </c>
      <c r="I23" s="18">
        <v>0</v>
      </c>
      <c r="J23" s="18">
        <f t="shared" si="1"/>
        <v>155</v>
      </c>
      <c r="K23" s="18">
        <v>199</v>
      </c>
      <c r="L23" s="18">
        <v>0</v>
      </c>
      <c r="M23" s="18">
        <f t="shared" si="2"/>
        <v>199</v>
      </c>
      <c r="N23" s="16" t="s">
        <v>1296</v>
      </c>
      <c r="O23" s="35">
        <f t="shared" si="3"/>
        <v>74800</v>
      </c>
      <c r="P23" s="16">
        <v>0</v>
      </c>
      <c r="Q23" s="16">
        <f t="shared" si="4"/>
        <v>0</v>
      </c>
      <c r="R23" s="16">
        <f t="shared" si="5"/>
        <v>0</v>
      </c>
      <c r="S23" s="100">
        <f t="shared" si="6"/>
        <v>74800</v>
      </c>
      <c r="T23" s="16">
        <v>1525</v>
      </c>
      <c r="U23" s="16">
        <f t="shared" si="7"/>
        <v>1525</v>
      </c>
      <c r="V23" s="16">
        <v>0</v>
      </c>
      <c r="W23" s="16">
        <f t="shared" si="8"/>
        <v>1525</v>
      </c>
      <c r="X23" s="100">
        <f t="shared" si="9"/>
        <v>1525</v>
      </c>
      <c r="Y23" s="100">
        <f t="shared" si="10"/>
        <v>73275</v>
      </c>
    </row>
    <row r="24" spans="1:25">
      <c r="A24" s="20">
        <v>22</v>
      </c>
      <c r="B24" s="18">
        <v>707</v>
      </c>
      <c r="C24" s="15" t="s">
        <v>831</v>
      </c>
      <c r="D24" s="18">
        <v>37</v>
      </c>
      <c r="E24" s="18">
        <v>0</v>
      </c>
      <c r="F24" s="18">
        <f t="shared" si="0"/>
        <v>37</v>
      </c>
      <c r="G24" s="18">
        <v>0</v>
      </c>
      <c r="H24" s="18">
        <v>12</v>
      </c>
      <c r="I24" s="18">
        <v>0</v>
      </c>
      <c r="J24" s="18">
        <f t="shared" si="1"/>
        <v>12</v>
      </c>
      <c r="K24" s="18">
        <v>12</v>
      </c>
      <c r="L24" s="18">
        <v>0</v>
      </c>
      <c r="M24" s="18">
        <f t="shared" si="2"/>
        <v>12</v>
      </c>
      <c r="N24" s="16" t="s">
        <v>1296</v>
      </c>
      <c r="O24" s="35">
        <f t="shared" si="3"/>
        <v>6100</v>
      </c>
      <c r="P24" s="16">
        <v>0</v>
      </c>
      <c r="Q24" s="16">
        <f t="shared" si="4"/>
        <v>0</v>
      </c>
      <c r="R24" s="16">
        <f t="shared" si="5"/>
        <v>0</v>
      </c>
      <c r="S24" s="100">
        <f t="shared" si="6"/>
        <v>6100</v>
      </c>
      <c r="T24" s="16">
        <v>100</v>
      </c>
      <c r="U24" s="16">
        <f t="shared" si="7"/>
        <v>100</v>
      </c>
      <c r="V24" s="16">
        <v>0</v>
      </c>
      <c r="W24" s="16">
        <f t="shared" si="8"/>
        <v>100</v>
      </c>
      <c r="X24" s="100">
        <f t="shared" si="9"/>
        <v>100</v>
      </c>
      <c r="Y24" s="100">
        <f t="shared" si="10"/>
        <v>6000</v>
      </c>
    </row>
    <row r="25" spans="1:25">
      <c r="A25" s="20">
        <v>23</v>
      </c>
      <c r="B25" s="18">
        <v>719</v>
      </c>
      <c r="C25" s="15" t="s">
        <v>857</v>
      </c>
      <c r="D25" s="18">
        <v>1140</v>
      </c>
      <c r="E25" s="18">
        <v>0</v>
      </c>
      <c r="F25" s="18">
        <f t="shared" si="0"/>
        <v>1140</v>
      </c>
      <c r="G25" s="18">
        <v>0</v>
      </c>
      <c r="H25" s="18">
        <v>1611</v>
      </c>
      <c r="I25" s="18">
        <v>0</v>
      </c>
      <c r="J25" s="18">
        <f t="shared" si="1"/>
        <v>1611</v>
      </c>
      <c r="K25" s="18">
        <v>1900</v>
      </c>
      <c r="L25" s="18">
        <v>0</v>
      </c>
      <c r="M25" s="18">
        <f t="shared" si="2"/>
        <v>1900</v>
      </c>
      <c r="N25" s="16" t="s">
        <v>1338</v>
      </c>
      <c r="O25" s="35">
        <f t="shared" si="3"/>
        <v>232550</v>
      </c>
      <c r="P25" s="16">
        <v>0</v>
      </c>
      <c r="Q25" s="16">
        <f t="shared" si="4"/>
        <v>0</v>
      </c>
      <c r="R25" s="16">
        <f t="shared" si="5"/>
        <v>0</v>
      </c>
      <c r="S25" s="100">
        <f t="shared" si="6"/>
        <v>232550</v>
      </c>
      <c r="T25" s="16">
        <v>93300</v>
      </c>
      <c r="U25" s="16">
        <f t="shared" si="7"/>
        <v>23255</v>
      </c>
      <c r="V25" s="16">
        <v>0</v>
      </c>
      <c r="W25" s="16">
        <f t="shared" si="8"/>
        <v>23255</v>
      </c>
      <c r="X25" s="100">
        <f t="shared" si="9"/>
        <v>23255</v>
      </c>
      <c r="Y25" s="100">
        <f t="shared" si="10"/>
        <v>209295</v>
      </c>
    </row>
    <row r="26" spans="1:25">
      <c r="A26" s="20">
        <v>24</v>
      </c>
      <c r="B26" s="18">
        <v>983</v>
      </c>
      <c r="C26" s="15" t="s">
        <v>1216</v>
      </c>
      <c r="D26" s="18">
        <v>2280</v>
      </c>
      <c r="E26" s="18">
        <v>0</v>
      </c>
      <c r="F26" s="18">
        <f t="shared" si="0"/>
        <v>2280</v>
      </c>
      <c r="G26" s="18">
        <v>0</v>
      </c>
      <c r="H26" s="18">
        <v>879</v>
      </c>
      <c r="I26" s="18">
        <v>0</v>
      </c>
      <c r="J26" s="18">
        <f t="shared" si="1"/>
        <v>879</v>
      </c>
      <c r="K26" s="18">
        <v>1760</v>
      </c>
      <c r="L26" s="18">
        <v>0</v>
      </c>
      <c r="M26" s="18">
        <f t="shared" si="2"/>
        <v>1760</v>
      </c>
      <c r="N26" s="16" t="s">
        <v>1296</v>
      </c>
      <c r="O26" s="35">
        <f t="shared" si="3"/>
        <v>491900</v>
      </c>
      <c r="P26" s="16">
        <v>0</v>
      </c>
      <c r="Q26" s="16">
        <f t="shared" si="4"/>
        <v>0</v>
      </c>
      <c r="R26" s="16">
        <f t="shared" si="5"/>
        <v>0</v>
      </c>
      <c r="S26" s="100">
        <f t="shared" si="6"/>
        <v>491900</v>
      </c>
      <c r="T26" s="16">
        <v>89850</v>
      </c>
      <c r="U26" s="16">
        <f t="shared" si="7"/>
        <v>49190</v>
      </c>
      <c r="V26" s="16">
        <v>0</v>
      </c>
      <c r="W26" s="16">
        <f t="shared" si="8"/>
        <v>49190</v>
      </c>
      <c r="X26" s="100">
        <f t="shared" si="9"/>
        <v>49190</v>
      </c>
      <c r="Y26" s="100">
        <f t="shared" si="10"/>
        <v>442710</v>
      </c>
    </row>
    <row r="27" spans="1:25">
      <c r="A27" s="20">
        <v>25</v>
      </c>
      <c r="B27" s="18">
        <v>716</v>
      </c>
      <c r="C27" s="15" t="s">
        <v>852</v>
      </c>
      <c r="D27" s="18">
        <v>15</v>
      </c>
      <c r="E27" s="18">
        <v>0</v>
      </c>
      <c r="F27" s="18">
        <f t="shared" si="0"/>
        <v>15</v>
      </c>
      <c r="G27" s="18">
        <v>0</v>
      </c>
      <c r="H27" s="18">
        <v>0</v>
      </c>
      <c r="I27" s="18">
        <v>0</v>
      </c>
      <c r="J27" s="18">
        <f t="shared" si="1"/>
        <v>0</v>
      </c>
      <c r="K27" s="18">
        <v>14</v>
      </c>
      <c r="L27" s="18">
        <v>0</v>
      </c>
      <c r="M27" s="18">
        <f t="shared" si="2"/>
        <v>14</v>
      </c>
      <c r="N27" s="16" t="s">
        <v>1338</v>
      </c>
      <c r="O27" s="35">
        <f t="shared" si="3"/>
        <v>1450</v>
      </c>
      <c r="P27" s="16">
        <v>0</v>
      </c>
      <c r="Q27" s="16">
        <f t="shared" si="4"/>
        <v>0</v>
      </c>
      <c r="R27" s="16">
        <f t="shared" si="5"/>
        <v>0</v>
      </c>
      <c r="S27" s="100">
        <f t="shared" si="6"/>
        <v>1450</v>
      </c>
      <c r="T27" s="16">
        <v>175</v>
      </c>
      <c r="U27" s="16">
        <f t="shared" si="7"/>
        <v>145</v>
      </c>
      <c r="V27" s="16">
        <v>0</v>
      </c>
      <c r="W27" s="16">
        <f t="shared" si="8"/>
        <v>145</v>
      </c>
      <c r="X27" s="100">
        <f t="shared" si="9"/>
        <v>145</v>
      </c>
      <c r="Y27" s="100">
        <f t="shared" si="10"/>
        <v>1305</v>
      </c>
    </row>
    <row r="28" spans="1:25">
      <c r="A28" s="20">
        <v>26</v>
      </c>
      <c r="B28" s="18">
        <v>715</v>
      </c>
      <c r="C28" s="15" t="s">
        <v>851</v>
      </c>
      <c r="D28" s="18">
        <v>33</v>
      </c>
      <c r="E28" s="18">
        <v>0</v>
      </c>
      <c r="F28" s="18">
        <f t="shared" si="0"/>
        <v>33</v>
      </c>
      <c r="G28" s="18">
        <v>0</v>
      </c>
      <c r="H28" s="18">
        <v>5</v>
      </c>
      <c r="I28" s="18">
        <v>0</v>
      </c>
      <c r="J28" s="18">
        <f t="shared" si="1"/>
        <v>5</v>
      </c>
      <c r="K28" s="18">
        <v>18</v>
      </c>
      <c r="L28" s="18">
        <v>0</v>
      </c>
      <c r="M28" s="18">
        <f t="shared" si="2"/>
        <v>18</v>
      </c>
      <c r="N28" s="16" t="s">
        <v>1296</v>
      </c>
      <c r="O28" s="35">
        <f t="shared" si="3"/>
        <v>5600</v>
      </c>
      <c r="P28" s="16">
        <v>0</v>
      </c>
      <c r="Q28" s="16">
        <f t="shared" si="4"/>
        <v>0</v>
      </c>
      <c r="R28" s="16">
        <f t="shared" si="5"/>
        <v>0</v>
      </c>
      <c r="S28" s="100">
        <f t="shared" si="6"/>
        <v>5600</v>
      </c>
      <c r="T28" s="16">
        <v>150</v>
      </c>
      <c r="U28" s="16">
        <f t="shared" si="7"/>
        <v>150</v>
      </c>
      <c r="V28" s="16">
        <v>0</v>
      </c>
      <c r="W28" s="16">
        <f t="shared" si="8"/>
        <v>150</v>
      </c>
      <c r="X28" s="100">
        <f t="shared" si="9"/>
        <v>150</v>
      </c>
      <c r="Y28" s="100">
        <f t="shared" si="10"/>
        <v>5450</v>
      </c>
    </row>
    <row r="29" spans="1:25">
      <c r="A29" s="20">
        <v>27</v>
      </c>
      <c r="B29" s="18">
        <v>711</v>
      </c>
      <c r="C29" s="15" t="s">
        <v>846</v>
      </c>
      <c r="D29" s="18">
        <v>498</v>
      </c>
      <c r="E29" s="18">
        <v>0</v>
      </c>
      <c r="F29" s="18">
        <f t="shared" si="0"/>
        <v>498</v>
      </c>
      <c r="G29" s="18">
        <v>0</v>
      </c>
      <c r="H29" s="18">
        <v>129</v>
      </c>
      <c r="I29" s="18">
        <v>0</v>
      </c>
      <c r="J29" s="18">
        <f t="shared" si="1"/>
        <v>129</v>
      </c>
      <c r="K29" s="18">
        <v>433</v>
      </c>
      <c r="L29" s="18">
        <v>0</v>
      </c>
      <c r="M29" s="18">
        <f t="shared" si="2"/>
        <v>433</v>
      </c>
      <c r="N29" s="16" t="s">
        <v>1296</v>
      </c>
      <c r="O29" s="35">
        <f t="shared" si="3"/>
        <v>106000</v>
      </c>
      <c r="P29" s="16">
        <v>0</v>
      </c>
      <c r="Q29" s="16">
        <f t="shared" si="4"/>
        <v>0</v>
      </c>
      <c r="R29" s="16">
        <f t="shared" si="5"/>
        <v>0</v>
      </c>
      <c r="S29" s="100">
        <f t="shared" si="6"/>
        <v>106000</v>
      </c>
      <c r="T29" s="16">
        <v>22650</v>
      </c>
      <c r="U29" s="16">
        <f t="shared" si="7"/>
        <v>10600</v>
      </c>
      <c r="V29" s="16">
        <v>0</v>
      </c>
      <c r="W29" s="16">
        <f t="shared" si="8"/>
        <v>10600</v>
      </c>
      <c r="X29" s="100">
        <f t="shared" si="9"/>
        <v>10600</v>
      </c>
      <c r="Y29" s="100">
        <f t="shared" si="10"/>
        <v>95400</v>
      </c>
    </row>
    <row r="30" spans="1:25">
      <c r="A30" s="20">
        <v>28</v>
      </c>
      <c r="B30" s="18">
        <v>723</v>
      </c>
      <c r="C30" s="15" t="s">
        <v>1215</v>
      </c>
      <c r="D30" s="18">
        <v>141</v>
      </c>
      <c r="E30" s="18">
        <v>0</v>
      </c>
      <c r="F30" s="18">
        <f t="shared" si="0"/>
        <v>141</v>
      </c>
      <c r="G30" s="18">
        <v>0</v>
      </c>
      <c r="H30" s="18">
        <v>77</v>
      </c>
      <c r="I30" s="18">
        <v>0</v>
      </c>
      <c r="J30" s="18">
        <f t="shared" si="1"/>
        <v>77</v>
      </c>
      <c r="K30" s="18">
        <v>176</v>
      </c>
      <c r="L30" s="18">
        <v>0</v>
      </c>
      <c r="M30" s="18">
        <f t="shared" si="2"/>
        <v>176</v>
      </c>
      <c r="N30" s="16" t="s">
        <v>1338</v>
      </c>
      <c r="O30" s="35">
        <f t="shared" si="3"/>
        <v>19700</v>
      </c>
      <c r="P30" s="16">
        <v>0</v>
      </c>
      <c r="Q30" s="16">
        <f t="shared" si="4"/>
        <v>0</v>
      </c>
      <c r="R30" s="16">
        <f t="shared" si="5"/>
        <v>0</v>
      </c>
      <c r="S30" s="100">
        <f t="shared" si="6"/>
        <v>19700</v>
      </c>
      <c r="T30" s="16">
        <v>1100</v>
      </c>
      <c r="U30" s="16">
        <f t="shared" si="7"/>
        <v>1100</v>
      </c>
      <c r="V30" s="16">
        <v>0</v>
      </c>
      <c r="W30" s="16">
        <f t="shared" si="8"/>
        <v>1100</v>
      </c>
      <c r="X30" s="100">
        <f t="shared" si="9"/>
        <v>1100</v>
      </c>
      <c r="Y30" s="100">
        <f t="shared" si="10"/>
        <v>18600</v>
      </c>
    </row>
    <row r="31" spans="1:25">
      <c r="A31" s="20">
        <v>29</v>
      </c>
      <c r="B31" s="18">
        <v>722</v>
      </c>
      <c r="C31" s="15" t="s">
        <v>858</v>
      </c>
      <c r="D31" s="18">
        <v>3941</v>
      </c>
      <c r="E31" s="18">
        <v>0</v>
      </c>
      <c r="F31" s="18">
        <f t="shared" si="0"/>
        <v>3941</v>
      </c>
      <c r="G31" s="18">
        <v>0</v>
      </c>
      <c r="H31" s="18">
        <v>735</v>
      </c>
      <c r="I31" s="18">
        <v>0</v>
      </c>
      <c r="J31" s="18">
        <f t="shared" si="1"/>
        <v>735</v>
      </c>
      <c r="K31" s="18">
        <v>2787</v>
      </c>
      <c r="L31" s="18">
        <v>0</v>
      </c>
      <c r="M31" s="18">
        <f t="shared" si="2"/>
        <v>2787</v>
      </c>
      <c r="N31" s="16" t="s">
        <v>1338</v>
      </c>
      <c r="O31" s="35">
        <f t="shared" si="3"/>
        <v>373150</v>
      </c>
      <c r="P31" s="16">
        <v>0</v>
      </c>
      <c r="Q31" s="16">
        <f t="shared" si="4"/>
        <v>0</v>
      </c>
      <c r="R31" s="16">
        <f t="shared" si="5"/>
        <v>0</v>
      </c>
      <c r="S31" s="100">
        <f t="shared" si="6"/>
        <v>373150</v>
      </c>
      <c r="T31" s="16">
        <v>182925</v>
      </c>
      <c r="U31" s="16">
        <f t="shared" si="7"/>
        <v>37315</v>
      </c>
      <c r="V31" s="16">
        <v>0</v>
      </c>
      <c r="W31" s="16">
        <f t="shared" si="8"/>
        <v>37315</v>
      </c>
      <c r="X31" s="100">
        <f t="shared" si="9"/>
        <v>37315</v>
      </c>
      <c r="Y31" s="100">
        <f t="shared" si="10"/>
        <v>335835</v>
      </c>
    </row>
    <row r="32" spans="1:25">
      <c r="A32" s="20">
        <v>30</v>
      </c>
      <c r="B32" s="18">
        <v>233</v>
      </c>
      <c r="C32" s="15" t="s">
        <v>1211</v>
      </c>
      <c r="D32" s="18">
        <v>11</v>
      </c>
      <c r="E32" s="18">
        <v>0</v>
      </c>
      <c r="F32" s="18">
        <f t="shared" si="0"/>
        <v>11</v>
      </c>
      <c r="G32" s="18">
        <v>0</v>
      </c>
      <c r="H32" s="18">
        <v>3</v>
      </c>
      <c r="I32" s="18">
        <v>0</v>
      </c>
      <c r="J32" s="18">
        <f t="shared" si="1"/>
        <v>3</v>
      </c>
      <c r="K32" s="18">
        <v>13</v>
      </c>
      <c r="L32" s="18">
        <v>0</v>
      </c>
      <c r="M32" s="18">
        <f t="shared" si="2"/>
        <v>13</v>
      </c>
      <c r="N32" s="16" t="s">
        <v>1338</v>
      </c>
      <c r="O32" s="35">
        <f t="shared" si="3"/>
        <v>1350</v>
      </c>
      <c r="P32" s="16">
        <v>0</v>
      </c>
      <c r="Q32" s="16">
        <f t="shared" si="4"/>
        <v>0</v>
      </c>
      <c r="R32" s="16">
        <f t="shared" si="5"/>
        <v>0</v>
      </c>
      <c r="S32" s="100">
        <f t="shared" si="6"/>
        <v>1350</v>
      </c>
      <c r="T32" s="16">
        <v>50</v>
      </c>
      <c r="U32" s="16">
        <f t="shared" si="7"/>
        <v>50</v>
      </c>
      <c r="V32" s="16">
        <v>0</v>
      </c>
      <c r="W32" s="16">
        <f t="shared" si="8"/>
        <v>50</v>
      </c>
      <c r="X32" s="100">
        <f t="shared" si="9"/>
        <v>50</v>
      </c>
      <c r="Y32" s="100">
        <f t="shared" si="10"/>
        <v>1300</v>
      </c>
    </row>
    <row r="33" spans="1:25">
      <c r="A33" s="20">
        <v>31</v>
      </c>
      <c r="B33" s="18">
        <v>705</v>
      </c>
      <c r="C33" s="15" t="s">
        <v>843</v>
      </c>
      <c r="D33" s="18">
        <v>902</v>
      </c>
      <c r="E33" s="18">
        <v>0</v>
      </c>
      <c r="F33" s="18">
        <f t="shared" si="0"/>
        <v>902</v>
      </c>
      <c r="G33" s="18">
        <v>0</v>
      </c>
      <c r="H33" s="18">
        <v>773</v>
      </c>
      <c r="I33" s="18">
        <v>0</v>
      </c>
      <c r="J33" s="18">
        <f t="shared" si="1"/>
        <v>773</v>
      </c>
      <c r="K33" s="18">
        <v>1481</v>
      </c>
      <c r="L33" s="18">
        <v>0</v>
      </c>
      <c r="M33" s="18">
        <f t="shared" si="2"/>
        <v>1481</v>
      </c>
      <c r="N33" s="16" t="s">
        <v>1296</v>
      </c>
      <c r="O33" s="35">
        <f t="shared" si="3"/>
        <v>315600</v>
      </c>
      <c r="P33" s="16">
        <v>0</v>
      </c>
      <c r="Q33" s="16">
        <f t="shared" si="4"/>
        <v>0</v>
      </c>
      <c r="R33" s="16">
        <f t="shared" si="5"/>
        <v>0</v>
      </c>
      <c r="S33" s="100">
        <f t="shared" si="6"/>
        <v>315600</v>
      </c>
      <c r="T33" s="16">
        <v>49075</v>
      </c>
      <c r="U33" s="16">
        <f t="shared" si="7"/>
        <v>31560</v>
      </c>
      <c r="V33" s="16">
        <v>0</v>
      </c>
      <c r="W33" s="16">
        <f t="shared" si="8"/>
        <v>31560</v>
      </c>
      <c r="X33" s="100">
        <f t="shared" si="9"/>
        <v>31560</v>
      </c>
      <c r="Y33" s="100">
        <f t="shared" si="10"/>
        <v>284040</v>
      </c>
    </row>
    <row r="34" spans="1:25">
      <c r="A34" s="20">
        <v>32</v>
      </c>
      <c r="B34" s="18">
        <v>658</v>
      </c>
      <c r="C34" s="15" t="s">
        <v>804</v>
      </c>
      <c r="D34" s="18">
        <v>25540</v>
      </c>
      <c r="E34" s="18">
        <v>0</v>
      </c>
      <c r="F34" s="18">
        <f t="shared" si="0"/>
        <v>25540</v>
      </c>
      <c r="G34" s="18">
        <v>0</v>
      </c>
      <c r="H34" s="18">
        <v>9585</v>
      </c>
      <c r="I34" s="18">
        <v>0</v>
      </c>
      <c r="J34" s="18">
        <f t="shared" si="1"/>
        <v>9585</v>
      </c>
      <c r="K34" s="18">
        <v>17871</v>
      </c>
      <c r="L34" s="18">
        <v>0</v>
      </c>
      <c r="M34" s="18">
        <f t="shared" si="2"/>
        <v>17871</v>
      </c>
      <c r="N34" s="16" t="s">
        <v>1338</v>
      </c>
      <c r="O34" s="35">
        <f t="shared" si="3"/>
        <v>2649800</v>
      </c>
      <c r="P34" s="16">
        <v>0</v>
      </c>
      <c r="Q34" s="16">
        <f t="shared" si="4"/>
        <v>0</v>
      </c>
      <c r="R34" s="16">
        <f t="shared" si="5"/>
        <v>0</v>
      </c>
      <c r="S34" s="100">
        <f t="shared" si="6"/>
        <v>2649800</v>
      </c>
      <c r="T34" s="16">
        <v>944475</v>
      </c>
      <c r="U34" s="16">
        <f t="shared" si="7"/>
        <v>264980</v>
      </c>
      <c r="V34" s="16">
        <v>50000</v>
      </c>
      <c r="W34" s="16">
        <f t="shared" si="8"/>
        <v>314980</v>
      </c>
      <c r="X34" s="100">
        <f t="shared" si="9"/>
        <v>314980</v>
      </c>
      <c r="Y34" s="100">
        <f t="shared" si="10"/>
        <v>2334820</v>
      </c>
    </row>
    <row r="35" spans="1:25">
      <c r="A35" s="20">
        <v>33</v>
      </c>
      <c r="B35" s="18">
        <v>657</v>
      </c>
      <c r="C35" s="15" t="s">
        <v>800</v>
      </c>
      <c r="D35" s="18">
        <v>22604</v>
      </c>
      <c r="E35" s="18">
        <v>0</v>
      </c>
      <c r="F35" s="18">
        <f t="shared" si="0"/>
        <v>22604</v>
      </c>
      <c r="G35" s="18">
        <v>0</v>
      </c>
      <c r="H35" s="18">
        <v>7843</v>
      </c>
      <c r="I35" s="18">
        <v>0</v>
      </c>
      <c r="J35" s="18">
        <f t="shared" si="1"/>
        <v>7843</v>
      </c>
      <c r="K35" s="18">
        <v>17570</v>
      </c>
      <c r="L35" s="18">
        <v>0</v>
      </c>
      <c r="M35" s="18">
        <f t="shared" si="2"/>
        <v>17570</v>
      </c>
      <c r="N35" s="16" t="s">
        <v>1296</v>
      </c>
      <c r="O35" s="35">
        <f t="shared" si="3"/>
        <v>4801700</v>
      </c>
      <c r="P35" s="16">
        <v>0</v>
      </c>
      <c r="Q35" s="16">
        <f t="shared" si="4"/>
        <v>0</v>
      </c>
      <c r="R35" s="16">
        <f t="shared" si="5"/>
        <v>0</v>
      </c>
      <c r="S35" s="100">
        <f t="shared" si="6"/>
        <v>4801700</v>
      </c>
      <c r="T35" s="16">
        <v>792150</v>
      </c>
      <c r="U35" s="16">
        <f t="shared" si="7"/>
        <v>480170</v>
      </c>
      <c r="V35" s="16">
        <v>0</v>
      </c>
      <c r="W35" s="16">
        <f t="shared" si="8"/>
        <v>480170</v>
      </c>
      <c r="X35" s="100">
        <f t="shared" si="9"/>
        <v>480170</v>
      </c>
      <c r="Y35" s="100">
        <f t="shared" si="10"/>
        <v>4321530</v>
      </c>
    </row>
    <row r="36" spans="1:25">
      <c r="A36" s="20">
        <v>34</v>
      </c>
      <c r="B36" s="18">
        <v>689</v>
      </c>
      <c r="C36" s="15" t="s">
        <v>822</v>
      </c>
      <c r="D36" s="18">
        <v>419</v>
      </c>
      <c r="E36" s="18">
        <v>0</v>
      </c>
      <c r="F36" s="18">
        <f t="shared" si="0"/>
        <v>419</v>
      </c>
      <c r="G36" s="18">
        <v>0</v>
      </c>
      <c r="H36" s="18">
        <v>191</v>
      </c>
      <c r="I36" s="18">
        <v>0</v>
      </c>
      <c r="J36" s="18">
        <f t="shared" si="1"/>
        <v>191</v>
      </c>
      <c r="K36" s="18">
        <v>460</v>
      </c>
      <c r="L36" s="18">
        <v>0</v>
      </c>
      <c r="M36" s="18">
        <f t="shared" si="2"/>
        <v>460</v>
      </c>
      <c r="N36" s="16" t="s">
        <v>1338</v>
      </c>
      <c r="O36" s="35">
        <f t="shared" si="3"/>
        <v>53500</v>
      </c>
      <c r="P36" s="16">
        <v>0</v>
      </c>
      <c r="Q36" s="16">
        <f t="shared" si="4"/>
        <v>0</v>
      </c>
      <c r="R36" s="16">
        <f t="shared" si="5"/>
        <v>0</v>
      </c>
      <c r="S36" s="100">
        <f t="shared" si="6"/>
        <v>53500</v>
      </c>
      <c r="T36" s="16">
        <v>21075</v>
      </c>
      <c r="U36" s="16">
        <f t="shared" si="7"/>
        <v>5350</v>
      </c>
      <c r="V36" s="16">
        <v>0</v>
      </c>
      <c r="W36" s="16">
        <f t="shared" si="8"/>
        <v>5350</v>
      </c>
      <c r="X36" s="100">
        <f t="shared" si="9"/>
        <v>5350</v>
      </c>
      <c r="Y36" s="100">
        <f t="shared" si="10"/>
        <v>48150</v>
      </c>
    </row>
    <row r="37" spans="1:25">
      <c r="A37" s="20">
        <v>35</v>
      </c>
      <c r="B37" s="18">
        <v>631</v>
      </c>
      <c r="C37" s="15" t="s">
        <v>1232</v>
      </c>
      <c r="D37" s="18">
        <v>3</v>
      </c>
      <c r="E37" s="18">
        <v>0</v>
      </c>
      <c r="F37" s="18">
        <f t="shared" si="0"/>
        <v>3</v>
      </c>
      <c r="G37" s="18">
        <v>0</v>
      </c>
      <c r="H37" s="18">
        <v>0</v>
      </c>
      <c r="I37" s="18">
        <v>0</v>
      </c>
      <c r="J37" s="18">
        <f t="shared" si="1"/>
        <v>0</v>
      </c>
      <c r="K37" s="18">
        <v>5</v>
      </c>
      <c r="L37" s="18">
        <v>0</v>
      </c>
      <c r="M37" s="18">
        <f t="shared" si="2"/>
        <v>5</v>
      </c>
      <c r="N37" s="16" t="s">
        <v>1296</v>
      </c>
      <c r="O37" s="35">
        <f t="shared" si="3"/>
        <v>800</v>
      </c>
      <c r="P37" s="16">
        <v>0</v>
      </c>
      <c r="Q37" s="16">
        <f t="shared" si="4"/>
        <v>0</v>
      </c>
      <c r="R37" s="16">
        <f t="shared" si="5"/>
        <v>0</v>
      </c>
      <c r="S37" s="100">
        <f t="shared" si="6"/>
        <v>800</v>
      </c>
      <c r="T37" s="16">
        <v>25</v>
      </c>
      <c r="U37" s="16">
        <f t="shared" si="7"/>
        <v>25</v>
      </c>
      <c r="V37" s="16">
        <v>0</v>
      </c>
      <c r="W37" s="16">
        <f t="shared" si="8"/>
        <v>25</v>
      </c>
      <c r="X37" s="100">
        <f t="shared" si="9"/>
        <v>25</v>
      </c>
      <c r="Y37" s="100">
        <f t="shared" si="10"/>
        <v>775</v>
      </c>
    </row>
    <row r="38" spans="1:25">
      <c r="A38" s="20">
        <v>36</v>
      </c>
      <c r="B38" s="18">
        <v>650</v>
      </c>
      <c r="C38" s="15" t="s">
        <v>762</v>
      </c>
      <c r="D38" s="18">
        <v>13427</v>
      </c>
      <c r="E38" s="18">
        <v>0</v>
      </c>
      <c r="F38" s="18">
        <f t="shared" si="0"/>
        <v>13427</v>
      </c>
      <c r="G38" s="18">
        <v>0</v>
      </c>
      <c r="H38" s="18">
        <v>3180</v>
      </c>
      <c r="I38" s="18">
        <v>0</v>
      </c>
      <c r="J38" s="18">
        <f t="shared" si="1"/>
        <v>3180</v>
      </c>
      <c r="K38" s="18">
        <v>7367</v>
      </c>
      <c r="L38" s="18">
        <v>0</v>
      </c>
      <c r="M38" s="18">
        <f t="shared" si="2"/>
        <v>7367</v>
      </c>
      <c r="N38" s="16" t="s">
        <v>1296</v>
      </c>
      <c r="O38" s="35">
        <f t="shared" si="3"/>
        <v>2397400</v>
      </c>
      <c r="P38" s="16">
        <v>0</v>
      </c>
      <c r="Q38" s="16">
        <f t="shared" si="4"/>
        <v>0</v>
      </c>
      <c r="R38" s="16">
        <f t="shared" si="5"/>
        <v>0</v>
      </c>
      <c r="S38" s="100">
        <f t="shared" si="6"/>
        <v>2397400</v>
      </c>
      <c r="T38" s="16">
        <v>793300</v>
      </c>
      <c r="U38" s="16">
        <f t="shared" si="7"/>
        <v>239740</v>
      </c>
      <c r="V38" s="16">
        <v>0</v>
      </c>
      <c r="W38" s="16">
        <f t="shared" si="8"/>
        <v>239740</v>
      </c>
      <c r="X38" s="100">
        <f t="shared" si="9"/>
        <v>239740</v>
      </c>
      <c r="Y38" s="100">
        <f t="shared" si="10"/>
        <v>2157660</v>
      </c>
    </row>
    <row r="39" spans="1:25">
      <c r="A39" s="20">
        <v>37</v>
      </c>
      <c r="B39" s="18">
        <v>632</v>
      </c>
      <c r="C39" s="15" t="s">
        <v>732</v>
      </c>
      <c r="D39" s="18">
        <v>2654</v>
      </c>
      <c r="E39" s="18">
        <v>0</v>
      </c>
      <c r="F39" s="18">
        <f t="shared" si="0"/>
        <v>2654</v>
      </c>
      <c r="G39" s="18">
        <v>0</v>
      </c>
      <c r="H39" s="18">
        <v>732</v>
      </c>
      <c r="I39" s="18">
        <v>0</v>
      </c>
      <c r="J39" s="18">
        <f t="shared" si="1"/>
        <v>732</v>
      </c>
      <c r="K39" s="18">
        <v>2604</v>
      </c>
      <c r="L39" s="18">
        <v>0</v>
      </c>
      <c r="M39" s="18">
        <f t="shared" si="2"/>
        <v>2604</v>
      </c>
      <c r="N39" s="16" t="s">
        <v>1338</v>
      </c>
      <c r="O39" s="35">
        <f t="shared" si="3"/>
        <v>299500</v>
      </c>
      <c r="P39" s="16">
        <v>0</v>
      </c>
      <c r="Q39" s="16">
        <f t="shared" si="4"/>
        <v>0</v>
      </c>
      <c r="R39" s="16">
        <f t="shared" si="5"/>
        <v>0</v>
      </c>
      <c r="S39" s="100">
        <f t="shared" si="6"/>
        <v>299500</v>
      </c>
      <c r="T39" s="16">
        <v>61725</v>
      </c>
      <c r="U39" s="16">
        <f t="shared" si="7"/>
        <v>29950</v>
      </c>
      <c r="V39" s="16">
        <v>0</v>
      </c>
      <c r="W39" s="16">
        <f t="shared" si="8"/>
        <v>29950</v>
      </c>
      <c r="X39" s="100">
        <f t="shared" si="9"/>
        <v>29950</v>
      </c>
      <c r="Y39" s="100">
        <f t="shared" si="10"/>
        <v>269550</v>
      </c>
    </row>
    <row r="40" spans="1:25">
      <c r="A40" s="20">
        <v>38</v>
      </c>
      <c r="B40" s="18">
        <v>135</v>
      </c>
      <c r="C40" s="15" t="s">
        <v>640</v>
      </c>
      <c r="D40" s="18">
        <v>164</v>
      </c>
      <c r="E40" s="18">
        <v>0</v>
      </c>
      <c r="F40" s="18">
        <f t="shared" si="0"/>
        <v>164</v>
      </c>
      <c r="G40" s="18">
        <v>0</v>
      </c>
      <c r="H40" s="18">
        <v>214</v>
      </c>
      <c r="I40" s="18">
        <v>0</v>
      </c>
      <c r="J40" s="18">
        <f t="shared" si="1"/>
        <v>214</v>
      </c>
      <c r="K40" s="18">
        <v>462</v>
      </c>
      <c r="L40" s="18">
        <v>0</v>
      </c>
      <c r="M40" s="18">
        <f t="shared" si="2"/>
        <v>462</v>
      </c>
      <c r="N40" s="16" t="s">
        <v>1338</v>
      </c>
      <c r="O40" s="35">
        <f t="shared" si="3"/>
        <v>42000</v>
      </c>
      <c r="P40" s="16">
        <v>0</v>
      </c>
      <c r="Q40" s="16">
        <f t="shared" si="4"/>
        <v>0</v>
      </c>
      <c r="R40" s="16">
        <f t="shared" si="5"/>
        <v>0</v>
      </c>
      <c r="S40" s="100">
        <f t="shared" si="6"/>
        <v>42000</v>
      </c>
      <c r="T40" s="16">
        <v>400</v>
      </c>
      <c r="U40" s="16">
        <f t="shared" si="7"/>
        <v>400</v>
      </c>
      <c r="V40" s="16">
        <v>0</v>
      </c>
      <c r="W40" s="16">
        <f t="shared" si="8"/>
        <v>400</v>
      </c>
      <c r="X40" s="100">
        <f t="shared" si="9"/>
        <v>400</v>
      </c>
      <c r="Y40" s="100">
        <f t="shared" si="10"/>
        <v>41600</v>
      </c>
    </row>
    <row r="41" spans="1:25">
      <c r="A41" s="20">
        <v>39</v>
      </c>
      <c r="B41" s="18">
        <v>212</v>
      </c>
      <c r="C41" s="15" t="s">
        <v>662</v>
      </c>
      <c r="D41" s="18">
        <v>3518</v>
      </c>
      <c r="E41" s="18">
        <v>0</v>
      </c>
      <c r="F41" s="18">
        <f t="shared" si="0"/>
        <v>3518</v>
      </c>
      <c r="G41" s="18">
        <v>19</v>
      </c>
      <c r="H41" s="18">
        <v>93</v>
      </c>
      <c r="I41" s="18">
        <v>0</v>
      </c>
      <c r="J41" s="18">
        <f t="shared" si="1"/>
        <v>93</v>
      </c>
      <c r="K41" s="18">
        <v>3038</v>
      </c>
      <c r="L41" s="18">
        <v>0</v>
      </c>
      <c r="M41" s="18">
        <f t="shared" si="2"/>
        <v>3038</v>
      </c>
      <c r="N41" s="16" t="s">
        <v>1338</v>
      </c>
      <c r="O41" s="35">
        <f t="shared" si="3"/>
        <v>332450</v>
      </c>
      <c r="P41" s="16">
        <v>0</v>
      </c>
      <c r="Q41" s="16">
        <f t="shared" si="4"/>
        <v>0</v>
      </c>
      <c r="R41" s="16">
        <f t="shared" si="5"/>
        <v>0</v>
      </c>
      <c r="S41" s="100">
        <f t="shared" si="6"/>
        <v>332450</v>
      </c>
      <c r="T41" s="16">
        <v>449625</v>
      </c>
      <c r="U41" s="16">
        <f t="shared" si="7"/>
        <v>33245</v>
      </c>
      <c r="V41" s="16">
        <v>0</v>
      </c>
      <c r="W41" s="16">
        <f t="shared" si="8"/>
        <v>33245</v>
      </c>
      <c r="X41" s="100">
        <f t="shared" si="9"/>
        <v>33245</v>
      </c>
      <c r="Y41" s="100">
        <f t="shared" si="10"/>
        <v>299205</v>
      </c>
    </row>
    <row r="42" spans="1:25">
      <c r="A42" s="20">
        <v>40</v>
      </c>
      <c r="B42" s="18">
        <v>829</v>
      </c>
      <c r="C42" s="15" t="s">
        <v>988</v>
      </c>
      <c r="D42" s="18">
        <v>2369</v>
      </c>
      <c r="E42" s="18">
        <v>0</v>
      </c>
      <c r="F42" s="18">
        <f t="shared" si="0"/>
        <v>2369</v>
      </c>
      <c r="G42" s="18">
        <v>0</v>
      </c>
      <c r="H42" s="18">
        <v>1561</v>
      </c>
      <c r="I42" s="18">
        <v>0</v>
      </c>
      <c r="J42" s="18">
        <f t="shared" si="1"/>
        <v>1561</v>
      </c>
      <c r="K42" s="18">
        <v>1845</v>
      </c>
      <c r="L42" s="18">
        <v>0</v>
      </c>
      <c r="M42" s="18">
        <f t="shared" si="2"/>
        <v>1845</v>
      </c>
      <c r="N42" s="16" t="s">
        <v>1296</v>
      </c>
      <c r="O42" s="35">
        <f t="shared" si="3"/>
        <v>577500</v>
      </c>
      <c r="P42" s="16">
        <v>0</v>
      </c>
      <c r="Q42" s="16">
        <f t="shared" si="4"/>
        <v>0</v>
      </c>
      <c r="R42" s="16">
        <f t="shared" si="5"/>
        <v>0</v>
      </c>
      <c r="S42" s="100">
        <f t="shared" si="6"/>
        <v>577500</v>
      </c>
      <c r="T42" s="16">
        <v>59125</v>
      </c>
      <c r="U42" s="16">
        <f t="shared" si="7"/>
        <v>57750</v>
      </c>
      <c r="V42" s="16">
        <v>0</v>
      </c>
      <c r="W42" s="16">
        <f t="shared" si="8"/>
        <v>57750</v>
      </c>
      <c r="X42" s="100">
        <f t="shared" si="9"/>
        <v>57750</v>
      </c>
      <c r="Y42" s="100">
        <f t="shared" si="10"/>
        <v>519750</v>
      </c>
    </row>
    <row r="43" spans="1:25">
      <c r="A43" s="20">
        <v>41</v>
      </c>
      <c r="B43" s="18">
        <v>604</v>
      </c>
      <c r="C43" s="15" t="s">
        <v>722</v>
      </c>
      <c r="D43" s="18">
        <v>8120</v>
      </c>
      <c r="E43" s="18">
        <v>0</v>
      </c>
      <c r="F43" s="18">
        <f t="shared" si="0"/>
        <v>8120</v>
      </c>
      <c r="G43" s="18">
        <v>0</v>
      </c>
      <c r="H43" s="18">
        <v>2588</v>
      </c>
      <c r="I43" s="18">
        <v>0</v>
      </c>
      <c r="J43" s="18">
        <f t="shared" si="1"/>
        <v>2588</v>
      </c>
      <c r="K43" s="18">
        <v>7043</v>
      </c>
      <c r="L43" s="18">
        <v>0</v>
      </c>
      <c r="M43" s="18">
        <f t="shared" si="2"/>
        <v>7043</v>
      </c>
      <c r="N43" s="16" t="s">
        <v>1296</v>
      </c>
      <c r="O43" s="35">
        <f t="shared" si="3"/>
        <v>1775100</v>
      </c>
      <c r="P43" s="16">
        <v>0</v>
      </c>
      <c r="Q43" s="16">
        <f t="shared" si="4"/>
        <v>0</v>
      </c>
      <c r="R43" s="16">
        <f t="shared" si="5"/>
        <v>0</v>
      </c>
      <c r="S43" s="100">
        <f t="shared" si="6"/>
        <v>1775100</v>
      </c>
      <c r="T43" s="16">
        <v>159750</v>
      </c>
      <c r="U43" s="16">
        <f t="shared" si="7"/>
        <v>159750</v>
      </c>
      <c r="V43" s="16">
        <v>50000</v>
      </c>
      <c r="W43" s="16">
        <f t="shared" si="8"/>
        <v>209750</v>
      </c>
      <c r="X43" s="100">
        <f t="shared" si="9"/>
        <v>209750</v>
      </c>
      <c r="Y43" s="100">
        <f t="shared" si="10"/>
        <v>1565350</v>
      </c>
    </row>
    <row r="44" spans="1:25">
      <c r="A44" s="20">
        <v>42</v>
      </c>
      <c r="B44" s="18">
        <v>221</v>
      </c>
      <c r="C44" s="15" t="s">
        <v>712</v>
      </c>
      <c r="D44" s="18">
        <v>41653</v>
      </c>
      <c r="E44" s="18">
        <v>0</v>
      </c>
      <c r="F44" s="18">
        <f t="shared" si="0"/>
        <v>41653</v>
      </c>
      <c r="G44" s="18">
        <v>0</v>
      </c>
      <c r="H44" s="18">
        <v>15020</v>
      </c>
      <c r="I44" s="18">
        <v>0</v>
      </c>
      <c r="J44" s="18">
        <f t="shared" si="1"/>
        <v>15020</v>
      </c>
      <c r="K44" s="18">
        <v>28893</v>
      </c>
      <c r="L44" s="18">
        <v>0</v>
      </c>
      <c r="M44" s="18">
        <f t="shared" si="2"/>
        <v>28893</v>
      </c>
      <c r="N44" s="16" t="s">
        <v>1296</v>
      </c>
      <c r="O44" s="35">
        <f t="shared" si="3"/>
        <v>8556600</v>
      </c>
      <c r="P44" s="16">
        <v>0</v>
      </c>
      <c r="Q44" s="16">
        <f t="shared" si="4"/>
        <v>0</v>
      </c>
      <c r="R44" s="16">
        <f t="shared" si="5"/>
        <v>0</v>
      </c>
      <c r="S44" s="100">
        <f t="shared" si="6"/>
        <v>8556600</v>
      </c>
      <c r="T44" s="16">
        <v>4269350</v>
      </c>
      <c r="U44" s="16">
        <f t="shared" si="7"/>
        <v>855660</v>
      </c>
      <c r="V44" s="16">
        <v>400000</v>
      </c>
      <c r="W44" s="16">
        <f t="shared" si="8"/>
        <v>1255660</v>
      </c>
      <c r="X44" s="100">
        <f t="shared" si="9"/>
        <v>1255660</v>
      </c>
      <c r="Y44" s="100">
        <f t="shared" si="10"/>
        <v>7300940</v>
      </c>
    </row>
    <row r="45" spans="1:25">
      <c r="A45" s="20">
        <v>43</v>
      </c>
      <c r="B45" s="18">
        <v>160</v>
      </c>
      <c r="C45" s="15" t="s">
        <v>1263</v>
      </c>
      <c r="D45" s="18">
        <v>9</v>
      </c>
      <c r="E45" s="18">
        <v>0</v>
      </c>
      <c r="F45" s="18">
        <f t="shared" si="0"/>
        <v>9</v>
      </c>
      <c r="G45" s="18">
        <v>0</v>
      </c>
      <c r="H45" s="18">
        <v>0</v>
      </c>
      <c r="I45" s="18">
        <v>0</v>
      </c>
      <c r="J45" s="18">
        <f t="shared" si="1"/>
        <v>0</v>
      </c>
      <c r="K45" s="18">
        <v>0</v>
      </c>
      <c r="L45" s="18">
        <v>0</v>
      </c>
      <c r="M45" s="18">
        <f t="shared" si="2"/>
        <v>0</v>
      </c>
      <c r="N45" s="16" t="s">
        <v>1296</v>
      </c>
      <c r="O45" s="35">
        <f t="shared" si="3"/>
        <v>900</v>
      </c>
      <c r="P45" s="16">
        <v>0</v>
      </c>
      <c r="Q45" s="16">
        <f t="shared" si="4"/>
        <v>0</v>
      </c>
      <c r="R45" s="16">
        <f t="shared" si="5"/>
        <v>0</v>
      </c>
      <c r="S45" s="100">
        <f t="shared" si="6"/>
        <v>900</v>
      </c>
      <c r="T45" s="16">
        <v>0</v>
      </c>
      <c r="U45" s="16">
        <f t="shared" si="7"/>
        <v>0</v>
      </c>
      <c r="V45" s="16">
        <v>0</v>
      </c>
      <c r="W45" s="16">
        <f t="shared" si="8"/>
        <v>0</v>
      </c>
      <c r="X45" s="100">
        <f t="shared" si="9"/>
        <v>0</v>
      </c>
      <c r="Y45" s="100">
        <f t="shared" si="10"/>
        <v>900</v>
      </c>
    </row>
    <row r="46" spans="1:25">
      <c r="A46" s="20">
        <v>44</v>
      </c>
      <c r="B46" s="18">
        <v>166</v>
      </c>
      <c r="C46" s="15" t="s">
        <v>646</v>
      </c>
      <c r="D46" s="18">
        <v>225</v>
      </c>
      <c r="E46" s="18">
        <v>0</v>
      </c>
      <c r="F46" s="18">
        <f t="shared" si="0"/>
        <v>225</v>
      </c>
      <c r="G46" s="18">
        <v>0</v>
      </c>
      <c r="H46" s="18">
        <v>136</v>
      </c>
      <c r="I46" s="18">
        <v>0</v>
      </c>
      <c r="J46" s="18">
        <f t="shared" si="1"/>
        <v>136</v>
      </c>
      <c r="K46" s="18">
        <v>275</v>
      </c>
      <c r="L46" s="18">
        <v>0</v>
      </c>
      <c r="M46" s="18">
        <f t="shared" si="2"/>
        <v>275</v>
      </c>
      <c r="N46" s="16" t="s">
        <v>1338</v>
      </c>
      <c r="O46" s="35">
        <f t="shared" si="3"/>
        <v>31800</v>
      </c>
      <c r="P46" s="16">
        <v>0</v>
      </c>
      <c r="Q46" s="16">
        <f t="shared" si="4"/>
        <v>0</v>
      </c>
      <c r="R46" s="16">
        <f t="shared" si="5"/>
        <v>0</v>
      </c>
      <c r="S46" s="100">
        <f t="shared" si="6"/>
        <v>31800</v>
      </c>
      <c r="T46" s="16">
        <v>500</v>
      </c>
      <c r="U46" s="16">
        <f t="shared" si="7"/>
        <v>500</v>
      </c>
      <c r="V46" s="16">
        <v>0</v>
      </c>
      <c r="W46" s="16">
        <f t="shared" si="8"/>
        <v>500</v>
      </c>
      <c r="X46" s="100">
        <f t="shared" si="9"/>
        <v>500</v>
      </c>
      <c r="Y46" s="100">
        <f t="shared" si="10"/>
        <v>31300</v>
      </c>
    </row>
    <row r="47" spans="1:25">
      <c r="A47" s="20">
        <v>45</v>
      </c>
      <c r="B47" s="18">
        <v>633</v>
      </c>
      <c r="C47" s="15" t="s">
        <v>734</v>
      </c>
      <c r="D47" s="18">
        <v>1338</v>
      </c>
      <c r="E47" s="18">
        <v>0</v>
      </c>
      <c r="F47" s="18">
        <f t="shared" si="0"/>
        <v>1338</v>
      </c>
      <c r="G47" s="18">
        <v>0</v>
      </c>
      <c r="H47" s="18">
        <v>342</v>
      </c>
      <c r="I47" s="18">
        <v>0</v>
      </c>
      <c r="J47" s="18">
        <f t="shared" si="1"/>
        <v>342</v>
      </c>
      <c r="K47" s="18">
        <v>970</v>
      </c>
      <c r="L47" s="18">
        <v>0</v>
      </c>
      <c r="M47" s="18">
        <f t="shared" si="2"/>
        <v>970</v>
      </c>
      <c r="N47" s="16" t="s">
        <v>1296</v>
      </c>
      <c r="O47" s="35">
        <f t="shared" si="3"/>
        <v>265000</v>
      </c>
      <c r="P47" s="16">
        <v>0</v>
      </c>
      <c r="Q47" s="16">
        <f t="shared" si="4"/>
        <v>0</v>
      </c>
      <c r="R47" s="16">
        <f t="shared" si="5"/>
        <v>0</v>
      </c>
      <c r="S47" s="100">
        <f t="shared" si="6"/>
        <v>265000</v>
      </c>
      <c r="T47" s="16">
        <v>34300</v>
      </c>
      <c r="U47" s="16">
        <f t="shared" si="7"/>
        <v>26500</v>
      </c>
      <c r="V47" s="16">
        <v>0</v>
      </c>
      <c r="W47" s="16">
        <f t="shared" si="8"/>
        <v>26500</v>
      </c>
      <c r="X47" s="100">
        <f t="shared" si="9"/>
        <v>26500</v>
      </c>
      <c r="Y47" s="100">
        <f t="shared" si="10"/>
        <v>238500</v>
      </c>
    </row>
    <row r="48" spans="1:25">
      <c r="A48" s="20">
        <v>46</v>
      </c>
      <c r="B48" s="18">
        <v>808</v>
      </c>
      <c r="C48" s="15" t="s">
        <v>891</v>
      </c>
      <c r="D48" s="18">
        <v>950</v>
      </c>
      <c r="E48" s="18">
        <v>0</v>
      </c>
      <c r="F48" s="18">
        <f t="shared" si="0"/>
        <v>950</v>
      </c>
      <c r="G48" s="18">
        <v>0</v>
      </c>
      <c r="H48" s="18">
        <v>739</v>
      </c>
      <c r="I48" s="18">
        <v>0</v>
      </c>
      <c r="J48" s="18">
        <f t="shared" si="1"/>
        <v>739</v>
      </c>
      <c r="K48" s="18">
        <v>1273</v>
      </c>
      <c r="L48" s="18">
        <v>0</v>
      </c>
      <c r="M48" s="18">
        <f t="shared" si="2"/>
        <v>1273</v>
      </c>
      <c r="N48" s="16" t="s">
        <v>1338</v>
      </c>
      <c r="O48" s="35">
        <f t="shared" si="3"/>
        <v>148100</v>
      </c>
      <c r="P48" s="16">
        <v>0</v>
      </c>
      <c r="Q48" s="16">
        <f t="shared" si="4"/>
        <v>0</v>
      </c>
      <c r="R48" s="16">
        <f t="shared" si="5"/>
        <v>0</v>
      </c>
      <c r="S48" s="100">
        <f t="shared" si="6"/>
        <v>148100</v>
      </c>
      <c r="T48" s="16">
        <v>13075</v>
      </c>
      <c r="U48" s="16">
        <f t="shared" si="7"/>
        <v>13075</v>
      </c>
      <c r="V48" s="16">
        <v>0</v>
      </c>
      <c r="W48" s="16">
        <f t="shared" si="8"/>
        <v>13075</v>
      </c>
      <c r="X48" s="100">
        <f t="shared" si="9"/>
        <v>13075</v>
      </c>
      <c r="Y48" s="100">
        <f t="shared" si="10"/>
        <v>135025</v>
      </c>
    </row>
    <row r="49" spans="1:25">
      <c r="A49" s="20">
        <v>47</v>
      </c>
      <c r="B49" s="18">
        <v>813</v>
      </c>
      <c r="C49" s="15" t="s">
        <v>1110</v>
      </c>
      <c r="D49" s="18">
        <v>563</v>
      </c>
      <c r="E49" s="18">
        <v>0</v>
      </c>
      <c r="F49" s="18">
        <f t="shared" si="0"/>
        <v>563</v>
      </c>
      <c r="G49" s="18">
        <v>0</v>
      </c>
      <c r="H49" s="18">
        <v>171</v>
      </c>
      <c r="I49" s="18">
        <v>0</v>
      </c>
      <c r="J49" s="18">
        <f t="shared" si="1"/>
        <v>171</v>
      </c>
      <c r="K49" s="18">
        <v>268</v>
      </c>
      <c r="L49" s="18">
        <v>0</v>
      </c>
      <c r="M49" s="18">
        <f t="shared" si="2"/>
        <v>268</v>
      </c>
      <c r="N49" s="16" t="s">
        <v>1338</v>
      </c>
      <c r="O49" s="35">
        <f t="shared" si="3"/>
        <v>50100</v>
      </c>
      <c r="P49" s="16">
        <v>0</v>
      </c>
      <c r="Q49" s="16">
        <f t="shared" si="4"/>
        <v>0</v>
      </c>
      <c r="R49" s="16">
        <f t="shared" si="5"/>
        <v>0</v>
      </c>
      <c r="S49" s="100">
        <f t="shared" si="6"/>
        <v>50100</v>
      </c>
      <c r="T49" s="16">
        <v>21125</v>
      </c>
      <c r="U49" s="16">
        <f t="shared" si="7"/>
        <v>5010</v>
      </c>
      <c r="V49" s="16">
        <v>0</v>
      </c>
      <c r="W49" s="16">
        <f t="shared" si="8"/>
        <v>5010</v>
      </c>
      <c r="X49" s="100">
        <f t="shared" si="9"/>
        <v>5010</v>
      </c>
      <c r="Y49" s="100">
        <f t="shared" si="10"/>
        <v>45090</v>
      </c>
    </row>
    <row r="50" spans="1:25">
      <c r="A50" s="20">
        <v>48</v>
      </c>
      <c r="B50" s="18">
        <v>810</v>
      </c>
      <c r="C50" s="15" t="s">
        <v>893</v>
      </c>
      <c r="D50" s="18">
        <v>1126</v>
      </c>
      <c r="E50" s="18">
        <v>0</v>
      </c>
      <c r="F50" s="18">
        <f t="shared" si="0"/>
        <v>1126</v>
      </c>
      <c r="G50" s="18">
        <v>0</v>
      </c>
      <c r="H50" s="18">
        <v>537</v>
      </c>
      <c r="I50" s="18">
        <v>0</v>
      </c>
      <c r="J50" s="18">
        <f t="shared" si="1"/>
        <v>537</v>
      </c>
      <c r="K50" s="18">
        <v>1309</v>
      </c>
      <c r="L50" s="18">
        <v>0</v>
      </c>
      <c r="M50" s="18">
        <f t="shared" si="2"/>
        <v>1309</v>
      </c>
      <c r="N50" s="16" t="s">
        <v>1338</v>
      </c>
      <c r="O50" s="35">
        <f t="shared" si="3"/>
        <v>148600</v>
      </c>
      <c r="P50" s="16">
        <v>0</v>
      </c>
      <c r="Q50" s="16">
        <f t="shared" si="4"/>
        <v>0</v>
      </c>
      <c r="R50" s="16">
        <f t="shared" si="5"/>
        <v>0</v>
      </c>
      <c r="S50" s="100">
        <f t="shared" si="6"/>
        <v>148600</v>
      </c>
      <c r="T50" s="16">
        <v>12150</v>
      </c>
      <c r="U50" s="16">
        <f t="shared" si="7"/>
        <v>12150</v>
      </c>
      <c r="V50" s="16">
        <v>0</v>
      </c>
      <c r="W50" s="16">
        <f t="shared" si="8"/>
        <v>12150</v>
      </c>
      <c r="X50" s="100">
        <f t="shared" si="9"/>
        <v>12150</v>
      </c>
      <c r="Y50" s="100">
        <f t="shared" si="10"/>
        <v>136450</v>
      </c>
    </row>
    <row r="51" spans="1:25">
      <c r="A51" s="20">
        <v>49</v>
      </c>
      <c r="B51" s="18">
        <v>812</v>
      </c>
      <c r="C51" s="15" t="s">
        <v>897</v>
      </c>
      <c r="D51" s="18">
        <v>1205</v>
      </c>
      <c r="E51" s="18">
        <v>0</v>
      </c>
      <c r="F51" s="18">
        <f t="shared" si="0"/>
        <v>1205</v>
      </c>
      <c r="G51" s="18">
        <v>0</v>
      </c>
      <c r="H51" s="18">
        <v>726</v>
      </c>
      <c r="I51" s="18">
        <v>0</v>
      </c>
      <c r="J51" s="18">
        <f t="shared" si="1"/>
        <v>726</v>
      </c>
      <c r="K51" s="18">
        <v>1406</v>
      </c>
      <c r="L51" s="18">
        <v>0</v>
      </c>
      <c r="M51" s="18">
        <f t="shared" si="2"/>
        <v>1406</v>
      </c>
      <c r="N51" s="16" t="s">
        <v>1338</v>
      </c>
      <c r="O51" s="35">
        <f t="shared" si="3"/>
        <v>166850</v>
      </c>
      <c r="P51" s="16">
        <v>0</v>
      </c>
      <c r="Q51" s="16">
        <f t="shared" si="4"/>
        <v>0</v>
      </c>
      <c r="R51" s="16">
        <f t="shared" si="5"/>
        <v>0</v>
      </c>
      <c r="S51" s="100">
        <f t="shared" si="6"/>
        <v>166850</v>
      </c>
      <c r="T51" s="16">
        <v>21250</v>
      </c>
      <c r="U51" s="16">
        <f t="shared" si="7"/>
        <v>16685</v>
      </c>
      <c r="V51" s="16">
        <v>0</v>
      </c>
      <c r="W51" s="16">
        <f t="shared" si="8"/>
        <v>16685</v>
      </c>
      <c r="X51" s="100">
        <f t="shared" si="9"/>
        <v>16685</v>
      </c>
      <c r="Y51" s="100">
        <f t="shared" si="10"/>
        <v>150165</v>
      </c>
    </row>
    <row r="52" spans="1:25">
      <c r="A52" s="20">
        <v>50</v>
      </c>
      <c r="B52" s="18">
        <v>807</v>
      </c>
      <c r="C52" s="15" t="s">
        <v>889</v>
      </c>
      <c r="D52" s="18">
        <v>1454</v>
      </c>
      <c r="E52" s="18">
        <v>0</v>
      </c>
      <c r="F52" s="18">
        <f t="shared" si="0"/>
        <v>1454</v>
      </c>
      <c r="G52" s="18">
        <v>0</v>
      </c>
      <c r="H52" s="18">
        <v>1067</v>
      </c>
      <c r="I52" s="18">
        <v>0</v>
      </c>
      <c r="J52" s="18">
        <f t="shared" si="1"/>
        <v>1067</v>
      </c>
      <c r="K52" s="18">
        <v>1834</v>
      </c>
      <c r="L52" s="18">
        <v>0</v>
      </c>
      <c r="M52" s="18">
        <f t="shared" si="2"/>
        <v>1834</v>
      </c>
      <c r="N52" s="16" t="s">
        <v>1338</v>
      </c>
      <c r="O52" s="35">
        <f t="shared" si="3"/>
        <v>217750</v>
      </c>
      <c r="P52" s="16">
        <v>0</v>
      </c>
      <c r="Q52" s="16">
        <f t="shared" si="4"/>
        <v>0</v>
      </c>
      <c r="R52" s="16">
        <f t="shared" si="5"/>
        <v>0</v>
      </c>
      <c r="S52" s="100">
        <f t="shared" si="6"/>
        <v>217750</v>
      </c>
      <c r="T52" s="16">
        <v>1625</v>
      </c>
      <c r="U52" s="16">
        <f t="shared" si="7"/>
        <v>1625</v>
      </c>
      <c r="V52" s="16">
        <v>0</v>
      </c>
      <c r="W52" s="16">
        <f t="shared" si="8"/>
        <v>1625</v>
      </c>
      <c r="X52" s="100">
        <f t="shared" si="9"/>
        <v>1625</v>
      </c>
      <c r="Y52" s="100">
        <f t="shared" si="10"/>
        <v>216125</v>
      </c>
    </row>
    <row r="53" spans="1:25">
      <c r="A53" s="20">
        <v>51</v>
      </c>
      <c r="B53" s="18">
        <v>809</v>
      </c>
      <c r="C53" s="15" t="s">
        <v>1046</v>
      </c>
      <c r="D53" s="18">
        <v>673</v>
      </c>
      <c r="E53" s="18">
        <v>0</v>
      </c>
      <c r="F53" s="18">
        <f t="shared" si="0"/>
        <v>673</v>
      </c>
      <c r="G53" s="18">
        <v>0</v>
      </c>
      <c r="H53" s="18">
        <v>380</v>
      </c>
      <c r="I53" s="18">
        <v>0</v>
      </c>
      <c r="J53" s="18">
        <f t="shared" si="1"/>
        <v>380</v>
      </c>
      <c r="K53" s="18">
        <v>810</v>
      </c>
      <c r="L53" s="18">
        <v>0</v>
      </c>
      <c r="M53" s="18">
        <f t="shared" si="2"/>
        <v>810</v>
      </c>
      <c r="N53" s="16" t="s">
        <v>1338</v>
      </c>
      <c r="O53" s="35">
        <f t="shared" si="3"/>
        <v>93150</v>
      </c>
      <c r="P53" s="16">
        <v>0</v>
      </c>
      <c r="Q53" s="16">
        <f t="shared" si="4"/>
        <v>0</v>
      </c>
      <c r="R53" s="16">
        <f t="shared" si="5"/>
        <v>0</v>
      </c>
      <c r="S53" s="100">
        <f t="shared" si="6"/>
        <v>93150</v>
      </c>
      <c r="T53" s="16">
        <v>13150</v>
      </c>
      <c r="U53" s="16">
        <f t="shared" si="7"/>
        <v>9315</v>
      </c>
      <c r="V53" s="16">
        <v>0</v>
      </c>
      <c r="W53" s="16">
        <f t="shared" si="8"/>
        <v>9315</v>
      </c>
      <c r="X53" s="100">
        <f t="shared" si="9"/>
        <v>9315</v>
      </c>
      <c r="Y53" s="100">
        <f t="shared" si="10"/>
        <v>83835</v>
      </c>
    </row>
    <row r="54" spans="1:25">
      <c r="A54" s="20">
        <v>52</v>
      </c>
      <c r="B54" s="18">
        <v>806</v>
      </c>
      <c r="C54" s="15" t="s">
        <v>887</v>
      </c>
      <c r="D54" s="18">
        <v>6603</v>
      </c>
      <c r="E54" s="18">
        <v>0</v>
      </c>
      <c r="F54" s="18">
        <f t="shared" si="0"/>
        <v>6603</v>
      </c>
      <c r="G54" s="18">
        <v>0</v>
      </c>
      <c r="H54" s="18">
        <v>3917</v>
      </c>
      <c r="I54" s="18">
        <v>0</v>
      </c>
      <c r="J54" s="18">
        <f t="shared" si="1"/>
        <v>3917</v>
      </c>
      <c r="K54" s="18">
        <v>7826</v>
      </c>
      <c r="L54" s="18">
        <v>0</v>
      </c>
      <c r="M54" s="18">
        <f t="shared" si="2"/>
        <v>7826</v>
      </c>
      <c r="N54" s="16" t="s">
        <v>1338</v>
      </c>
      <c r="O54" s="35">
        <f t="shared" si="3"/>
        <v>917300</v>
      </c>
      <c r="P54" s="16">
        <v>0</v>
      </c>
      <c r="Q54" s="16">
        <f t="shared" si="4"/>
        <v>0</v>
      </c>
      <c r="R54" s="16">
        <f t="shared" si="5"/>
        <v>0</v>
      </c>
      <c r="S54" s="100">
        <f t="shared" si="6"/>
        <v>917300</v>
      </c>
      <c r="T54" s="16">
        <v>145625</v>
      </c>
      <c r="U54" s="16">
        <f t="shared" si="7"/>
        <v>91730</v>
      </c>
      <c r="V54" s="16">
        <v>0</v>
      </c>
      <c r="W54" s="16">
        <f t="shared" si="8"/>
        <v>91730</v>
      </c>
      <c r="X54" s="100">
        <f t="shared" si="9"/>
        <v>91730</v>
      </c>
      <c r="Y54" s="100">
        <f t="shared" si="10"/>
        <v>825570</v>
      </c>
    </row>
    <row r="55" spans="1:25">
      <c r="A55" s="20">
        <v>53</v>
      </c>
      <c r="B55" s="18">
        <v>811</v>
      </c>
      <c r="C55" s="15" t="s">
        <v>895</v>
      </c>
      <c r="D55" s="18">
        <v>485</v>
      </c>
      <c r="E55" s="18">
        <v>0</v>
      </c>
      <c r="F55" s="18">
        <f t="shared" si="0"/>
        <v>485</v>
      </c>
      <c r="G55" s="18">
        <v>0</v>
      </c>
      <c r="H55" s="18">
        <v>370</v>
      </c>
      <c r="I55" s="18">
        <v>0</v>
      </c>
      <c r="J55" s="18">
        <f t="shared" si="1"/>
        <v>370</v>
      </c>
      <c r="K55" s="18">
        <v>551</v>
      </c>
      <c r="L55" s="18">
        <v>0</v>
      </c>
      <c r="M55" s="18">
        <f t="shared" si="2"/>
        <v>551</v>
      </c>
      <c r="N55" s="16" t="s">
        <v>1338</v>
      </c>
      <c r="O55" s="35">
        <f t="shared" si="3"/>
        <v>70300</v>
      </c>
      <c r="P55" s="16">
        <v>0</v>
      </c>
      <c r="Q55" s="16">
        <f t="shared" si="4"/>
        <v>0</v>
      </c>
      <c r="R55" s="16">
        <f t="shared" si="5"/>
        <v>0</v>
      </c>
      <c r="S55" s="100">
        <f t="shared" si="6"/>
        <v>70300</v>
      </c>
      <c r="T55" s="16">
        <v>11650</v>
      </c>
      <c r="U55" s="16">
        <f t="shared" si="7"/>
        <v>7030</v>
      </c>
      <c r="V55" s="16">
        <v>0</v>
      </c>
      <c r="W55" s="16">
        <f t="shared" si="8"/>
        <v>7030</v>
      </c>
      <c r="X55" s="100">
        <f t="shared" si="9"/>
        <v>7030</v>
      </c>
      <c r="Y55" s="100">
        <f t="shared" si="10"/>
        <v>63270</v>
      </c>
    </row>
    <row r="56" spans="1:25">
      <c r="A56" s="20">
        <v>54</v>
      </c>
      <c r="B56" s="18">
        <v>805</v>
      </c>
      <c r="C56" s="15" t="s">
        <v>885</v>
      </c>
      <c r="D56" s="18">
        <v>2243</v>
      </c>
      <c r="E56" s="18">
        <v>0</v>
      </c>
      <c r="F56" s="18">
        <f t="shared" si="0"/>
        <v>2243</v>
      </c>
      <c r="G56" s="18">
        <v>0</v>
      </c>
      <c r="H56" s="18">
        <v>2356</v>
      </c>
      <c r="I56" s="18">
        <v>0</v>
      </c>
      <c r="J56" s="18">
        <f t="shared" si="1"/>
        <v>2356</v>
      </c>
      <c r="K56" s="18">
        <v>3523</v>
      </c>
      <c r="L56" s="18">
        <v>0</v>
      </c>
      <c r="M56" s="18">
        <f t="shared" si="2"/>
        <v>3523</v>
      </c>
      <c r="N56" s="16" t="s">
        <v>1338</v>
      </c>
      <c r="O56" s="35">
        <f t="shared" si="3"/>
        <v>406100</v>
      </c>
      <c r="P56" s="16">
        <v>0</v>
      </c>
      <c r="Q56" s="16">
        <f t="shared" si="4"/>
        <v>0</v>
      </c>
      <c r="R56" s="16">
        <f t="shared" si="5"/>
        <v>0</v>
      </c>
      <c r="S56" s="100">
        <f t="shared" si="6"/>
        <v>406100</v>
      </c>
      <c r="T56" s="16">
        <v>6075</v>
      </c>
      <c r="U56" s="16">
        <f t="shared" si="7"/>
        <v>6075</v>
      </c>
      <c r="V56" s="16">
        <v>0</v>
      </c>
      <c r="W56" s="16">
        <f t="shared" si="8"/>
        <v>6075</v>
      </c>
      <c r="X56" s="100">
        <f t="shared" si="9"/>
        <v>6075</v>
      </c>
      <c r="Y56" s="100">
        <f t="shared" si="10"/>
        <v>400025</v>
      </c>
    </row>
    <row r="57" spans="1:25">
      <c r="A57" s="20">
        <v>55</v>
      </c>
      <c r="B57" s="18">
        <v>815</v>
      </c>
      <c r="C57" s="15" t="s">
        <v>899</v>
      </c>
      <c r="D57" s="18">
        <v>16737</v>
      </c>
      <c r="E57" s="18">
        <v>0</v>
      </c>
      <c r="F57" s="18">
        <f t="shared" si="0"/>
        <v>16737</v>
      </c>
      <c r="G57" s="18">
        <v>0</v>
      </c>
      <c r="H57" s="18">
        <v>15408</v>
      </c>
      <c r="I57" s="18">
        <v>0</v>
      </c>
      <c r="J57" s="18">
        <f t="shared" si="1"/>
        <v>15408</v>
      </c>
      <c r="K57" s="18">
        <v>14798</v>
      </c>
      <c r="L57" s="18">
        <v>0</v>
      </c>
      <c r="M57" s="18">
        <f t="shared" si="2"/>
        <v>14798</v>
      </c>
      <c r="N57" s="16" t="s">
        <v>1338</v>
      </c>
      <c r="O57" s="35">
        <f t="shared" si="3"/>
        <v>2347150</v>
      </c>
      <c r="P57" s="16">
        <v>0</v>
      </c>
      <c r="Q57" s="16">
        <f t="shared" si="4"/>
        <v>0</v>
      </c>
      <c r="R57" s="16">
        <f t="shared" si="5"/>
        <v>0</v>
      </c>
      <c r="S57" s="100">
        <f t="shared" si="6"/>
        <v>2347150</v>
      </c>
      <c r="T57" s="16">
        <v>539325</v>
      </c>
      <c r="U57" s="16">
        <f t="shared" si="7"/>
        <v>234715</v>
      </c>
      <c r="V57" s="16">
        <v>0</v>
      </c>
      <c r="W57" s="16">
        <f t="shared" si="8"/>
        <v>234715</v>
      </c>
      <c r="X57" s="100">
        <f t="shared" si="9"/>
        <v>234715</v>
      </c>
      <c r="Y57" s="100">
        <f t="shared" si="10"/>
        <v>2112435</v>
      </c>
    </row>
    <row r="58" spans="1:25">
      <c r="A58" s="20">
        <v>56</v>
      </c>
      <c r="B58" s="18">
        <v>513</v>
      </c>
      <c r="C58" s="15" t="s">
        <v>714</v>
      </c>
      <c r="D58" s="18">
        <v>1060</v>
      </c>
      <c r="E58" s="18">
        <v>0</v>
      </c>
      <c r="F58" s="18">
        <f t="shared" si="0"/>
        <v>1060</v>
      </c>
      <c r="G58" s="18">
        <v>0</v>
      </c>
      <c r="H58" s="18">
        <v>537</v>
      </c>
      <c r="I58" s="18">
        <v>0</v>
      </c>
      <c r="J58" s="18">
        <f t="shared" si="1"/>
        <v>537</v>
      </c>
      <c r="K58" s="18">
        <v>949</v>
      </c>
      <c r="L58" s="18">
        <v>0</v>
      </c>
      <c r="M58" s="18">
        <f t="shared" si="2"/>
        <v>949</v>
      </c>
      <c r="N58" s="16" t="s">
        <v>1296</v>
      </c>
      <c r="O58" s="35">
        <f t="shared" si="3"/>
        <v>254600</v>
      </c>
      <c r="P58" s="16">
        <v>0</v>
      </c>
      <c r="Q58" s="16">
        <f t="shared" si="4"/>
        <v>0</v>
      </c>
      <c r="R58" s="16">
        <f t="shared" si="5"/>
        <v>0</v>
      </c>
      <c r="S58" s="100">
        <f t="shared" si="6"/>
        <v>254600</v>
      </c>
      <c r="T58" s="16">
        <v>67300</v>
      </c>
      <c r="U58" s="16">
        <f t="shared" si="7"/>
        <v>25460</v>
      </c>
      <c r="V58" s="16">
        <v>0</v>
      </c>
      <c r="W58" s="16">
        <f t="shared" si="8"/>
        <v>25460</v>
      </c>
      <c r="X58" s="100">
        <f t="shared" si="9"/>
        <v>25460</v>
      </c>
      <c r="Y58" s="100">
        <f t="shared" si="10"/>
        <v>229140</v>
      </c>
    </row>
    <row r="59" spans="1:25">
      <c r="A59" s="20">
        <v>57</v>
      </c>
      <c r="B59" s="18">
        <v>858</v>
      </c>
      <c r="C59" s="15" t="s">
        <v>1174</v>
      </c>
      <c r="D59" s="18">
        <v>14</v>
      </c>
      <c r="E59" s="18">
        <v>0</v>
      </c>
      <c r="F59" s="18">
        <f t="shared" si="0"/>
        <v>14</v>
      </c>
      <c r="G59" s="18">
        <v>0</v>
      </c>
      <c r="H59" s="18">
        <v>0</v>
      </c>
      <c r="I59" s="18">
        <v>0</v>
      </c>
      <c r="J59" s="18">
        <f t="shared" si="1"/>
        <v>0</v>
      </c>
      <c r="K59" s="18">
        <v>0</v>
      </c>
      <c r="L59" s="18">
        <v>0</v>
      </c>
      <c r="M59" s="18">
        <f t="shared" si="2"/>
        <v>0</v>
      </c>
      <c r="N59" s="16" t="s">
        <v>1338</v>
      </c>
      <c r="O59" s="35">
        <f t="shared" si="3"/>
        <v>700</v>
      </c>
      <c r="P59" s="16">
        <v>0</v>
      </c>
      <c r="Q59" s="16">
        <f t="shared" si="4"/>
        <v>0</v>
      </c>
      <c r="R59" s="16">
        <f t="shared" si="5"/>
        <v>0</v>
      </c>
      <c r="S59" s="100">
        <f t="shared" si="6"/>
        <v>700</v>
      </c>
      <c r="T59" s="16">
        <v>0</v>
      </c>
      <c r="U59" s="16">
        <f t="shared" si="7"/>
        <v>0</v>
      </c>
      <c r="V59" s="16">
        <v>0</v>
      </c>
      <c r="W59" s="16">
        <f t="shared" si="8"/>
        <v>0</v>
      </c>
      <c r="X59" s="100">
        <f t="shared" si="9"/>
        <v>0</v>
      </c>
      <c r="Y59" s="100">
        <f t="shared" si="10"/>
        <v>700</v>
      </c>
    </row>
    <row r="60" spans="1:25">
      <c r="A60" s="20">
        <v>58</v>
      </c>
      <c r="B60" s="18">
        <v>108</v>
      </c>
      <c r="C60" s="15" t="s">
        <v>572</v>
      </c>
      <c r="D60" s="18">
        <v>112060</v>
      </c>
      <c r="E60" s="18">
        <v>514</v>
      </c>
      <c r="F60" s="18">
        <f t="shared" si="0"/>
        <v>111546</v>
      </c>
      <c r="G60" s="18">
        <v>33955</v>
      </c>
      <c r="H60" s="18">
        <v>14679</v>
      </c>
      <c r="I60" s="18">
        <v>128</v>
      </c>
      <c r="J60" s="18">
        <f t="shared" si="1"/>
        <v>14551</v>
      </c>
      <c r="K60" s="18">
        <v>58846</v>
      </c>
      <c r="L60" s="18">
        <v>177</v>
      </c>
      <c r="M60" s="18">
        <f t="shared" si="2"/>
        <v>58669</v>
      </c>
      <c r="N60" s="16" t="s">
        <v>1338</v>
      </c>
      <c r="O60" s="35">
        <f t="shared" si="3"/>
        <v>9238300</v>
      </c>
      <c r="P60" s="16">
        <v>0</v>
      </c>
      <c r="Q60" s="16">
        <f t="shared" si="4"/>
        <v>0</v>
      </c>
      <c r="R60" s="16">
        <f t="shared" si="5"/>
        <v>0</v>
      </c>
      <c r="S60" s="100">
        <f t="shared" si="6"/>
        <v>9238300</v>
      </c>
      <c r="T60" s="16">
        <v>1951775</v>
      </c>
      <c r="U60" s="16">
        <f t="shared" si="7"/>
        <v>923830</v>
      </c>
      <c r="V60" s="16">
        <v>150000</v>
      </c>
      <c r="W60" s="16">
        <f t="shared" si="8"/>
        <v>1073830</v>
      </c>
      <c r="X60" s="100">
        <f t="shared" si="9"/>
        <v>1073830</v>
      </c>
      <c r="Y60" s="100">
        <f t="shared" si="10"/>
        <v>8164470</v>
      </c>
    </row>
    <row r="61" spans="1:25">
      <c r="A61" s="20">
        <v>59</v>
      </c>
      <c r="B61" s="18">
        <v>171</v>
      </c>
      <c r="C61" s="15" t="s">
        <v>652</v>
      </c>
      <c r="D61" s="18">
        <v>2614</v>
      </c>
      <c r="E61" s="18">
        <v>526</v>
      </c>
      <c r="F61" s="18">
        <f t="shared" si="0"/>
        <v>2088</v>
      </c>
      <c r="G61" s="18">
        <v>0</v>
      </c>
      <c r="H61" s="18">
        <v>442</v>
      </c>
      <c r="I61" s="18">
        <v>174</v>
      </c>
      <c r="J61" s="18">
        <f t="shared" si="1"/>
        <v>268</v>
      </c>
      <c r="K61" s="18">
        <v>1974</v>
      </c>
      <c r="L61" s="18">
        <v>215</v>
      </c>
      <c r="M61" s="18">
        <f t="shared" si="2"/>
        <v>1759</v>
      </c>
      <c r="N61" s="16" t="s">
        <v>1338</v>
      </c>
      <c r="O61" s="35">
        <f t="shared" si="3"/>
        <v>205750</v>
      </c>
      <c r="P61" s="16">
        <v>0</v>
      </c>
      <c r="Q61" s="16">
        <f t="shared" si="4"/>
        <v>0</v>
      </c>
      <c r="R61" s="16">
        <f t="shared" si="5"/>
        <v>0</v>
      </c>
      <c r="S61" s="100">
        <f t="shared" si="6"/>
        <v>205750</v>
      </c>
      <c r="T61" s="16">
        <v>120375</v>
      </c>
      <c r="U61" s="16">
        <f t="shared" si="7"/>
        <v>20575</v>
      </c>
      <c r="V61" s="16">
        <v>0</v>
      </c>
      <c r="W61" s="16">
        <f t="shared" si="8"/>
        <v>20575</v>
      </c>
      <c r="X61" s="100">
        <f t="shared" si="9"/>
        <v>20575</v>
      </c>
      <c r="Y61" s="100">
        <f t="shared" si="10"/>
        <v>185175</v>
      </c>
    </row>
    <row r="62" spans="1:25">
      <c r="A62" s="20">
        <v>60</v>
      </c>
      <c r="B62" s="18">
        <v>867</v>
      </c>
      <c r="C62" s="15" t="s">
        <v>931</v>
      </c>
      <c r="D62" s="18">
        <v>95</v>
      </c>
      <c r="E62" s="18">
        <v>0</v>
      </c>
      <c r="F62" s="18">
        <f t="shared" si="0"/>
        <v>95</v>
      </c>
      <c r="G62" s="18">
        <v>0</v>
      </c>
      <c r="H62" s="18">
        <v>32</v>
      </c>
      <c r="I62" s="18">
        <v>0</v>
      </c>
      <c r="J62" s="18">
        <f t="shared" si="1"/>
        <v>32</v>
      </c>
      <c r="K62" s="18">
        <v>17</v>
      </c>
      <c r="L62" s="18">
        <v>0</v>
      </c>
      <c r="M62" s="18">
        <f t="shared" si="2"/>
        <v>17</v>
      </c>
      <c r="N62" s="16" t="s">
        <v>1296</v>
      </c>
      <c r="O62" s="35">
        <f t="shared" si="3"/>
        <v>14400</v>
      </c>
      <c r="P62" s="16">
        <v>0</v>
      </c>
      <c r="Q62" s="16">
        <f t="shared" si="4"/>
        <v>0</v>
      </c>
      <c r="R62" s="16">
        <f t="shared" si="5"/>
        <v>0</v>
      </c>
      <c r="S62" s="100">
        <f t="shared" si="6"/>
        <v>14400</v>
      </c>
      <c r="T62" s="16">
        <v>450</v>
      </c>
      <c r="U62" s="16">
        <f t="shared" si="7"/>
        <v>450</v>
      </c>
      <c r="V62" s="16">
        <v>0</v>
      </c>
      <c r="W62" s="16">
        <f t="shared" si="8"/>
        <v>450</v>
      </c>
      <c r="X62" s="100">
        <f t="shared" si="9"/>
        <v>450</v>
      </c>
      <c r="Y62" s="100">
        <f t="shared" si="10"/>
        <v>13950</v>
      </c>
    </row>
    <row r="63" spans="1:25">
      <c r="A63" s="20">
        <v>61</v>
      </c>
      <c r="B63" s="18">
        <v>645</v>
      </c>
      <c r="C63" s="15" t="s">
        <v>751</v>
      </c>
      <c r="D63" s="18">
        <v>464</v>
      </c>
      <c r="E63" s="18">
        <v>0</v>
      </c>
      <c r="F63" s="18">
        <f t="shared" si="0"/>
        <v>464</v>
      </c>
      <c r="G63" s="18">
        <v>0</v>
      </c>
      <c r="H63" s="18">
        <v>138</v>
      </c>
      <c r="I63" s="18">
        <v>0</v>
      </c>
      <c r="J63" s="18">
        <f t="shared" si="1"/>
        <v>138</v>
      </c>
      <c r="K63" s="18">
        <v>732</v>
      </c>
      <c r="L63" s="18">
        <v>0</v>
      </c>
      <c r="M63" s="18">
        <f t="shared" si="2"/>
        <v>732</v>
      </c>
      <c r="N63" s="16" t="s">
        <v>1296</v>
      </c>
      <c r="O63" s="35">
        <f t="shared" si="3"/>
        <v>133400</v>
      </c>
      <c r="P63" s="16">
        <v>0</v>
      </c>
      <c r="Q63" s="16">
        <f t="shared" si="4"/>
        <v>0</v>
      </c>
      <c r="R63" s="16">
        <f t="shared" si="5"/>
        <v>0</v>
      </c>
      <c r="S63" s="100">
        <f t="shared" si="6"/>
        <v>133400</v>
      </c>
      <c r="T63" s="16">
        <v>32050</v>
      </c>
      <c r="U63" s="16">
        <f t="shared" si="7"/>
        <v>13340</v>
      </c>
      <c r="V63" s="16">
        <v>0</v>
      </c>
      <c r="W63" s="16">
        <f t="shared" si="8"/>
        <v>13340</v>
      </c>
      <c r="X63" s="100">
        <f t="shared" si="9"/>
        <v>13340</v>
      </c>
      <c r="Y63" s="100">
        <f t="shared" si="10"/>
        <v>120060</v>
      </c>
    </row>
    <row r="64" spans="1:25">
      <c r="A64" s="20">
        <v>62</v>
      </c>
      <c r="B64" s="18">
        <v>952</v>
      </c>
      <c r="C64" s="15" t="s">
        <v>938</v>
      </c>
      <c r="D64" s="18">
        <v>20195</v>
      </c>
      <c r="E64" s="18">
        <v>0</v>
      </c>
      <c r="F64" s="18">
        <f t="shared" si="0"/>
        <v>20195</v>
      </c>
      <c r="G64" s="18">
        <v>20195</v>
      </c>
      <c r="H64" s="18">
        <v>0</v>
      </c>
      <c r="I64" s="18">
        <v>0</v>
      </c>
      <c r="J64" s="18">
        <f t="shared" si="1"/>
        <v>0</v>
      </c>
      <c r="K64" s="18">
        <v>0</v>
      </c>
      <c r="L64" s="18">
        <v>0</v>
      </c>
      <c r="M64" s="18">
        <f t="shared" si="2"/>
        <v>0</v>
      </c>
      <c r="N64" s="16" t="s">
        <v>1338</v>
      </c>
      <c r="O64" s="35">
        <f t="shared" si="3"/>
        <v>1009750</v>
      </c>
      <c r="P64" s="16">
        <v>0</v>
      </c>
      <c r="Q64" s="16">
        <f t="shared" si="4"/>
        <v>0</v>
      </c>
      <c r="R64" s="16">
        <f t="shared" si="5"/>
        <v>0</v>
      </c>
      <c r="S64" s="100">
        <f t="shared" si="6"/>
        <v>1009750</v>
      </c>
      <c r="T64" s="16">
        <v>360200</v>
      </c>
      <c r="U64" s="16">
        <f t="shared" si="7"/>
        <v>100975</v>
      </c>
      <c r="V64" s="16">
        <v>400000</v>
      </c>
      <c r="W64" s="16">
        <f t="shared" si="8"/>
        <v>500975</v>
      </c>
      <c r="X64" s="100">
        <f t="shared" si="9"/>
        <v>500975</v>
      </c>
      <c r="Y64" s="100">
        <f t="shared" si="10"/>
        <v>508775</v>
      </c>
    </row>
    <row r="65" spans="1:25">
      <c r="A65" s="20">
        <v>63</v>
      </c>
      <c r="B65" s="18">
        <v>955</v>
      </c>
      <c r="C65" s="15" t="s">
        <v>954</v>
      </c>
      <c r="D65" s="18">
        <v>870</v>
      </c>
      <c r="E65" s="18">
        <v>0</v>
      </c>
      <c r="F65" s="18">
        <f t="shared" si="0"/>
        <v>870</v>
      </c>
      <c r="G65" s="18">
        <v>869</v>
      </c>
      <c r="H65" s="18">
        <v>1</v>
      </c>
      <c r="I65" s="18">
        <v>0</v>
      </c>
      <c r="J65" s="18">
        <f t="shared" si="1"/>
        <v>1</v>
      </c>
      <c r="K65" s="18">
        <v>0</v>
      </c>
      <c r="L65" s="18">
        <v>0</v>
      </c>
      <c r="M65" s="18">
        <f t="shared" si="2"/>
        <v>0</v>
      </c>
      <c r="N65" s="16" t="s">
        <v>1338</v>
      </c>
      <c r="O65" s="35">
        <f t="shared" si="3"/>
        <v>43550</v>
      </c>
      <c r="P65" s="16">
        <v>0</v>
      </c>
      <c r="Q65" s="16">
        <f t="shared" si="4"/>
        <v>0</v>
      </c>
      <c r="R65" s="16">
        <f t="shared" si="5"/>
        <v>0</v>
      </c>
      <c r="S65" s="100">
        <f t="shared" si="6"/>
        <v>43550</v>
      </c>
      <c r="T65" s="16">
        <v>10050</v>
      </c>
      <c r="U65" s="16">
        <f t="shared" si="7"/>
        <v>4355</v>
      </c>
      <c r="V65" s="16">
        <v>0</v>
      </c>
      <c r="W65" s="16">
        <f t="shared" si="8"/>
        <v>4355</v>
      </c>
      <c r="X65" s="100">
        <f t="shared" si="9"/>
        <v>4355</v>
      </c>
      <c r="Y65" s="100">
        <f t="shared" si="10"/>
        <v>39195</v>
      </c>
    </row>
    <row r="66" spans="1:25">
      <c r="A66" s="20">
        <v>64</v>
      </c>
      <c r="B66" s="18">
        <v>833</v>
      </c>
      <c r="C66" s="15" t="s">
        <v>1230</v>
      </c>
      <c r="D66" s="18">
        <v>1</v>
      </c>
      <c r="E66" s="18">
        <v>0</v>
      </c>
      <c r="F66" s="18">
        <f t="shared" si="0"/>
        <v>1</v>
      </c>
      <c r="G66" s="18">
        <v>0</v>
      </c>
      <c r="H66" s="18">
        <v>0</v>
      </c>
      <c r="I66" s="18">
        <v>0</v>
      </c>
      <c r="J66" s="18">
        <f t="shared" si="1"/>
        <v>0</v>
      </c>
      <c r="K66" s="18">
        <v>2</v>
      </c>
      <c r="L66" s="18">
        <v>0</v>
      </c>
      <c r="M66" s="18">
        <f t="shared" si="2"/>
        <v>2</v>
      </c>
      <c r="N66" s="16" t="s">
        <v>1338</v>
      </c>
      <c r="O66" s="35">
        <f t="shared" si="3"/>
        <v>150</v>
      </c>
      <c r="P66" s="16">
        <v>0</v>
      </c>
      <c r="Q66" s="16">
        <f t="shared" si="4"/>
        <v>0</v>
      </c>
      <c r="R66" s="16">
        <f t="shared" si="5"/>
        <v>0</v>
      </c>
      <c r="S66" s="100">
        <f t="shared" si="6"/>
        <v>150</v>
      </c>
      <c r="T66" s="16">
        <v>75</v>
      </c>
      <c r="U66" s="16">
        <f t="shared" si="7"/>
        <v>15</v>
      </c>
      <c r="V66" s="16">
        <v>0</v>
      </c>
      <c r="W66" s="16">
        <f t="shared" si="8"/>
        <v>15</v>
      </c>
      <c r="X66" s="100">
        <f t="shared" si="9"/>
        <v>15</v>
      </c>
      <c r="Y66" s="100">
        <f t="shared" si="10"/>
        <v>135</v>
      </c>
    </row>
    <row r="67" spans="1:25">
      <c r="A67" s="20">
        <v>65</v>
      </c>
      <c r="B67" s="18">
        <v>979</v>
      </c>
      <c r="C67" s="15" t="s">
        <v>1277</v>
      </c>
      <c r="D67" s="18">
        <v>0</v>
      </c>
      <c r="E67" s="18">
        <v>0</v>
      </c>
      <c r="F67" s="18">
        <f t="shared" si="0"/>
        <v>0</v>
      </c>
      <c r="G67" s="18">
        <v>0</v>
      </c>
      <c r="H67" s="18">
        <v>0</v>
      </c>
      <c r="I67" s="18">
        <v>0</v>
      </c>
      <c r="J67" s="18">
        <f t="shared" si="1"/>
        <v>0</v>
      </c>
      <c r="K67" s="18">
        <v>0</v>
      </c>
      <c r="L67" s="18">
        <v>0</v>
      </c>
      <c r="M67" s="18">
        <f t="shared" si="2"/>
        <v>0</v>
      </c>
      <c r="N67" s="16" t="s">
        <v>1338</v>
      </c>
      <c r="O67" s="35">
        <f t="shared" si="3"/>
        <v>0</v>
      </c>
      <c r="P67" s="16">
        <v>0</v>
      </c>
      <c r="Q67" s="16">
        <f t="shared" si="4"/>
        <v>0</v>
      </c>
      <c r="R67" s="16">
        <f t="shared" si="5"/>
        <v>0</v>
      </c>
      <c r="S67" s="100">
        <f t="shared" si="6"/>
        <v>0</v>
      </c>
      <c r="T67" s="16">
        <v>0</v>
      </c>
      <c r="U67" s="16">
        <f t="shared" si="7"/>
        <v>0</v>
      </c>
      <c r="V67" s="16">
        <v>0</v>
      </c>
      <c r="W67" s="16">
        <f t="shared" si="8"/>
        <v>0</v>
      </c>
      <c r="X67" s="100">
        <f t="shared" si="9"/>
        <v>0</v>
      </c>
      <c r="Y67" s="100">
        <f t="shared" si="10"/>
        <v>0</v>
      </c>
    </row>
    <row r="68" spans="1:25">
      <c r="A68" s="20">
        <v>66</v>
      </c>
      <c r="B68" s="18">
        <v>230</v>
      </c>
      <c r="C68" s="15" t="s">
        <v>1080</v>
      </c>
      <c r="D68" s="18">
        <v>1687</v>
      </c>
      <c r="E68" s="18">
        <v>0</v>
      </c>
      <c r="F68" s="18">
        <f t="shared" ref="F68:F131" si="11">+D68-E68</f>
        <v>1687</v>
      </c>
      <c r="G68" s="18">
        <v>0</v>
      </c>
      <c r="H68" s="18">
        <v>213</v>
      </c>
      <c r="I68" s="18">
        <v>0</v>
      </c>
      <c r="J68" s="18">
        <f t="shared" ref="J68:J131" si="12">+H68-I68</f>
        <v>213</v>
      </c>
      <c r="K68" s="18">
        <v>576</v>
      </c>
      <c r="L68" s="18">
        <v>0</v>
      </c>
      <c r="M68" s="18">
        <f t="shared" ref="M68:M131" si="13">+K68-L68</f>
        <v>576</v>
      </c>
      <c r="N68" s="16" t="s">
        <v>1296</v>
      </c>
      <c r="O68" s="35">
        <f t="shared" ref="O68:O131" si="14">IF(N68="Yes",((100*F68-50*G68)+100*(J68+M68)),(50*(F68+J68+M68)))</f>
        <v>247600</v>
      </c>
      <c r="P68" s="16">
        <v>0</v>
      </c>
      <c r="Q68" s="16">
        <f t="shared" ref="Q68:Q131" si="15">IF(P68&gt;0.1*O68,0.1*O68,P68)</f>
        <v>0</v>
      </c>
      <c r="R68" s="16">
        <f t="shared" ref="R68:R131" si="16">+P68-Q68</f>
        <v>0</v>
      </c>
      <c r="S68" s="100">
        <f t="shared" ref="S68:S131" si="17">+O68-Q68</f>
        <v>247600</v>
      </c>
      <c r="T68" s="16">
        <v>74250</v>
      </c>
      <c r="U68" s="16">
        <f t="shared" ref="U68:U131" si="18">IF(T68&gt;0.1*O68,0.1*O68,T68)</f>
        <v>24760</v>
      </c>
      <c r="V68" s="16">
        <v>0</v>
      </c>
      <c r="W68" s="16">
        <f t="shared" ref="W68:W131" si="19">U68+V68</f>
        <v>24760</v>
      </c>
      <c r="X68" s="100">
        <f t="shared" ref="X68:X131" si="20">IF(W68&gt;S68,S68,W68)</f>
        <v>24760</v>
      </c>
      <c r="Y68" s="100">
        <f t="shared" ref="Y68:Y131" si="21">+S68-X68</f>
        <v>222840</v>
      </c>
    </row>
    <row r="69" spans="1:25">
      <c r="A69" s="20">
        <v>67</v>
      </c>
      <c r="B69" s="18">
        <v>997</v>
      </c>
      <c r="C69" s="15" t="s">
        <v>1231</v>
      </c>
      <c r="D69" s="18">
        <v>0</v>
      </c>
      <c r="E69" s="18">
        <v>0</v>
      </c>
      <c r="F69" s="18">
        <f t="shared" si="11"/>
        <v>0</v>
      </c>
      <c r="G69" s="18">
        <v>0</v>
      </c>
      <c r="H69" s="18">
        <v>0</v>
      </c>
      <c r="I69" s="18">
        <v>0</v>
      </c>
      <c r="J69" s="18">
        <f t="shared" si="12"/>
        <v>0</v>
      </c>
      <c r="K69" s="18">
        <v>0</v>
      </c>
      <c r="L69" s="18">
        <v>0</v>
      </c>
      <c r="M69" s="18">
        <f t="shared" si="13"/>
        <v>0</v>
      </c>
      <c r="N69" s="16" t="s">
        <v>1296</v>
      </c>
      <c r="O69" s="35">
        <f t="shared" si="14"/>
        <v>0</v>
      </c>
      <c r="P69" s="16">
        <v>0</v>
      </c>
      <c r="Q69" s="16">
        <f t="shared" si="15"/>
        <v>0</v>
      </c>
      <c r="R69" s="16">
        <f t="shared" si="16"/>
        <v>0</v>
      </c>
      <c r="S69" s="100">
        <f t="shared" si="17"/>
        <v>0</v>
      </c>
      <c r="T69" s="16">
        <v>75</v>
      </c>
      <c r="U69" s="16">
        <f t="shared" si="18"/>
        <v>0</v>
      </c>
      <c r="V69" s="16">
        <v>0</v>
      </c>
      <c r="W69" s="16">
        <f t="shared" si="19"/>
        <v>0</v>
      </c>
      <c r="X69" s="100">
        <f t="shared" si="20"/>
        <v>0</v>
      </c>
      <c r="Y69" s="100">
        <f t="shared" si="21"/>
        <v>0</v>
      </c>
    </row>
    <row r="70" spans="1:25">
      <c r="A70" s="20">
        <v>68</v>
      </c>
      <c r="B70" s="18">
        <v>869</v>
      </c>
      <c r="C70" s="15" t="s">
        <v>1199</v>
      </c>
      <c r="D70" s="18">
        <v>253</v>
      </c>
      <c r="E70" s="18">
        <v>0</v>
      </c>
      <c r="F70" s="18">
        <f t="shared" si="11"/>
        <v>253</v>
      </c>
      <c r="G70" s="18">
        <v>0</v>
      </c>
      <c r="H70" s="18">
        <v>52</v>
      </c>
      <c r="I70" s="18">
        <v>0</v>
      </c>
      <c r="J70" s="18">
        <f t="shared" si="12"/>
        <v>52</v>
      </c>
      <c r="K70" s="18">
        <v>94</v>
      </c>
      <c r="L70" s="18">
        <v>0</v>
      </c>
      <c r="M70" s="18">
        <f t="shared" si="13"/>
        <v>94</v>
      </c>
      <c r="N70" s="16" t="s">
        <v>1296</v>
      </c>
      <c r="O70" s="35">
        <f t="shared" si="14"/>
        <v>39900</v>
      </c>
      <c r="P70" s="16">
        <v>0</v>
      </c>
      <c r="Q70" s="16">
        <f t="shared" si="15"/>
        <v>0</v>
      </c>
      <c r="R70" s="16">
        <f t="shared" si="16"/>
        <v>0</v>
      </c>
      <c r="S70" s="100">
        <f t="shared" si="17"/>
        <v>39900</v>
      </c>
      <c r="T70" s="16">
        <v>12700</v>
      </c>
      <c r="U70" s="16">
        <f t="shared" si="18"/>
        <v>3990</v>
      </c>
      <c r="V70" s="16">
        <v>0</v>
      </c>
      <c r="W70" s="16">
        <f t="shared" si="19"/>
        <v>3990</v>
      </c>
      <c r="X70" s="100">
        <f t="shared" si="20"/>
        <v>3990</v>
      </c>
      <c r="Y70" s="100">
        <f t="shared" si="21"/>
        <v>35910</v>
      </c>
    </row>
    <row r="71" spans="1:25">
      <c r="A71" s="20">
        <v>69</v>
      </c>
      <c r="B71" s="18">
        <v>519</v>
      </c>
      <c r="C71" s="15" t="s">
        <v>720</v>
      </c>
      <c r="D71" s="18">
        <v>177</v>
      </c>
      <c r="E71" s="18">
        <v>0</v>
      </c>
      <c r="F71" s="18">
        <f t="shared" si="11"/>
        <v>177</v>
      </c>
      <c r="G71" s="18">
        <v>0</v>
      </c>
      <c r="H71" s="18">
        <v>28</v>
      </c>
      <c r="I71" s="18">
        <v>0</v>
      </c>
      <c r="J71" s="18">
        <f t="shared" si="12"/>
        <v>28</v>
      </c>
      <c r="K71" s="18">
        <v>38</v>
      </c>
      <c r="L71" s="18">
        <v>0</v>
      </c>
      <c r="M71" s="18">
        <f t="shared" si="13"/>
        <v>38</v>
      </c>
      <c r="N71" s="16" t="s">
        <v>1296</v>
      </c>
      <c r="O71" s="35">
        <f t="shared" si="14"/>
        <v>24300</v>
      </c>
      <c r="P71" s="16">
        <v>0</v>
      </c>
      <c r="Q71" s="16">
        <f t="shared" si="15"/>
        <v>0</v>
      </c>
      <c r="R71" s="16">
        <f t="shared" si="16"/>
        <v>0</v>
      </c>
      <c r="S71" s="100">
        <f t="shared" si="17"/>
        <v>24300</v>
      </c>
      <c r="T71" s="16">
        <v>20950</v>
      </c>
      <c r="U71" s="16">
        <f t="shared" si="18"/>
        <v>2430</v>
      </c>
      <c r="V71" s="16">
        <v>0</v>
      </c>
      <c r="W71" s="16">
        <f t="shared" si="19"/>
        <v>2430</v>
      </c>
      <c r="X71" s="100">
        <f t="shared" si="20"/>
        <v>2430</v>
      </c>
      <c r="Y71" s="100">
        <f t="shared" si="21"/>
        <v>21870</v>
      </c>
    </row>
    <row r="72" spans="1:25">
      <c r="A72" s="20">
        <v>70</v>
      </c>
      <c r="B72" s="18">
        <v>226</v>
      </c>
      <c r="C72" s="15" t="s">
        <v>1153</v>
      </c>
      <c r="D72" s="18">
        <v>18</v>
      </c>
      <c r="E72" s="18">
        <v>0</v>
      </c>
      <c r="F72" s="18">
        <f t="shared" si="11"/>
        <v>18</v>
      </c>
      <c r="G72" s="18">
        <v>18</v>
      </c>
      <c r="H72" s="18">
        <v>0</v>
      </c>
      <c r="I72" s="18">
        <v>0</v>
      </c>
      <c r="J72" s="18">
        <f t="shared" si="12"/>
        <v>0</v>
      </c>
      <c r="K72" s="18">
        <v>0</v>
      </c>
      <c r="L72" s="18">
        <v>0</v>
      </c>
      <c r="M72" s="18">
        <f t="shared" si="13"/>
        <v>0</v>
      </c>
      <c r="N72" s="16" t="s">
        <v>1338</v>
      </c>
      <c r="O72" s="35">
        <f t="shared" si="14"/>
        <v>900</v>
      </c>
      <c r="P72" s="16">
        <v>0</v>
      </c>
      <c r="Q72" s="16">
        <f t="shared" si="15"/>
        <v>0</v>
      </c>
      <c r="R72" s="16">
        <f t="shared" si="16"/>
        <v>0</v>
      </c>
      <c r="S72" s="100">
        <f t="shared" si="17"/>
        <v>900</v>
      </c>
      <c r="T72" s="16">
        <v>0</v>
      </c>
      <c r="U72" s="16">
        <f t="shared" si="18"/>
        <v>0</v>
      </c>
      <c r="V72" s="16">
        <v>0</v>
      </c>
      <c r="W72" s="16">
        <f t="shared" si="19"/>
        <v>0</v>
      </c>
      <c r="X72" s="100">
        <f t="shared" si="20"/>
        <v>0</v>
      </c>
      <c r="Y72" s="100">
        <f t="shared" si="21"/>
        <v>900</v>
      </c>
    </row>
    <row r="73" spans="1:25">
      <c r="A73" s="20">
        <v>71</v>
      </c>
      <c r="B73" s="18">
        <v>956</v>
      </c>
      <c r="C73" s="15" t="s">
        <v>1028</v>
      </c>
      <c r="D73" s="18">
        <v>140</v>
      </c>
      <c r="E73" s="18">
        <v>0</v>
      </c>
      <c r="F73" s="18">
        <f t="shared" si="11"/>
        <v>140</v>
      </c>
      <c r="G73" s="18">
        <v>140</v>
      </c>
      <c r="H73" s="18">
        <v>0</v>
      </c>
      <c r="I73" s="18">
        <v>0</v>
      </c>
      <c r="J73" s="18">
        <f t="shared" si="12"/>
        <v>0</v>
      </c>
      <c r="K73" s="18">
        <v>0</v>
      </c>
      <c r="L73" s="18">
        <v>0</v>
      </c>
      <c r="M73" s="18">
        <f t="shared" si="13"/>
        <v>0</v>
      </c>
      <c r="N73" s="16" t="s">
        <v>1338</v>
      </c>
      <c r="O73" s="35">
        <f t="shared" si="14"/>
        <v>7000</v>
      </c>
      <c r="P73" s="16">
        <v>0</v>
      </c>
      <c r="Q73" s="16">
        <f t="shared" si="15"/>
        <v>0</v>
      </c>
      <c r="R73" s="16">
        <f t="shared" si="16"/>
        <v>0</v>
      </c>
      <c r="S73" s="100">
        <f t="shared" si="17"/>
        <v>7000</v>
      </c>
      <c r="T73" s="16">
        <v>25</v>
      </c>
      <c r="U73" s="16">
        <f t="shared" si="18"/>
        <v>25</v>
      </c>
      <c r="V73" s="16">
        <v>0</v>
      </c>
      <c r="W73" s="16">
        <f t="shared" si="19"/>
        <v>25</v>
      </c>
      <c r="X73" s="100">
        <f t="shared" si="20"/>
        <v>25</v>
      </c>
      <c r="Y73" s="100">
        <f t="shared" si="21"/>
        <v>6975</v>
      </c>
    </row>
    <row r="74" spans="1:25">
      <c r="A74" s="20">
        <v>72</v>
      </c>
      <c r="B74" s="18">
        <v>957</v>
      </c>
      <c r="C74" s="15" t="s">
        <v>956</v>
      </c>
      <c r="D74" s="18">
        <v>11370</v>
      </c>
      <c r="E74" s="18">
        <v>0</v>
      </c>
      <c r="F74" s="18">
        <f t="shared" si="11"/>
        <v>11370</v>
      </c>
      <c r="G74" s="18">
        <v>11370</v>
      </c>
      <c r="H74" s="18">
        <v>0</v>
      </c>
      <c r="I74" s="18">
        <v>0</v>
      </c>
      <c r="J74" s="18">
        <f t="shared" si="12"/>
        <v>0</v>
      </c>
      <c r="K74" s="18">
        <v>0</v>
      </c>
      <c r="L74" s="18">
        <v>0</v>
      </c>
      <c r="M74" s="18">
        <f t="shared" si="13"/>
        <v>0</v>
      </c>
      <c r="N74" s="16" t="s">
        <v>1338</v>
      </c>
      <c r="O74" s="35">
        <f t="shared" si="14"/>
        <v>568500</v>
      </c>
      <c r="P74" s="16">
        <v>0</v>
      </c>
      <c r="Q74" s="16">
        <f t="shared" si="15"/>
        <v>0</v>
      </c>
      <c r="R74" s="16">
        <f t="shared" si="16"/>
        <v>0</v>
      </c>
      <c r="S74" s="100">
        <f t="shared" si="17"/>
        <v>568500</v>
      </c>
      <c r="T74" s="16">
        <v>42025</v>
      </c>
      <c r="U74" s="16">
        <f t="shared" si="18"/>
        <v>42025</v>
      </c>
      <c r="V74" s="16">
        <v>0</v>
      </c>
      <c r="W74" s="16">
        <f t="shared" si="19"/>
        <v>42025</v>
      </c>
      <c r="X74" s="100">
        <f t="shared" si="20"/>
        <v>42025</v>
      </c>
      <c r="Y74" s="100">
        <f t="shared" si="21"/>
        <v>526475</v>
      </c>
    </row>
    <row r="75" spans="1:25">
      <c r="A75" s="20">
        <v>73</v>
      </c>
      <c r="B75" s="18">
        <v>843</v>
      </c>
      <c r="C75" s="15" t="s">
        <v>919</v>
      </c>
      <c r="D75" s="18">
        <v>2259</v>
      </c>
      <c r="E75" s="18">
        <v>0</v>
      </c>
      <c r="F75" s="18">
        <f t="shared" si="11"/>
        <v>2259</v>
      </c>
      <c r="G75" s="18">
        <v>0</v>
      </c>
      <c r="H75" s="18">
        <v>3267</v>
      </c>
      <c r="I75" s="18">
        <v>0</v>
      </c>
      <c r="J75" s="18">
        <f t="shared" si="12"/>
        <v>3267</v>
      </c>
      <c r="K75" s="18">
        <v>5237</v>
      </c>
      <c r="L75" s="18">
        <v>0</v>
      </c>
      <c r="M75" s="18">
        <f t="shared" si="13"/>
        <v>5237</v>
      </c>
      <c r="N75" s="16" t="s">
        <v>1338</v>
      </c>
      <c r="O75" s="35">
        <f t="shared" si="14"/>
        <v>538150</v>
      </c>
      <c r="P75" s="16">
        <v>0</v>
      </c>
      <c r="Q75" s="16">
        <f t="shared" si="15"/>
        <v>0</v>
      </c>
      <c r="R75" s="16">
        <f t="shared" si="16"/>
        <v>0</v>
      </c>
      <c r="S75" s="100">
        <f t="shared" si="17"/>
        <v>538150</v>
      </c>
      <c r="T75" s="16">
        <v>123375</v>
      </c>
      <c r="U75" s="16">
        <f t="shared" si="18"/>
        <v>53815</v>
      </c>
      <c r="V75" s="16">
        <v>50000</v>
      </c>
      <c r="W75" s="16">
        <f t="shared" si="19"/>
        <v>103815</v>
      </c>
      <c r="X75" s="100">
        <f t="shared" si="20"/>
        <v>103815</v>
      </c>
      <c r="Y75" s="100">
        <f t="shared" si="21"/>
        <v>434335</v>
      </c>
    </row>
    <row r="76" spans="1:25">
      <c r="A76" s="20">
        <v>74</v>
      </c>
      <c r="B76" s="18">
        <v>826</v>
      </c>
      <c r="C76" s="15" t="s">
        <v>910</v>
      </c>
      <c r="D76" s="18">
        <v>127</v>
      </c>
      <c r="E76" s="18">
        <v>0</v>
      </c>
      <c r="F76" s="18">
        <f t="shared" si="11"/>
        <v>127</v>
      </c>
      <c r="G76" s="18">
        <v>0</v>
      </c>
      <c r="H76" s="18">
        <v>0</v>
      </c>
      <c r="I76" s="18">
        <v>0</v>
      </c>
      <c r="J76" s="18">
        <f t="shared" si="12"/>
        <v>0</v>
      </c>
      <c r="K76" s="18">
        <v>3</v>
      </c>
      <c r="L76" s="18">
        <v>0</v>
      </c>
      <c r="M76" s="18">
        <f t="shared" si="13"/>
        <v>3</v>
      </c>
      <c r="N76" s="16" t="s">
        <v>1338</v>
      </c>
      <c r="O76" s="35">
        <f t="shared" si="14"/>
        <v>6500</v>
      </c>
      <c r="P76" s="16">
        <v>0</v>
      </c>
      <c r="Q76" s="16">
        <f t="shared" si="15"/>
        <v>0</v>
      </c>
      <c r="R76" s="16">
        <f t="shared" si="16"/>
        <v>0</v>
      </c>
      <c r="S76" s="100">
        <f t="shared" si="17"/>
        <v>6500</v>
      </c>
      <c r="T76" s="16">
        <v>25</v>
      </c>
      <c r="U76" s="16">
        <f t="shared" si="18"/>
        <v>25</v>
      </c>
      <c r="V76" s="16">
        <v>0</v>
      </c>
      <c r="W76" s="16">
        <f t="shared" si="19"/>
        <v>25</v>
      </c>
      <c r="X76" s="100">
        <f t="shared" si="20"/>
        <v>25</v>
      </c>
      <c r="Y76" s="100">
        <f t="shared" si="21"/>
        <v>6475</v>
      </c>
    </row>
    <row r="77" spans="1:25">
      <c r="A77" s="20">
        <v>75</v>
      </c>
      <c r="B77" s="18">
        <v>844</v>
      </c>
      <c r="C77" s="15" t="s">
        <v>920</v>
      </c>
      <c r="D77" s="18">
        <v>186</v>
      </c>
      <c r="E77" s="18">
        <v>0</v>
      </c>
      <c r="F77" s="18">
        <f t="shared" si="11"/>
        <v>186</v>
      </c>
      <c r="G77" s="18">
        <v>13</v>
      </c>
      <c r="H77" s="18">
        <v>97</v>
      </c>
      <c r="I77" s="18">
        <v>0</v>
      </c>
      <c r="J77" s="18">
        <f t="shared" si="12"/>
        <v>97</v>
      </c>
      <c r="K77" s="18">
        <v>119</v>
      </c>
      <c r="L77" s="18">
        <v>0</v>
      </c>
      <c r="M77" s="18">
        <f t="shared" si="13"/>
        <v>119</v>
      </c>
      <c r="N77" s="16" t="s">
        <v>1338</v>
      </c>
      <c r="O77" s="35">
        <f t="shared" si="14"/>
        <v>20100</v>
      </c>
      <c r="P77" s="16">
        <v>0</v>
      </c>
      <c r="Q77" s="16">
        <f t="shared" si="15"/>
        <v>0</v>
      </c>
      <c r="R77" s="16">
        <f t="shared" si="16"/>
        <v>0</v>
      </c>
      <c r="S77" s="100">
        <f t="shared" si="17"/>
        <v>20100</v>
      </c>
      <c r="T77" s="16">
        <v>62525</v>
      </c>
      <c r="U77" s="16">
        <f t="shared" si="18"/>
        <v>2010</v>
      </c>
      <c r="V77" s="16">
        <v>0</v>
      </c>
      <c r="W77" s="16">
        <f t="shared" si="19"/>
        <v>2010</v>
      </c>
      <c r="X77" s="100">
        <f t="shared" si="20"/>
        <v>2010</v>
      </c>
      <c r="Y77" s="100">
        <f t="shared" si="21"/>
        <v>18090</v>
      </c>
    </row>
    <row r="78" spans="1:25">
      <c r="A78" s="20">
        <v>76</v>
      </c>
      <c r="B78" s="18">
        <v>217</v>
      </c>
      <c r="C78" s="15" t="s">
        <v>699</v>
      </c>
      <c r="D78" s="18">
        <v>128</v>
      </c>
      <c r="E78" s="18">
        <v>0</v>
      </c>
      <c r="F78" s="18">
        <f t="shared" si="11"/>
        <v>128</v>
      </c>
      <c r="G78" s="18">
        <v>0</v>
      </c>
      <c r="H78" s="18">
        <v>81</v>
      </c>
      <c r="I78" s="18">
        <v>0</v>
      </c>
      <c r="J78" s="18">
        <f t="shared" si="12"/>
        <v>81</v>
      </c>
      <c r="K78" s="18">
        <v>98</v>
      </c>
      <c r="L78" s="18">
        <v>0</v>
      </c>
      <c r="M78" s="18">
        <f t="shared" si="13"/>
        <v>98</v>
      </c>
      <c r="N78" s="16" t="s">
        <v>1338</v>
      </c>
      <c r="O78" s="35">
        <f t="shared" si="14"/>
        <v>15350</v>
      </c>
      <c r="P78" s="16">
        <v>0</v>
      </c>
      <c r="Q78" s="16">
        <f t="shared" si="15"/>
        <v>0</v>
      </c>
      <c r="R78" s="16">
        <f t="shared" si="16"/>
        <v>0</v>
      </c>
      <c r="S78" s="100">
        <f t="shared" si="17"/>
        <v>15350</v>
      </c>
      <c r="T78" s="16">
        <v>10325</v>
      </c>
      <c r="U78" s="16">
        <f t="shared" si="18"/>
        <v>1535</v>
      </c>
      <c r="V78" s="16">
        <v>0</v>
      </c>
      <c r="W78" s="16">
        <f t="shared" si="19"/>
        <v>1535</v>
      </c>
      <c r="X78" s="100">
        <f t="shared" si="20"/>
        <v>1535</v>
      </c>
      <c r="Y78" s="100">
        <f t="shared" si="21"/>
        <v>13815</v>
      </c>
    </row>
    <row r="79" spans="1:25">
      <c r="A79" s="20">
        <v>77</v>
      </c>
      <c r="B79" s="18">
        <v>167</v>
      </c>
      <c r="C79" s="15" t="s">
        <v>648</v>
      </c>
      <c r="D79" s="18">
        <v>1540</v>
      </c>
      <c r="E79" s="18">
        <v>0</v>
      </c>
      <c r="F79" s="18">
        <f t="shared" si="11"/>
        <v>1540</v>
      </c>
      <c r="G79" s="18">
        <v>0</v>
      </c>
      <c r="H79" s="18">
        <v>636</v>
      </c>
      <c r="I79" s="18">
        <v>0</v>
      </c>
      <c r="J79" s="18">
        <f t="shared" si="12"/>
        <v>636</v>
      </c>
      <c r="K79" s="18">
        <v>1220</v>
      </c>
      <c r="L79" s="18">
        <v>0</v>
      </c>
      <c r="M79" s="18">
        <f t="shared" si="13"/>
        <v>1220</v>
      </c>
      <c r="N79" s="16" t="s">
        <v>1338</v>
      </c>
      <c r="O79" s="35">
        <f t="shared" si="14"/>
        <v>169800</v>
      </c>
      <c r="P79" s="16">
        <v>0</v>
      </c>
      <c r="Q79" s="16">
        <f t="shared" si="15"/>
        <v>0</v>
      </c>
      <c r="R79" s="16">
        <f t="shared" si="16"/>
        <v>0</v>
      </c>
      <c r="S79" s="100">
        <f t="shared" si="17"/>
        <v>169800</v>
      </c>
      <c r="T79" s="16">
        <v>66450</v>
      </c>
      <c r="U79" s="16">
        <f t="shared" si="18"/>
        <v>16980</v>
      </c>
      <c r="V79" s="16">
        <v>100000</v>
      </c>
      <c r="W79" s="16">
        <f t="shared" si="19"/>
        <v>116980</v>
      </c>
      <c r="X79" s="100">
        <f t="shared" si="20"/>
        <v>116980</v>
      </c>
      <c r="Y79" s="100">
        <f t="shared" si="21"/>
        <v>52820</v>
      </c>
    </row>
    <row r="80" spans="1:25">
      <c r="A80" s="20">
        <v>78</v>
      </c>
      <c r="B80" s="18">
        <v>841</v>
      </c>
      <c r="C80" s="15" t="s">
        <v>917</v>
      </c>
      <c r="D80" s="18">
        <v>15103</v>
      </c>
      <c r="E80" s="18">
        <v>214</v>
      </c>
      <c r="F80" s="18">
        <f t="shared" si="11"/>
        <v>14889</v>
      </c>
      <c r="G80" s="18">
        <v>0</v>
      </c>
      <c r="H80" s="18">
        <v>33693</v>
      </c>
      <c r="I80" s="18">
        <v>75</v>
      </c>
      <c r="J80" s="18">
        <f t="shared" si="12"/>
        <v>33618</v>
      </c>
      <c r="K80" s="18">
        <v>5880</v>
      </c>
      <c r="L80" s="18">
        <v>86</v>
      </c>
      <c r="M80" s="18">
        <f t="shared" si="13"/>
        <v>5794</v>
      </c>
      <c r="N80" s="16" t="s">
        <v>1296</v>
      </c>
      <c r="O80" s="35">
        <f t="shared" si="14"/>
        <v>5430100</v>
      </c>
      <c r="P80" s="16">
        <v>0</v>
      </c>
      <c r="Q80" s="16">
        <f t="shared" si="15"/>
        <v>0</v>
      </c>
      <c r="R80" s="16">
        <f t="shared" si="16"/>
        <v>0</v>
      </c>
      <c r="S80" s="100">
        <f t="shared" si="17"/>
        <v>5430100</v>
      </c>
      <c r="T80" s="16">
        <v>609225</v>
      </c>
      <c r="U80" s="16">
        <f t="shared" si="18"/>
        <v>543010</v>
      </c>
      <c r="V80" s="16">
        <v>0</v>
      </c>
      <c r="W80" s="16">
        <f t="shared" si="19"/>
        <v>543010</v>
      </c>
      <c r="X80" s="100">
        <f t="shared" si="20"/>
        <v>543010</v>
      </c>
      <c r="Y80" s="100">
        <f t="shared" si="21"/>
        <v>4887090</v>
      </c>
    </row>
    <row r="81" spans="1:25">
      <c r="A81" s="20">
        <v>79</v>
      </c>
      <c r="B81" s="18">
        <v>986</v>
      </c>
      <c r="C81" s="15" t="s">
        <v>973</v>
      </c>
      <c r="D81" s="18">
        <v>32732</v>
      </c>
      <c r="E81" s="18">
        <v>121</v>
      </c>
      <c r="F81" s="18">
        <f t="shared" si="11"/>
        <v>32611</v>
      </c>
      <c r="G81" s="18">
        <v>0</v>
      </c>
      <c r="H81" s="18">
        <v>31391</v>
      </c>
      <c r="I81" s="18">
        <v>52</v>
      </c>
      <c r="J81" s="18">
        <f t="shared" si="12"/>
        <v>31339</v>
      </c>
      <c r="K81" s="18">
        <v>30977</v>
      </c>
      <c r="L81" s="18">
        <v>63</v>
      </c>
      <c r="M81" s="18">
        <f t="shared" si="13"/>
        <v>30914</v>
      </c>
      <c r="N81" s="16" t="s">
        <v>1338</v>
      </c>
      <c r="O81" s="35">
        <f t="shared" si="14"/>
        <v>4743200</v>
      </c>
      <c r="P81" s="16">
        <v>0</v>
      </c>
      <c r="Q81" s="16">
        <f t="shared" si="15"/>
        <v>0</v>
      </c>
      <c r="R81" s="16">
        <f t="shared" si="16"/>
        <v>0</v>
      </c>
      <c r="S81" s="100">
        <f t="shared" si="17"/>
        <v>4743200</v>
      </c>
      <c r="T81" s="16">
        <v>1282750</v>
      </c>
      <c r="U81" s="16">
        <f t="shared" si="18"/>
        <v>474320</v>
      </c>
      <c r="V81" s="16">
        <v>0</v>
      </c>
      <c r="W81" s="16">
        <f t="shared" si="19"/>
        <v>474320</v>
      </c>
      <c r="X81" s="100">
        <f t="shared" si="20"/>
        <v>474320</v>
      </c>
      <c r="Y81" s="100">
        <f t="shared" si="21"/>
        <v>4268880</v>
      </c>
    </row>
    <row r="82" spans="1:25">
      <c r="A82" s="20">
        <v>80</v>
      </c>
      <c r="B82" s="18">
        <v>691</v>
      </c>
      <c r="C82" s="15" t="s">
        <v>824</v>
      </c>
      <c r="D82" s="18">
        <v>2372</v>
      </c>
      <c r="E82" s="18">
        <v>0</v>
      </c>
      <c r="F82" s="18">
        <f t="shared" si="11"/>
        <v>2372</v>
      </c>
      <c r="G82" s="18">
        <v>0</v>
      </c>
      <c r="H82" s="18">
        <v>562</v>
      </c>
      <c r="I82" s="18">
        <v>0</v>
      </c>
      <c r="J82" s="18">
        <f t="shared" si="12"/>
        <v>562</v>
      </c>
      <c r="K82" s="18">
        <v>1702</v>
      </c>
      <c r="L82" s="18">
        <v>0</v>
      </c>
      <c r="M82" s="18">
        <f t="shared" si="13"/>
        <v>1702</v>
      </c>
      <c r="N82" s="16" t="s">
        <v>1338</v>
      </c>
      <c r="O82" s="35">
        <f t="shared" si="14"/>
        <v>231800</v>
      </c>
      <c r="P82" s="16">
        <v>0</v>
      </c>
      <c r="Q82" s="16">
        <f t="shared" si="15"/>
        <v>0</v>
      </c>
      <c r="R82" s="16">
        <f t="shared" si="16"/>
        <v>0</v>
      </c>
      <c r="S82" s="100">
        <f t="shared" si="17"/>
        <v>231800</v>
      </c>
      <c r="T82" s="16">
        <v>56325</v>
      </c>
      <c r="U82" s="16">
        <f t="shared" si="18"/>
        <v>23180</v>
      </c>
      <c r="V82" s="16">
        <v>0</v>
      </c>
      <c r="W82" s="16">
        <f t="shared" si="19"/>
        <v>23180</v>
      </c>
      <c r="X82" s="100">
        <f t="shared" si="20"/>
        <v>23180</v>
      </c>
      <c r="Y82" s="100">
        <f t="shared" si="21"/>
        <v>208620</v>
      </c>
    </row>
    <row r="83" spans="1:25">
      <c r="A83" s="20">
        <v>81</v>
      </c>
      <c r="B83" s="18">
        <v>692</v>
      </c>
      <c r="C83" s="15" t="s">
        <v>826</v>
      </c>
      <c r="D83" s="18">
        <v>298</v>
      </c>
      <c r="E83" s="18">
        <v>0</v>
      </c>
      <c r="F83" s="18">
        <f t="shared" si="11"/>
        <v>298</v>
      </c>
      <c r="G83" s="18">
        <v>0</v>
      </c>
      <c r="H83" s="18">
        <v>64</v>
      </c>
      <c r="I83" s="18">
        <v>0</v>
      </c>
      <c r="J83" s="18">
        <f t="shared" si="12"/>
        <v>64</v>
      </c>
      <c r="K83" s="18">
        <v>232</v>
      </c>
      <c r="L83" s="18">
        <v>0</v>
      </c>
      <c r="M83" s="18">
        <f t="shared" si="13"/>
        <v>232</v>
      </c>
      <c r="N83" s="16" t="s">
        <v>1338</v>
      </c>
      <c r="O83" s="35">
        <f t="shared" si="14"/>
        <v>29700</v>
      </c>
      <c r="P83" s="16">
        <v>0</v>
      </c>
      <c r="Q83" s="16">
        <f t="shared" si="15"/>
        <v>0</v>
      </c>
      <c r="R83" s="16">
        <f t="shared" si="16"/>
        <v>0</v>
      </c>
      <c r="S83" s="100">
        <f t="shared" si="17"/>
        <v>29700</v>
      </c>
      <c r="T83" s="16">
        <v>11850</v>
      </c>
      <c r="U83" s="16">
        <f t="shared" si="18"/>
        <v>2970</v>
      </c>
      <c r="V83" s="16">
        <v>0</v>
      </c>
      <c r="W83" s="16">
        <f t="shared" si="19"/>
        <v>2970</v>
      </c>
      <c r="X83" s="100">
        <f t="shared" si="20"/>
        <v>2970</v>
      </c>
      <c r="Y83" s="100">
        <f t="shared" si="21"/>
        <v>26730</v>
      </c>
    </row>
    <row r="84" spans="1:25">
      <c r="A84" s="20">
        <v>82</v>
      </c>
      <c r="B84" s="18">
        <v>106</v>
      </c>
      <c r="C84" s="15" t="s">
        <v>550</v>
      </c>
      <c r="D84" s="18">
        <v>48270</v>
      </c>
      <c r="E84" s="18">
        <v>0</v>
      </c>
      <c r="F84" s="18">
        <f t="shared" si="11"/>
        <v>48270</v>
      </c>
      <c r="G84" s="18">
        <v>0</v>
      </c>
      <c r="H84" s="18">
        <v>19596</v>
      </c>
      <c r="I84" s="18">
        <v>0</v>
      </c>
      <c r="J84" s="18">
        <f t="shared" si="12"/>
        <v>19596</v>
      </c>
      <c r="K84" s="18">
        <v>49350</v>
      </c>
      <c r="L84" s="18">
        <v>0</v>
      </c>
      <c r="M84" s="18">
        <f t="shared" si="13"/>
        <v>49350</v>
      </c>
      <c r="N84" s="16" t="s">
        <v>1338</v>
      </c>
      <c r="O84" s="35">
        <f t="shared" si="14"/>
        <v>5860800</v>
      </c>
      <c r="P84" s="16">
        <v>0</v>
      </c>
      <c r="Q84" s="16">
        <f t="shared" si="15"/>
        <v>0</v>
      </c>
      <c r="R84" s="16">
        <f t="shared" si="16"/>
        <v>0</v>
      </c>
      <c r="S84" s="100">
        <f t="shared" si="17"/>
        <v>5860800</v>
      </c>
      <c r="T84" s="16">
        <v>1670325</v>
      </c>
      <c r="U84" s="16">
        <f t="shared" si="18"/>
        <v>586080</v>
      </c>
      <c r="V84" s="16">
        <v>1150000</v>
      </c>
      <c r="W84" s="16">
        <f t="shared" si="19"/>
        <v>1736080</v>
      </c>
      <c r="X84" s="100">
        <f t="shared" si="20"/>
        <v>1736080</v>
      </c>
      <c r="Y84" s="100">
        <f t="shared" si="21"/>
        <v>4124720</v>
      </c>
    </row>
    <row r="85" spans="1:25">
      <c r="A85" s="20">
        <v>83</v>
      </c>
      <c r="B85" s="18">
        <v>103</v>
      </c>
      <c r="C85" s="15" t="s">
        <v>546</v>
      </c>
      <c r="D85" s="18">
        <v>42695</v>
      </c>
      <c r="E85" s="18">
        <v>0</v>
      </c>
      <c r="F85" s="18">
        <f t="shared" si="11"/>
        <v>42695</v>
      </c>
      <c r="G85" s="18">
        <v>0</v>
      </c>
      <c r="H85" s="18">
        <v>18490</v>
      </c>
      <c r="I85" s="18">
        <v>0</v>
      </c>
      <c r="J85" s="18">
        <f t="shared" si="12"/>
        <v>18490</v>
      </c>
      <c r="K85" s="18">
        <v>38504</v>
      </c>
      <c r="L85" s="18">
        <v>0</v>
      </c>
      <c r="M85" s="18">
        <f t="shared" si="13"/>
        <v>38504</v>
      </c>
      <c r="N85" s="16" t="s">
        <v>1296</v>
      </c>
      <c r="O85" s="35">
        <f t="shared" si="14"/>
        <v>9968900</v>
      </c>
      <c r="P85" s="16">
        <v>0</v>
      </c>
      <c r="Q85" s="16">
        <f t="shared" si="15"/>
        <v>0</v>
      </c>
      <c r="R85" s="16">
        <f t="shared" si="16"/>
        <v>0</v>
      </c>
      <c r="S85" s="100">
        <f t="shared" si="17"/>
        <v>9968900</v>
      </c>
      <c r="T85" s="16">
        <v>1209775</v>
      </c>
      <c r="U85" s="16">
        <f t="shared" si="18"/>
        <v>996890</v>
      </c>
      <c r="V85" s="16">
        <v>0</v>
      </c>
      <c r="W85" s="16">
        <f t="shared" si="19"/>
        <v>996890</v>
      </c>
      <c r="X85" s="100">
        <f t="shared" si="20"/>
        <v>996890</v>
      </c>
      <c r="Y85" s="100">
        <f t="shared" si="21"/>
        <v>8972010</v>
      </c>
    </row>
    <row r="86" spans="1:25">
      <c r="A86" s="20">
        <v>84</v>
      </c>
      <c r="B86" s="18">
        <v>634</v>
      </c>
      <c r="C86" s="15" t="s">
        <v>736</v>
      </c>
      <c r="D86" s="18">
        <v>3117</v>
      </c>
      <c r="E86" s="18">
        <v>0</v>
      </c>
      <c r="F86" s="18">
        <f t="shared" si="11"/>
        <v>3117</v>
      </c>
      <c r="G86" s="18">
        <v>0</v>
      </c>
      <c r="H86" s="18">
        <v>750</v>
      </c>
      <c r="I86" s="18">
        <v>0</v>
      </c>
      <c r="J86" s="18">
        <f t="shared" si="12"/>
        <v>750</v>
      </c>
      <c r="K86" s="18">
        <v>2251</v>
      </c>
      <c r="L86" s="18">
        <v>0</v>
      </c>
      <c r="M86" s="18">
        <f t="shared" si="13"/>
        <v>2251</v>
      </c>
      <c r="N86" s="16" t="s">
        <v>1338</v>
      </c>
      <c r="O86" s="35">
        <f t="shared" si="14"/>
        <v>305900</v>
      </c>
      <c r="P86" s="16">
        <v>0</v>
      </c>
      <c r="Q86" s="16">
        <f t="shared" si="15"/>
        <v>0</v>
      </c>
      <c r="R86" s="16">
        <f t="shared" si="16"/>
        <v>0</v>
      </c>
      <c r="S86" s="100">
        <f t="shared" si="17"/>
        <v>305900</v>
      </c>
      <c r="T86" s="16">
        <v>108275</v>
      </c>
      <c r="U86" s="16">
        <f t="shared" si="18"/>
        <v>30590</v>
      </c>
      <c r="V86" s="16">
        <v>0</v>
      </c>
      <c r="W86" s="16">
        <f t="shared" si="19"/>
        <v>30590</v>
      </c>
      <c r="X86" s="100">
        <f t="shared" si="20"/>
        <v>30590</v>
      </c>
      <c r="Y86" s="100">
        <f t="shared" si="21"/>
        <v>275310</v>
      </c>
    </row>
    <row r="87" spans="1:25">
      <c r="A87" s="20">
        <v>85</v>
      </c>
      <c r="B87" s="18">
        <v>690</v>
      </c>
      <c r="C87" s="15" t="s">
        <v>823</v>
      </c>
      <c r="D87" s="18">
        <v>547</v>
      </c>
      <c r="E87" s="18">
        <v>0</v>
      </c>
      <c r="F87" s="18">
        <f t="shared" si="11"/>
        <v>547</v>
      </c>
      <c r="G87" s="18">
        <v>0</v>
      </c>
      <c r="H87" s="18">
        <v>314</v>
      </c>
      <c r="I87" s="18">
        <v>0</v>
      </c>
      <c r="J87" s="18">
        <f t="shared" si="12"/>
        <v>314</v>
      </c>
      <c r="K87" s="18">
        <v>895</v>
      </c>
      <c r="L87" s="18">
        <v>0</v>
      </c>
      <c r="M87" s="18">
        <f t="shared" si="13"/>
        <v>895</v>
      </c>
      <c r="N87" s="16" t="s">
        <v>1338</v>
      </c>
      <c r="O87" s="35">
        <f t="shared" si="14"/>
        <v>87800</v>
      </c>
      <c r="P87" s="16">
        <v>0</v>
      </c>
      <c r="Q87" s="16">
        <f t="shared" si="15"/>
        <v>0</v>
      </c>
      <c r="R87" s="16">
        <f t="shared" si="16"/>
        <v>0</v>
      </c>
      <c r="S87" s="100">
        <f t="shared" si="17"/>
        <v>87800</v>
      </c>
      <c r="T87" s="16">
        <v>45400</v>
      </c>
      <c r="U87" s="16">
        <f t="shared" si="18"/>
        <v>8780</v>
      </c>
      <c r="V87" s="16">
        <v>0</v>
      </c>
      <c r="W87" s="16">
        <f t="shared" si="19"/>
        <v>8780</v>
      </c>
      <c r="X87" s="100">
        <f t="shared" si="20"/>
        <v>8780</v>
      </c>
      <c r="Y87" s="100">
        <f t="shared" si="21"/>
        <v>79020</v>
      </c>
    </row>
    <row r="88" spans="1:25">
      <c r="A88" s="20">
        <v>86</v>
      </c>
      <c r="B88" s="18">
        <v>229</v>
      </c>
      <c r="C88" s="15" t="s">
        <v>1076</v>
      </c>
      <c r="D88" s="18">
        <v>3362</v>
      </c>
      <c r="E88" s="18">
        <v>0</v>
      </c>
      <c r="F88" s="18">
        <f t="shared" si="11"/>
        <v>3362</v>
      </c>
      <c r="G88" s="18">
        <v>0</v>
      </c>
      <c r="H88" s="18">
        <v>542</v>
      </c>
      <c r="I88" s="18">
        <v>0</v>
      </c>
      <c r="J88" s="18">
        <f t="shared" si="12"/>
        <v>542</v>
      </c>
      <c r="K88" s="18">
        <v>1627</v>
      </c>
      <c r="L88" s="18">
        <v>0</v>
      </c>
      <c r="M88" s="18">
        <f t="shared" si="13"/>
        <v>1627</v>
      </c>
      <c r="N88" s="16" t="s">
        <v>1338</v>
      </c>
      <c r="O88" s="35">
        <f t="shared" si="14"/>
        <v>276550</v>
      </c>
      <c r="P88" s="16">
        <v>0</v>
      </c>
      <c r="Q88" s="16">
        <f t="shared" si="15"/>
        <v>0</v>
      </c>
      <c r="R88" s="16">
        <f t="shared" si="16"/>
        <v>0</v>
      </c>
      <c r="S88" s="100">
        <f t="shared" si="17"/>
        <v>276550</v>
      </c>
      <c r="T88" s="16">
        <v>120975</v>
      </c>
      <c r="U88" s="16">
        <f t="shared" si="18"/>
        <v>27655</v>
      </c>
      <c r="V88" s="16">
        <v>0</v>
      </c>
      <c r="W88" s="16">
        <f t="shared" si="19"/>
        <v>27655</v>
      </c>
      <c r="X88" s="100">
        <f t="shared" si="20"/>
        <v>27655</v>
      </c>
      <c r="Y88" s="100">
        <f t="shared" si="21"/>
        <v>248895</v>
      </c>
    </row>
    <row r="89" spans="1:25">
      <c r="A89" s="20">
        <v>87</v>
      </c>
      <c r="B89" s="18">
        <v>218</v>
      </c>
      <c r="C89" s="15" t="s">
        <v>700</v>
      </c>
      <c r="D89" s="18">
        <v>38468</v>
      </c>
      <c r="E89" s="18">
        <v>0</v>
      </c>
      <c r="F89" s="18">
        <f t="shared" si="11"/>
        <v>38468</v>
      </c>
      <c r="G89" s="18">
        <v>0</v>
      </c>
      <c r="H89" s="18">
        <v>11</v>
      </c>
      <c r="I89" s="18">
        <v>0</v>
      </c>
      <c r="J89" s="18">
        <f t="shared" si="12"/>
        <v>11</v>
      </c>
      <c r="K89" s="18">
        <v>208</v>
      </c>
      <c r="L89" s="18">
        <v>0</v>
      </c>
      <c r="M89" s="18">
        <f t="shared" si="13"/>
        <v>208</v>
      </c>
      <c r="N89" s="16" t="s">
        <v>1296</v>
      </c>
      <c r="O89" s="35">
        <f t="shared" si="14"/>
        <v>3868700</v>
      </c>
      <c r="P89" s="16">
        <v>0</v>
      </c>
      <c r="Q89" s="16">
        <f t="shared" si="15"/>
        <v>0</v>
      </c>
      <c r="R89" s="16">
        <f t="shared" si="16"/>
        <v>0</v>
      </c>
      <c r="S89" s="100">
        <f t="shared" si="17"/>
        <v>3868700</v>
      </c>
      <c r="T89" s="16">
        <v>979525</v>
      </c>
      <c r="U89" s="16">
        <f t="shared" si="18"/>
        <v>386870</v>
      </c>
      <c r="V89" s="16">
        <v>0</v>
      </c>
      <c r="W89" s="16">
        <f t="shared" si="19"/>
        <v>386870</v>
      </c>
      <c r="X89" s="100">
        <f t="shared" si="20"/>
        <v>386870</v>
      </c>
      <c r="Y89" s="100">
        <f t="shared" si="21"/>
        <v>3481830</v>
      </c>
    </row>
    <row r="90" spans="1:25">
      <c r="A90" s="20">
        <v>88</v>
      </c>
      <c r="B90" s="18">
        <v>118</v>
      </c>
      <c r="C90" s="15" t="s">
        <v>587</v>
      </c>
      <c r="D90" s="18">
        <v>437344</v>
      </c>
      <c r="E90" s="18">
        <v>773</v>
      </c>
      <c r="F90" s="18">
        <f t="shared" si="11"/>
        <v>436571</v>
      </c>
      <c r="G90" s="18">
        <v>0</v>
      </c>
      <c r="H90" s="18">
        <v>23792</v>
      </c>
      <c r="I90" s="18">
        <v>307</v>
      </c>
      <c r="J90" s="18">
        <f t="shared" si="12"/>
        <v>23485</v>
      </c>
      <c r="K90" s="18">
        <v>43041</v>
      </c>
      <c r="L90" s="18">
        <v>329</v>
      </c>
      <c r="M90" s="18">
        <f t="shared" si="13"/>
        <v>42712</v>
      </c>
      <c r="N90" s="16" t="s">
        <v>1338</v>
      </c>
      <c r="O90" s="35">
        <f t="shared" si="14"/>
        <v>25138400</v>
      </c>
      <c r="P90" s="16">
        <v>0</v>
      </c>
      <c r="Q90" s="16">
        <f t="shared" si="15"/>
        <v>0</v>
      </c>
      <c r="R90" s="16">
        <f t="shared" si="16"/>
        <v>0</v>
      </c>
      <c r="S90" s="100">
        <f t="shared" si="17"/>
        <v>25138400</v>
      </c>
      <c r="T90" s="16">
        <v>26660900</v>
      </c>
      <c r="U90" s="16">
        <f t="shared" si="18"/>
        <v>2513840</v>
      </c>
      <c r="V90" s="16">
        <v>0</v>
      </c>
      <c r="W90" s="16">
        <f t="shared" si="19"/>
        <v>2513840</v>
      </c>
      <c r="X90" s="100">
        <f t="shared" si="20"/>
        <v>2513840</v>
      </c>
      <c r="Y90" s="100">
        <f t="shared" si="21"/>
        <v>22624560</v>
      </c>
    </row>
    <row r="91" spans="1:25">
      <c r="A91" s="20">
        <v>89</v>
      </c>
      <c r="B91" s="18">
        <v>130</v>
      </c>
      <c r="C91" s="15" t="s">
        <v>633</v>
      </c>
      <c r="D91" s="18">
        <v>1721</v>
      </c>
      <c r="E91" s="18">
        <v>0</v>
      </c>
      <c r="F91" s="18">
        <f t="shared" si="11"/>
        <v>1721</v>
      </c>
      <c r="G91" s="18">
        <v>0</v>
      </c>
      <c r="H91" s="18">
        <v>263</v>
      </c>
      <c r="I91" s="18">
        <v>0</v>
      </c>
      <c r="J91" s="18">
        <f t="shared" si="12"/>
        <v>263</v>
      </c>
      <c r="K91" s="18">
        <v>566</v>
      </c>
      <c r="L91" s="18">
        <v>0</v>
      </c>
      <c r="M91" s="18">
        <f t="shared" si="13"/>
        <v>566</v>
      </c>
      <c r="N91" s="16" t="s">
        <v>1296</v>
      </c>
      <c r="O91" s="35">
        <f t="shared" si="14"/>
        <v>255000</v>
      </c>
      <c r="P91" s="16">
        <v>0</v>
      </c>
      <c r="Q91" s="16">
        <f t="shared" si="15"/>
        <v>0</v>
      </c>
      <c r="R91" s="16">
        <f t="shared" si="16"/>
        <v>0</v>
      </c>
      <c r="S91" s="100">
        <f t="shared" si="17"/>
        <v>255000</v>
      </c>
      <c r="T91" s="16">
        <v>1625</v>
      </c>
      <c r="U91" s="16">
        <f t="shared" si="18"/>
        <v>1625</v>
      </c>
      <c r="V91" s="16">
        <v>0</v>
      </c>
      <c r="W91" s="16">
        <f t="shared" si="19"/>
        <v>1625</v>
      </c>
      <c r="X91" s="100">
        <f t="shared" si="20"/>
        <v>1625</v>
      </c>
      <c r="Y91" s="100">
        <f t="shared" si="21"/>
        <v>253375</v>
      </c>
    </row>
    <row r="92" spans="1:25">
      <c r="A92" s="20">
        <v>90</v>
      </c>
      <c r="B92" s="18">
        <v>124</v>
      </c>
      <c r="C92" s="15" t="s">
        <v>621</v>
      </c>
      <c r="D92" s="18">
        <v>32660</v>
      </c>
      <c r="E92" s="18">
        <v>0</v>
      </c>
      <c r="F92" s="18">
        <f t="shared" si="11"/>
        <v>32660</v>
      </c>
      <c r="G92" s="18">
        <v>0</v>
      </c>
      <c r="H92" s="18">
        <v>16347</v>
      </c>
      <c r="I92" s="18">
        <v>0</v>
      </c>
      <c r="J92" s="18">
        <f t="shared" si="12"/>
        <v>16347</v>
      </c>
      <c r="K92" s="18">
        <v>26121</v>
      </c>
      <c r="L92" s="18">
        <v>0</v>
      </c>
      <c r="M92" s="18">
        <f t="shared" si="13"/>
        <v>26121</v>
      </c>
      <c r="N92" s="16" t="s">
        <v>1296</v>
      </c>
      <c r="O92" s="35">
        <f t="shared" si="14"/>
        <v>7512800</v>
      </c>
      <c r="P92" s="16">
        <v>0</v>
      </c>
      <c r="Q92" s="16">
        <f t="shared" si="15"/>
        <v>0</v>
      </c>
      <c r="R92" s="16">
        <f t="shared" si="16"/>
        <v>0</v>
      </c>
      <c r="S92" s="100">
        <f t="shared" si="17"/>
        <v>7512800</v>
      </c>
      <c r="T92" s="16">
        <v>915075</v>
      </c>
      <c r="U92" s="16">
        <f t="shared" si="18"/>
        <v>751280</v>
      </c>
      <c r="V92" s="16">
        <v>50000</v>
      </c>
      <c r="W92" s="16">
        <f t="shared" si="19"/>
        <v>801280</v>
      </c>
      <c r="X92" s="100">
        <f t="shared" si="20"/>
        <v>801280</v>
      </c>
      <c r="Y92" s="100">
        <f t="shared" si="21"/>
        <v>6711520</v>
      </c>
    </row>
    <row r="93" spans="1:25">
      <c r="A93" s="20">
        <v>91</v>
      </c>
      <c r="B93" s="18">
        <v>102</v>
      </c>
      <c r="C93" s="15" t="s">
        <v>544</v>
      </c>
      <c r="D93" s="18">
        <v>12515</v>
      </c>
      <c r="E93" s="18">
        <v>0</v>
      </c>
      <c r="F93" s="18">
        <f t="shared" si="11"/>
        <v>12515</v>
      </c>
      <c r="G93" s="18">
        <v>1387</v>
      </c>
      <c r="H93" s="18">
        <v>7349</v>
      </c>
      <c r="I93" s="18">
        <v>0</v>
      </c>
      <c r="J93" s="18">
        <f t="shared" si="12"/>
        <v>7349</v>
      </c>
      <c r="K93" s="18">
        <v>13318</v>
      </c>
      <c r="L93" s="18">
        <v>0</v>
      </c>
      <c r="M93" s="18">
        <f t="shared" si="13"/>
        <v>13318</v>
      </c>
      <c r="N93" s="16" t="s">
        <v>1338</v>
      </c>
      <c r="O93" s="35">
        <f t="shared" si="14"/>
        <v>1659100</v>
      </c>
      <c r="P93" s="16">
        <v>0</v>
      </c>
      <c r="Q93" s="16">
        <f t="shared" si="15"/>
        <v>0</v>
      </c>
      <c r="R93" s="16">
        <f t="shared" si="16"/>
        <v>0</v>
      </c>
      <c r="S93" s="100">
        <f t="shared" si="17"/>
        <v>1659100</v>
      </c>
      <c r="T93" s="16">
        <v>920600</v>
      </c>
      <c r="U93" s="16">
        <f t="shared" si="18"/>
        <v>165910</v>
      </c>
      <c r="V93" s="16">
        <v>0</v>
      </c>
      <c r="W93" s="16">
        <f t="shared" si="19"/>
        <v>165910</v>
      </c>
      <c r="X93" s="100">
        <f t="shared" si="20"/>
        <v>165910</v>
      </c>
      <c r="Y93" s="100">
        <f t="shared" si="21"/>
        <v>1493190</v>
      </c>
    </row>
    <row r="94" spans="1:25">
      <c r="A94" s="20">
        <v>92</v>
      </c>
      <c r="B94" s="18">
        <v>129</v>
      </c>
      <c r="C94" s="15" t="s">
        <v>630</v>
      </c>
      <c r="D94" s="18">
        <v>60926</v>
      </c>
      <c r="E94" s="18">
        <v>0</v>
      </c>
      <c r="F94" s="18">
        <f t="shared" si="11"/>
        <v>60926</v>
      </c>
      <c r="G94" s="18">
        <v>44194</v>
      </c>
      <c r="H94" s="18">
        <v>10476</v>
      </c>
      <c r="I94" s="18">
        <v>0</v>
      </c>
      <c r="J94" s="18">
        <f t="shared" si="12"/>
        <v>10476</v>
      </c>
      <c r="K94" s="18">
        <v>19419</v>
      </c>
      <c r="L94" s="18">
        <v>0</v>
      </c>
      <c r="M94" s="18">
        <f t="shared" si="13"/>
        <v>19419</v>
      </c>
      <c r="N94" s="16" t="s">
        <v>1338</v>
      </c>
      <c r="O94" s="35">
        <f t="shared" si="14"/>
        <v>4541050</v>
      </c>
      <c r="P94" s="16">
        <v>0</v>
      </c>
      <c r="Q94" s="16">
        <f t="shared" si="15"/>
        <v>0</v>
      </c>
      <c r="R94" s="16">
        <f t="shared" si="16"/>
        <v>0</v>
      </c>
      <c r="S94" s="100">
        <f t="shared" si="17"/>
        <v>4541050</v>
      </c>
      <c r="T94" s="16">
        <v>462975</v>
      </c>
      <c r="U94" s="16">
        <f t="shared" si="18"/>
        <v>454105</v>
      </c>
      <c r="V94" s="16">
        <v>0</v>
      </c>
      <c r="W94" s="16">
        <f t="shared" si="19"/>
        <v>454105</v>
      </c>
      <c r="X94" s="100">
        <f t="shared" si="20"/>
        <v>454105</v>
      </c>
      <c r="Y94" s="100">
        <f t="shared" si="21"/>
        <v>4086945</v>
      </c>
    </row>
    <row r="95" spans="1:25">
      <c r="A95" s="20">
        <v>93</v>
      </c>
      <c r="B95" s="18">
        <v>132</v>
      </c>
      <c r="C95" s="15" t="s">
        <v>636</v>
      </c>
      <c r="D95" s="18">
        <v>46465</v>
      </c>
      <c r="E95" s="18">
        <v>0</v>
      </c>
      <c r="F95" s="18">
        <f t="shared" si="11"/>
        <v>46465</v>
      </c>
      <c r="G95" s="18">
        <v>2849</v>
      </c>
      <c r="H95" s="18">
        <v>11540</v>
      </c>
      <c r="I95" s="18">
        <v>0</v>
      </c>
      <c r="J95" s="18">
        <f t="shared" si="12"/>
        <v>11540</v>
      </c>
      <c r="K95" s="18">
        <v>42222</v>
      </c>
      <c r="L95" s="18">
        <v>0</v>
      </c>
      <c r="M95" s="18">
        <f t="shared" si="13"/>
        <v>42222</v>
      </c>
      <c r="N95" s="16" t="s">
        <v>1338</v>
      </c>
      <c r="O95" s="35">
        <f t="shared" si="14"/>
        <v>5011350</v>
      </c>
      <c r="P95" s="16">
        <v>0</v>
      </c>
      <c r="Q95" s="16">
        <f t="shared" si="15"/>
        <v>0</v>
      </c>
      <c r="R95" s="16">
        <f t="shared" si="16"/>
        <v>0</v>
      </c>
      <c r="S95" s="100">
        <f t="shared" si="17"/>
        <v>5011350</v>
      </c>
      <c r="T95" s="16">
        <v>1386225</v>
      </c>
      <c r="U95" s="16">
        <f t="shared" si="18"/>
        <v>501135</v>
      </c>
      <c r="V95" s="16">
        <v>50000</v>
      </c>
      <c r="W95" s="16">
        <f t="shared" si="19"/>
        <v>551135</v>
      </c>
      <c r="X95" s="100">
        <f t="shared" si="20"/>
        <v>551135</v>
      </c>
      <c r="Y95" s="100">
        <f t="shared" si="21"/>
        <v>4460215</v>
      </c>
    </row>
    <row r="96" spans="1:25">
      <c r="A96" s="20">
        <v>94</v>
      </c>
      <c r="B96" s="18">
        <v>127</v>
      </c>
      <c r="C96" s="15" t="s">
        <v>627</v>
      </c>
      <c r="D96" s="18">
        <v>141900</v>
      </c>
      <c r="E96" s="18">
        <v>0</v>
      </c>
      <c r="F96" s="18">
        <f t="shared" si="11"/>
        <v>141900</v>
      </c>
      <c r="G96" s="18">
        <v>0</v>
      </c>
      <c r="H96" s="18">
        <v>77412</v>
      </c>
      <c r="I96" s="18">
        <v>0</v>
      </c>
      <c r="J96" s="18">
        <f t="shared" si="12"/>
        <v>77412</v>
      </c>
      <c r="K96" s="18">
        <v>169187</v>
      </c>
      <c r="L96" s="18">
        <v>0</v>
      </c>
      <c r="M96" s="18">
        <f t="shared" si="13"/>
        <v>169187</v>
      </c>
      <c r="N96" s="16" t="s">
        <v>1338</v>
      </c>
      <c r="O96" s="35">
        <f t="shared" si="14"/>
        <v>19424950</v>
      </c>
      <c r="P96" s="16">
        <v>0</v>
      </c>
      <c r="Q96" s="16">
        <f t="shared" si="15"/>
        <v>0</v>
      </c>
      <c r="R96" s="16">
        <f t="shared" si="16"/>
        <v>0</v>
      </c>
      <c r="S96" s="100">
        <f t="shared" si="17"/>
        <v>19424950</v>
      </c>
      <c r="T96" s="16">
        <v>5463450</v>
      </c>
      <c r="U96" s="16">
        <f t="shared" si="18"/>
        <v>1942495</v>
      </c>
      <c r="V96" s="16">
        <v>1150000</v>
      </c>
      <c r="W96" s="16">
        <f t="shared" si="19"/>
        <v>3092495</v>
      </c>
      <c r="X96" s="100">
        <f t="shared" si="20"/>
        <v>3092495</v>
      </c>
      <c r="Y96" s="100">
        <f t="shared" si="21"/>
        <v>16332455</v>
      </c>
    </row>
    <row r="97" spans="1:25">
      <c r="A97" s="20">
        <v>95</v>
      </c>
      <c r="B97" s="18">
        <v>111</v>
      </c>
      <c r="C97" s="15" t="s">
        <v>576</v>
      </c>
      <c r="D97" s="18">
        <v>831</v>
      </c>
      <c r="E97" s="18">
        <v>0</v>
      </c>
      <c r="F97" s="18">
        <f t="shared" si="11"/>
        <v>831</v>
      </c>
      <c r="G97" s="18">
        <v>8</v>
      </c>
      <c r="H97" s="18">
        <v>207</v>
      </c>
      <c r="I97" s="18">
        <v>0</v>
      </c>
      <c r="J97" s="18">
        <f t="shared" si="12"/>
        <v>207</v>
      </c>
      <c r="K97" s="18">
        <v>1018</v>
      </c>
      <c r="L97" s="18">
        <v>0</v>
      </c>
      <c r="M97" s="18">
        <f t="shared" si="13"/>
        <v>1018</v>
      </c>
      <c r="N97" s="16" t="s">
        <v>1338</v>
      </c>
      <c r="O97" s="35">
        <f t="shared" si="14"/>
        <v>102800</v>
      </c>
      <c r="P97" s="16">
        <v>0</v>
      </c>
      <c r="Q97" s="16">
        <f t="shared" si="15"/>
        <v>0</v>
      </c>
      <c r="R97" s="16">
        <f t="shared" si="16"/>
        <v>0</v>
      </c>
      <c r="S97" s="100">
        <f t="shared" si="17"/>
        <v>102800</v>
      </c>
      <c r="T97" s="16">
        <v>90650</v>
      </c>
      <c r="U97" s="16">
        <f t="shared" si="18"/>
        <v>10280</v>
      </c>
      <c r="V97" s="16">
        <v>0</v>
      </c>
      <c r="W97" s="16">
        <f t="shared" si="19"/>
        <v>10280</v>
      </c>
      <c r="X97" s="100">
        <f t="shared" si="20"/>
        <v>10280</v>
      </c>
      <c r="Y97" s="100">
        <f t="shared" si="21"/>
        <v>92520</v>
      </c>
    </row>
    <row r="98" spans="1:25">
      <c r="A98" s="20">
        <v>96</v>
      </c>
      <c r="B98" s="18">
        <v>138</v>
      </c>
      <c r="C98" s="15" t="s">
        <v>642</v>
      </c>
      <c r="D98" s="18">
        <v>1449</v>
      </c>
      <c r="E98" s="18">
        <v>0</v>
      </c>
      <c r="F98" s="18">
        <f t="shared" si="11"/>
        <v>1449</v>
      </c>
      <c r="G98" s="18">
        <v>0</v>
      </c>
      <c r="H98" s="18">
        <v>1161</v>
      </c>
      <c r="I98" s="18">
        <v>0</v>
      </c>
      <c r="J98" s="18">
        <f t="shared" si="12"/>
        <v>1161</v>
      </c>
      <c r="K98" s="18">
        <v>1633</v>
      </c>
      <c r="L98" s="18">
        <v>0</v>
      </c>
      <c r="M98" s="18">
        <f t="shared" si="13"/>
        <v>1633</v>
      </c>
      <c r="N98" s="16" t="s">
        <v>1338</v>
      </c>
      <c r="O98" s="35">
        <f t="shared" si="14"/>
        <v>212150</v>
      </c>
      <c r="P98" s="16">
        <v>0</v>
      </c>
      <c r="Q98" s="16">
        <f t="shared" si="15"/>
        <v>0</v>
      </c>
      <c r="R98" s="16">
        <f t="shared" si="16"/>
        <v>0</v>
      </c>
      <c r="S98" s="100">
        <f t="shared" si="17"/>
        <v>212150</v>
      </c>
      <c r="T98" s="16">
        <v>32700</v>
      </c>
      <c r="U98" s="16">
        <f t="shared" si="18"/>
        <v>21215</v>
      </c>
      <c r="V98" s="16">
        <v>0</v>
      </c>
      <c r="W98" s="16">
        <f t="shared" si="19"/>
        <v>21215</v>
      </c>
      <c r="X98" s="100">
        <f t="shared" si="20"/>
        <v>21215</v>
      </c>
      <c r="Y98" s="100">
        <f t="shared" si="21"/>
        <v>190935</v>
      </c>
    </row>
    <row r="99" spans="1:25">
      <c r="A99" s="20">
        <v>97</v>
      </c>
      <c r="B99" s="18">
        <v>214</v>
      </c>
      <c r="C99" s="15" t="s">
        <v>688</v>
      </c>
      <c r="D99" s="18">
        <v>3097</v>
      </c>
      <c r="E99" s="18">
        <v>0</v>
      </c>
      <c r="F99" s="18">
        <f t="shared" si="11"/>
        <v>3097</v>
      </c>
      <c r="G99" s="18">
        <v>0</v>
      </c>
      <c r="H99" s="18">
        <v>216</v>
      </c>
      <c r="I99" s="18">
        <v>0</v>
      </c>
      <c r="J99" s="18">
        <f t="shared" si="12"/>
        <v>216</v>
      </c>
      <c r="K99" s="18">
        <v>380</v>
      </c>
      <c r="L99" s="18">
        <v>0</v>
      </c>
      <c r="M99" s="18">
        <f t="shared" si="13"/>
        <v>380</v>
      </c>
      <c r="N99" s="16" t="s">
        <v>1296</v>
      </c>
      <c r="O99" s="35">
        <f t="shared" si="14"/>
        <v>369300</v>
      </c>
      <c r="P99" s="16">
        <v>0</v>
      </c>
      <c r="Q99" s="16">
        <f t="shared" si="15"/>
        <v>0</v>
      </c>
      <c r="R99" s="16">
        <f t="shared" si="16"/>
        <v>0</v>
      </c>
      <c r="S99" s="100">
        <f t="shared" si="17"/>
        <v>369300</v>
      </c>
      <c r="T99" s="16">
        <v>52250</v>
      </c>
      <c r="U99" s="16">
        <f t="shared" si="18"/>
        <v>36930</v>
      </c>
      <c r="V99" s="16">
        <v>0</v>
      </c>
      <c r="W99" s="16">
        <f t="shared" si="19"/>
        <v>36930</v>
      </c>
      <c r="X99" s="100">
        <f t="shared" si="20"/>
        <v>36930</v>
      </c>
      <c r="Y99" s="100">
        <f t="shared" si="21"/>
        <v>332370</v>
      </c>
    </row>
    <row r="100" spans="1:25">
      <c r="A100" s="20">
        <v>98</v>
      </c>
      <c r="B100" s="18">
        <v>105</v>
      </c>
      <c r="C100" s="15" t="s">
        <v>548</v>
      </c>
      <c r="D100" s="18">
        <v>1282</v>
      </c>
      <c r="E100" s="18">
        <v>0</v>
      </c>
      <c r="F100" s="18">
        <f t="shared" si="11"/>
        <v>1282</v>
      </c>
      <c r="G100" s="18">
        <v>0</v>
      </c>
      <c r="H100" s="18">
        <v>601</v>
      </c>
      <c r="I100" s="18">
        <v>0</v>
      </c>
      <c r="J100" s="18">
        <f t="shared" si="12"/>
        <v>601</v>
      </c>
      <c r="K100" s="18">
        <v>756</v>
      </c>
      <c r="L100" s="18">
        <v>0</v>
      </c>
      <c r="M100" s="18">
        <f t="shared" si="13"/>
        <v>756</v>
      </c>
      <c r="N100" s="16" t="s">
        <v>1338</v>
      </c>
      <c r="O100" s="35">
        <f t="shared" si="14"/>
        <v>131950</v>
      </c>
      <c r="P100" s="16">
        <v>0</v>
      </c>
      <c r="Q100" s="16">
        <f t="shared" si="15"/>
        <v>0</v>
      </c>
      <c r="R100" s="16">
        <f t="shared" si="16"/>
        <v>0</v>
      </c>
      <c r="S100" s="100">
        <f t="shared" si="17"/>
        <v>131950</v>
      </c>
      <c r="T100" s="16">
        <v>64975</v>
      </c>
      <c r="U100" s="16">
        <f t="shared" si="18"/>
        <v>13195</v>
      </c>
      <c r="V100" s="16">
        <v>150000</v>
      </c>
      <c r="W100" s="16">
        <f t="shared" si="19"/>
        <v>163195</v>
      </c>
      <c r="X100" s="100">
        <f t="shared" si="20"/>
        <v>131950</v>
      </c>
      <c r="Y100" s="100">
        <f t="shared" si="21"/>
        <v>0</v>
      </c>
    </row>
    <row r="101" spans="1:25">
      <c r="A101" s="20">
        <v>99</v>
      </c>
      <c r="B101" s="18">
        <v>635</v>
      </c>
      <c r="C101" s="15" t="s">
        <v>737</v>
      </c>
      <c r="D101" s="18">
        <v>18208</v>
      </c>
      <c r="E101" s="18">
        <v>0</v>
      </c>
      <c r="F101" s="18">
        <f t="shared" si="11"/>
        <v>18208</v>
      </c>
      <c r="G101" s="18">
        <v>0</v>
      </c>
      <c r="H101" s="18">
        <v>5743</v>
      </c>
      <c r="I101" s="18">
        <v>0</v>
      </c>
      <c r="J101" s="18">
        <f t="shared" si="12"/>
        <v>5743</v>
      </c>
      <c r="K101" s="18">
        <v>14560</v>
      </c>
      <c r="L101" s="18">
        <v>0</v>
      </c>
      <c r="M101" s="18">
        <f t="shared" si="13"/>
        <v>14560</v>
      </c>
      <c r="N101" s="16" t="s">
        <v>1296</v>
      </c>
      <c r="O101" s="35">
        <f t="shared" si="14"/>
        <v>3851100</v>
      </c>
      <c r="P101" s="16">
        <v>0</v>
      </c>
      <c r="Q101" s="16">
        <f t="shared" si="15"/>
        <v>0</v>
      </c>
      <c r="R101" s="16">
        <f t="shared" si="16"/>
        <v>0</v>
      </c>
      <c r="S101" s="100">
        <f t="shared" si="17"/>
        <v>3851100</v>
      </c>
      <c r="T101" s="16">
        <v>518000</v>
      </c>
      <c r="U101" s="16">
        <f t="shared" si="18"/>
        <v>385110</v>
      </c>
      <c r="V101" s="16">
        <v>0</v>
      </c>
      <c r="W101" s="16">
        <f t="shared" si="19"/>
        <v>385110</v>
      </c>
      <c r="X101" s="100">
        <f t="shared" si="20"/>
        <v>385110</v>
      </c>
      <c r="Y101" s="100">
        <f t="shared" si="21"/>
        <v>3465990</v>
      </c>
    </row>
    <row r="102" spans="1:25">
      <c r="A102" s="20">
        <v>100</v>
      </c>
      <c r="B102" s="18">
        <v>962</v>
      </c>
      <c r="C102" s="15" t="s">
        <v>1175</v>
      </c>
      <c r="D102" s="18">
        <v>16</v>
      </c>
      <c r="E102" s="18">
        <v>0</v>
      </c>
      <c r="F102" s="18">
        <f t="shared" si="11"/>
        <v>16</v>
      </c>
      <c r="G102" s="18">
        <v>16</v>
      </c>
      <c r="H102" s="18">
        <v>0</v>
      </c>
      <c r="I102" s="18">
        <v>0</v>
      </c>
      <c r="J102" s="18">
        <f t="shared" si="12"/>
        <v>0</v>
      </c>
      <c r="K102" s="18">
        <v>0</v>
      </c>
      <c r="L102" s="18">
        <v>0</v>
      </c>
      <c r="M102" s="18">
        <f t="shared" si="13"/>
        <v>0</v>
      </c>
      <c r="N102" s="16" t="s">
        <v>1338</v>
      </c>
      <c r="O102" s="35">
        <f t="shared" si="14"/>
        <v>800</v>
      </c>
      <c r="P102" s="16">
        <v>0</v>
      </c>
      <c r="Q102" s="16">
        <f t="shared" si="15"/>
        <v>0</v>
      </c>
      <c r="R102" s="16">
        <f t="shared" si="16"/>
        <v>0</v>
      </c>
      <c r="S102" s="100">
        <f t="shared" si="17"/>
        <v>800</v>
      </c>
      <c r="T102" s="16">
        <v>25</v>
      </c>
      <c r="U102" s="16">
        <f t="shared" si="18"/>
        <v>25</v>
      </c>
      <c r="V102" s="16">
        <v>0</v>
      </c>
      <c r="W102" s="16">
        <f t="shared" si="19"/>
        <v>25</v>
      </c>
      <c r="X102" s="100">
        <f t="shared" si="20"/>
        <v>25</v>
      </c>
      <c r="Y102" s="100">
        <f t="shared" si="21"/>
        <v>775</v>
      </c>
    </row>
    <row r="103" spans="1:25">
      <c r="A103" s="20">
        <v>101</v>
      </c>
      <c r="B103" s="18">
        <v>977</v>
      </c>
      <c r="C103" s="15" t="s">
        <v>968</v>
      </c>
      <c r="D103" s="18">
        <v>2925</v>
      </c>
      <c r="E103" s="18">
        <v>0</v>
      </c>
      <c r="F103" s="18">
        <f t="shared" si="11"/>
        <v>2925</v>
      </c>
      <c r="G103" s="18">
        <v>2925</v>
      </c>
      <c r="H103" s="18">
        <v>0</v>
      </c>
      <c r="I103" s="18">
        <v>0</v>
      </c>
      <c r="J103" s="18">
        <f t="shared" si="12"/>
        <v>0</v>
      </c>
      <c r="K103" s="18">
        <v>0</v>
      </c>
      <c r="L103" s="18">
        <v>0</v>
      </c>
      <c r="M103" s="18">
        <f t="shared" si="13"/>
        <v>0</v>
      </c>
      <c r="N103" s="16" t="s">
        <v>1338</v>
      </c>
      <c r="O103" s="35">
        <f t="shared" si="14"/>
        <v>146250</v>
      </c>
      <c r="P103" s="16">
        <v>0</v>
      </c>
      <c r="Q103" s="16">
        <f t="shared" si="15"/>
        <v>0</v>
      </c>
      <c r="R103" s="16">
        <f t="shared" si="16"/>
        <v>0</v>
      </c>
      <c r="S103" s="100">
        <f t="shared" si="17"/>
        <v>146250</v>
      </c>
      <c r="T103" s="16">
        <v>61025</v>
      </c>
      <c r="U103" s="16">
        <f t="shared" si="18"/>
        <v>14625</v>
      </c>
      <c r="V103" s="16">
        <v>0</v>
      </c>
      <c r="W103" s="16">
        <f t="shared" si="19"/>
        <v>14625</v>
      </c>
      <c r="X103" s="100">
        <f t="shared" si="20"/>
        <v>14625</v>
      </c>
      <c r="Y103" s="100">
        <f t="shared" si="21"/>
        <v>131625</v>
      </c>
    </row>
    <row r="104" spans="1:25">
      <c r="A104" s="20">
        <v>102</v>
      </c>
      <c r="B104" s="18">
        <v>636</v>
      </c>
      <c r="C104" s="15" t="s">
        <v>738</v>
      </c>
      <c r="D104" s="18">
        <v>22841</v>
      </c>
      <c r="E104" s="18">
        <v>0</v>
      </c>
      <c r="F104" s="18">
        <f t="shared" si="11"/>
        <v>22841</v>
      </c>
      <c r="G104" s="18">
        <v>0</v>
      </c>
      <c r="H104" s="18">
        <v>8168</v>
      </c>
      <c r="I104" s="18">
        <v>0</v>
      </c>
      <c r="J104" s="18">
        <f t="shared" si="12"/>
        <v>8168</v>
      </c>
      <c r="K104" s="18">
        <v>18631</v>
      </c>
      <c r="L104" s="18">
        <v>0</v>
      </c>
      <c r="M104" s="18">
        <f t="shared" si="13"/>
        <v>18631</v>
      </c>
      <c r="N104" s="16" t="s">
        <v>1296</v>
      </c>
      <c r="O104" s="35">
        <f t="shared" si="14"/>
        <v>4964000</v>
      </c>
      <c r="P104" s="16">
        <v>0</v>
      </c>
      <c r="Q104" s="16">
        <f t="shared" si="15"/>
        <v>0</v>
      </c>
      <c r="R104" s="16">
        <f t="shared" si="16"/>
        <v>0</v>
      </c>
      <c r="S104" s="100">
        <f t="shared" si="17"/>
        <v>4964000</v>
      </c>
      <c r="T104" s="16">
        <v>1059650</v>
      </c>
      <c r="U104" s="16">
        <f t="shared" si="18"/>
        <v>496400</v>
      </c>
      <c r="V104" s="16">
        <v>50000</v>
      </c>
      <c r="W104" s="16">
        <f t="shared" si="19"/>
        <v>546400</v>
      </c>
      <c r="X104" s="100">
        <f t="shared" si="20"/>
        <v>546400</v>
      </c>
      <c r="Y104" s="100">
        <f t="shared" si="21"/>
        <v>4417600</v>
      </c>
    </row>
    <row r="105" spans="1:25">
      <c r="A105" s="20">
        <v>103</v>
      </c>
      <c r="B105" s="18">
        <v>667</v>
      </c>
      <c r="C105" s="15" t="s">
        <v>815</v>
      </c>
      <c r="D105" s="18">
        <v>6759</v>
      </c>
      <c r="E105" s="18">
        <v>0</v>
      </c>
      <c r="F105" s="18">
        <f t="shared" si="11"/>
        <v>6759</v>
      </c>
      <c r="G105" s="18">
        <v>0</v>
      </c>
      <c r="H105" s="18">
        <v>2292</v>
      </c>
      <c r="I105" s="18">
        <v>0</v>
      </c>
      <c r="J105" s="18">
        <f t="shared" si="12"/>
        <v>2292</v>
      </c>
      <c r="K105" s="18">
        <v>5421</v>
      </c>
      <c r="L105" s="18">
        <v>0</v>
      </c>
      <c r="M105" s="18">
        <f t="shared" si="13"/>
        <v>5421</v>
      </c>
      <c r="N105" s="16" t="s">
        <v>1296</v>
      </c>
      <c r="O105" s="35">
        <f t="shared" si="14"/>
        <v>1447200</v>
      </c>
      <c r="P105" s="16">
        <v>0</v>
      </c>
      <c r="Q105" s="16">
        <f t="shared" si="15"/>
        <v>0</v>
      </c>
      <c r="R105" s="16">
        <f t="shared" si="16"/>
        <v>0</v>
      </c>
      <c r="S105" s="100">
        <f t="shared" si="17"/>
        <v>1447200</v>
      </c>
      <c r="T105" s="16">
        <v>273450</v>
      </c>
      <c r="U105" s="16">
        <f t="shared" si="18"/>
        <v>144720</v>
      </c>
      <c r="V105" s="16">
        <v>50000</v>
      </c>
      <c r="W105" s="16">
        <f t="shared" si="19"/>
        <v>194720</v>
      </c>
      <c r="X105" s="100">
        <f t="shared" si="20"/>
        <v>194720</v>
      </c>
      <c r="Y105" s="100">
        <f t="shared" si="21"/>
        <v>1252480</v>
      </c>
    </row>
    <row r="106" spans="1:25">
      <c r="A106" s="20">
        <v>104</v>
      </c>
      <c r="B106" s="18">
        <v>637</v>
      </c>
      <c r="C106" s="15" t="s">
        <v>740</v>
      </c>
      <c r="D106" s="18">
        <v>1967</v>
      </c>
      <c r="E106" s="18">
        <v>0</v>
      </c>
      <c r="F106" s="18">
        <f t="shared" si="11"/>
        <v>1967</v>
      </c>
      <c r="G106" s="18">
        <v>0</v>
      </c>
      <c r="H106" s="18">
        <v>769</v>
      </c>
      <c r="I106" s="18">
        <v>0</v>
      </c>
      <c r="J106" s="18">
        <f t="shared" si="12"/>
        <v>769</v>
      </c>
      <c r="K106" s="18">
        <v>1410</v>
      </c>
      <c r="L106" s="18">
        <v>0</v>
      </c>
      <c r="M106" s="18">
        <f t="shared" si="13"/>
        <v>1410</v>
      </c>
      <c r="N106" s="16" t="s">
        <v>1296</v>
      </c>
      <c r="O106" s="35">
        <f t="shared" si="14"/>
        <v>414600</v>
      </c>
      <c r="P106" s="16">
        <v>0</v>
      </c>
      <c r="Q106" s="16">
        <f t="shared" si="15"/>
        <v>0</v>
      </c>
      <c r="R106" s="16">
        <f t="shared" si="16"/>
        <v>0</v>
      </c>
      <c r="S106" s="100">
        <f t="shared" si="17"/>
        <v>414600</v>
      </c>
      <c r="T106" s="16">
        <v>26575</v>
      </c>
      <c r="U106" s="16">
        <f t="shared" si="18"/>
        <v>26575</v>
      </c>
      <c r="V106" s="16">
        <v>0</v>
      </c>
      <c r="W106" s="16">
        <f t="shared" si="19"/>
        <v>26575</v>
      </c>
      <c r="X106" s="100">
        <f t="shared" si="20"/>
        <v>26575</v>
      </c>
      <c r="Y106" s="100">
        <f t="shared" si="21"/>
        <v>388025</v>
      </c>
    </row>
    <row r="107" spans="1:25">
      <c r="A107" s="20">
        <v>105</v>
      </c>
      <c r="B107" s="18">
        <v>651</v>
      </c>
      <c r="C107" s="15" t="s">
        <v>766</v>
      </c>
      <c r="D107" s="18">
        <v>68938</v>
      </c>
      <c r="E107" s="18">
        <v>0</v>
      </c>
      <c r="F107" s="18">
        <f t="shared" si="11"/>
        <v>68938</v>
      </c>
      <c r="G107" s="18">
        <v>0</v>
      </c>
      <c r="H107" s="18">
        <v>17920</v>
      </c>
      <c r="I107" s="18">
        <v>0</v>
      </c>
      <c r="J107" s="18">
        <f t="shared" si="12"/>
        <v>17920</v>
      </c>
      <c r="K107" s="18">
        <v>38945</v>
      </c>
      <c r="L107" s="18">
        <v>0</v>
      </c>
      <c r="M107" s="18">
        <f t="shared" si="13"/>
        <v>38945</v>
      </c>
      <c r="N107" s="16" t="s">
        <v>1296</v>
      </c>
      <c r="O107" s="35">
        <f t="shared" si="14"/>
        <v>12580300</v>
      </c>
      <c r="P107" s="16">
        <v>0</v>
      </c>
      <c r="Q107" s="16">
        <f t="shared" si="15"/>
        <v>0</v>
      </c>
      <c r="R107" s="16">
        <f t="shared" si="16"/>
        <v>0</v>
      </c>
      <c r="S107" s="100">
        <f t="shared" si="17"/>
        <v>12580300</v>
      </c>
      <c r="T107" s="16">
        <v>1576950</v>
      </c>
      <c r="U107" s="16">
        <f t="shared" si="18"/>
        <v>1258030</v>
      </c>
      <c r="V107" s="16">
        <v>100000</v>
      </c>
      <c r="W107" s="16">
        <f t="shared" si="19"/>
        <v>1358030</v>
      </c>
      <c r="X107" s="100">
        <f t="shared" si="20"/>
        <v>1358030</v>
      </c>
      <c r="Y107" s="100">
        <f t="shared" si="21"/>
        <v>11222270</v>
      </c>
    </row>
    <row r="108" spans="1:25">
      <c r="A108" s="20">
        <v>106</v>
      </c>
      <c r="B108" s="18">
        <v>659</v>
      </c>
      <c r="C108" s="15" t="s">
        <v>807</v>
      </c>
      <c r="D108" s="18">
        <v>16354</v>
      </c>
      <c r="E108" s="18">
        <v>0</v>
      </c>
      <c r="F108" s="18">
        <f t="shared" si="11"/>
        <v>16354</v>
      </c>
      <c r="G108" s="18">
        <v>0</v>
      </c>
      <c r="H108" s="18">
        <v>4681</v>
      </c>
      <c r="I108" s="18">
        <v>0</v>
      </c>
      <c r="J108" s="18">
        <f t="shared" si="12"/>
        <v>4681</v>
      </c>
      <c r="K108" s="18">
        <v>10681</v>
      </c>
      <c r="L108" s="18">
        <v>0</v>
      </c>
      <c r="M108" s="18">
        <f t="shared" si="13"/>
        <v>10681</v>
      </c>
      <c r="N108" s="16" t="s">
        <v>1296</v>
      </c>
      <c r="O108" s="35">
        <f t="shared" si="14"/>
        <v>3171600</v>
      </c>
      <c r="P108" s="16">
        <v>0</v>
      </c>
      <c r="Q108" s="16">
        <f t="shared" si="15"/>
        <v>0</v>
      </c>
      <c r="R108" s="16">
        <f t="shared" si="16"/>
        <v>0</v>
      </c>
      <c r="S108" s="100">
        <f t="shared" si="17"/>
        <v>3171600</v>
      </c>
      <c r="T108" s="16">
        <v>560025</v>
      </c>
      <c r="U108" s="16">
        <f t="shared" si="18"/>
        <v>317160</v>
      </c>
      <c r="V108" s="16">
        <v>50000</v>
      </c>
      <c r="W108" s="16">
        <f t="shared" si="19"/>
        <v>367160</v>
      </c>
      <c r="X108" s="100">
        <f t="shared" si="20"/>
        <v>367160</v>
      </c>
      <c r="Y108" s="100">
        <f t="shared" si="21"/>
        <v>2804440</v>
      </c>
    </row>
    <row r="109" spans="1:25" s="98" customFormat="1">
      <c r="A109" s="20">
        <v>107</v>
      </c>
      <c r="B109" s="95">
        <v>804</v>
      </c>
      <c r="C109" s="96" t="s">
        <v>861</v>
      </c>
      <c r="D109" s="95">
        <v>327389</v>
      </c>
      <c r="E109" s="95">
        <v>455</v>
      </c>
      <c r="F109" s="95">
        <f t="shared" si="11"/>
        <v>326934</v>
      </c>
      <c r="G109" s="95">
        <v>0</v>
      </c>
      <c r="H109" s="95">
        <v>99994</v>
      </c>
      <c r="I109" s="95">
        <v>98</v>
      </c>
      <c r="J109" s="95">
        <f t="shared" si="12"/>
        <v>99896</v>
      </c>
      <c r="K109" s="95">
        <v>198507</v>
      </c>
      <c r="L109" s="95">
        <v>148</v>
      </c>
      <c r="M109" s="95">
        <f t="shared" si="13"/>
        <v>198359</v>
      </c>
      <c r="N109" s="97" t="s">
        <v>1296</v>
      </c>
      <c r="O109" s="95">
        <f t="shared" si="14"/>
        <v>62518900</v>
      </c>
      <c r="P109" s="97">
        <v>0</v>
      </c>
      <c r="Q109" s="97">
        <f t="shared" si="15"/>
        <v>0</v>
      </c>
      <c r="R109" s="97">
        <f t="shared" si="16"/>
        <v>0</v>
      </c>
      <c r="S109" s="100">
        <f t="shared" si="17"/>
        <v>62518900</v>
      </c>
      <c r="T109" s="97">
        <v>13614450</v>
      </c>
      <c r="U109" s="97">
        <v>6250295</v>
      </c>
      <c r="V109" s="97">
        <v>0</v>
      </c>
      <c r="W109" s="97">
        <f t="shared" si="19"/>
        <v>6250295</v>
      </c>
      <c r="X109" s="100">
        <f t="shared" si="20"/>
        <v>6250295</v>
      </c>
      <c r="Y109" s="100">
        <f t="shared" si="21"/>
        <v>56268605</v>
      </c>
    </row>
    <row r="110" spans="1:25">
      <c r="A110" s="20">
        <v>108</v>
      </c>
      <c r="B110" s="18">
        <v>638</v>
      </c>
      <c r="C110" s="15" t="s">
        <v>741</v>
      </c>
      <c r="D110" s="18">
        <v>8311</v>
      </c>
      <c r="E110" s="18">
        <v>0</v>
      </c>
      <c r="F110" s="18">
        <f t="shared" si="11"/>
        <v>8311</v>
      </c>
      <c r="G110" s="18">
        <v>0</v>
      </c>
      <c r="H110" s="18">
        <v>2526</v>
      </c>
      <c r="I110" s="18">
        <v>0</v>
      </c>
      <c r="J110" s="18">
        <f t="shared" si="12"/>
        <v>2526</v>
      </c>
      <c r="K110" s="18">
        <v>5796</v>
      </c>
      <c r="L110" s="18">
        <v>0</v>
      </c>
      <c r="M110" s="18">
        <f t="shared" si="13"/>
        <v>5796</v>
      </c>
      <c r="N110" s="16" t="s">
        <v>1296</v>
      </c>
      <c r="O110" s="35">
        <f t="shared" si="14"/>
        <v>1663300</v>
      </c>
      <c r="P110" s="16">
        <v>0</v>
      </c>
      <c r="Q110" s="16">
        <f t="shared" si="15"/>
        <v>0</v>
      </c>
      <c r="R110" s="16">
        <f t="shared" si="16"/>
        <v>0</v>
      </c>
      <c r="S110" s="100">
        <f t="shared" si="17"/>
        <v>1663300</v>
      </c>
      <c r="T110" s="16">
        <v>392500</v>
      </c>
      <c r="U110" s="16">
        <f t="shared" si="18"/>
        <v>166330</v>
      </c>
      <c r="V110" s="16">
        <v>0</v>
      </c>
      <c r="W110" s="16">
        <f t="shared" si="19"/>
        <v>166330</v>
      </c>
      <c r="X110" s="100">
        <f t="shared" si="20"/>
        <v>166330</v>
      </c>
      <c r="Y110" s="100">
        <f t="shared" si="21"/>
        <v>1496970</v>
      </c>
    </row>
    <row r="111" spans="1:25">
      <c r="A111" s="20">
        <v>109</v>
      </c>
      <c r="B111" s="18">
        <v>816</v>
      </c>
      <c r="C111" s="15" t="s">
        <v>901</v>
      </c>
      <c r="D111" s="18">
        <v>17830</v>
      </c>
      <c r="E111" s="18">
        <v>130</v>
      </c>
      <c r="F111" s="18">
        <f t="shared" si="11"/>
        <v>17700</v>
      </c>
      <c r="G111" s="18">
        <v>0</v>
      </c>
      <c r="H111" s="18">
        <v>22987</v>
      </c>
      <c r="I111" s="18">
        <v>78</v>
      </c>
      <c r="J111" s="18">
        <f t="shared" si="12"/>
        <v>22909</v>
      </c>
      <c r="K111" s="18">
        <v>32052</v>
      </c>
      <c r="L111" s="18">
        <v>71</v>
      </c>
      <c r="M111" s="18">
        <f t="shared" si="13"/>
        <v>31981</v>
      </c>
      <c r="N111" s="16" t="s">
        <v>1338</v>
      </c>
      <c r="O111" s="35">
        <f t="shared" si="14"/>
        <v>3629500</v>
      </c>
      <c r="P111" s="16">
        <v>0</v>
      </c>
      <c r="Q111" s="16">
        <f t="shared" si="15"/>
        <v>0</v>
      </c>
      <c r="R111" s="16">
        <f t="shared" si="16"/>
        <v>0</v>
      </c>
      <c r="S111" s="100">
        <f t="shared" si="17"/>
        <v>3629500</v>
      </c>
      <c r="T111" s="16">
        <v>475550</v>
      </c>
      <c r="U111" s="16">
        <f t="shared" si="18"/>
        <v>362950</v>
      </c>
      <c r="V111" s="16">
        <v>0</v>
      </c>
      <c r="W111" s="16">
        <f t="shared" si="19"/>
        <v>362950</v>
      </c>
      <c r="X111" s="100">
        <f t="shared" si="20"/>
        <v>362950</v>
      </c>
      <c r="Y111" s="100">
        <f t="shared" si="21"/>
        <v>3266550</v>
      </c>
    </row>
    <row r="112" spans="1:25">
      <c r="A112" s="20">
        <v>110</v>
      </c>
      <c r="B112" s="18">
        <v>818</v>
      </c>
      <c r="C112" s="15" t="s">
        <v>903</v>
      </c>
      <c r="D112" s="18">
        <v>34114</v>
      </c>
      <c r="E112" s="18">
        <v>0</v>
      </c>
      <c r="F112" s="18">
        <f t="shared" si="11"/>
        <v>34114</v>
      </c>
      <c r="G112" s="18">
        <v>0</v>
      </c>
      <c r="H112" s="18">
        <v>23904</v>
      </c>
      <c r="I112" s="18">
        <v>0</v>
      </c>
      <c r="J112" s="18">
        <f t="shared" si="12"/>
        <v>23904</v>
      </c>
      <c r="K112" s="18">
        <v>51574</v>
      </c>
      <c r="L112" s="18">
        <v>0</v>
      </c>
      <c r="M112" s="18">
        <f t="shared" si="13"/>
        <v>51574</v>
      </c>
      <c r="N112" s="16" t="s">
        <v>1338</v>
      </c>
      <c r="O112" s="35">
        <f t="shared" si="14"/>
        <v>5479600</v>
      </c>
      <c r="P112" s="16">
        <v>0</v>
      </c>
      <c r="Q112" s="16">
        <f t="shared" si="15"/>
        <v>0</v>
      </c>
      <c r="R112" s="16">
        <f t="shared" si="16"/>
        <v>0</v>
      </c>
      <c r="S112" s="100">
        <f t="shared" si="17"/>
        <v>5479600</v>
      </c>
      <c r="T112" s="16">
        <v>762200</v>
      </c>
      <c r="U112" s="16">
        <f t="shared" si="18"/>
        <v>547960</v>
      </c>
      <c r="V112" s="16">
        <v>300000</v>
      </c>
      <c r="W112" s="16">
        <f t="shared" si="19"/>
        <v>847960</v>
      </c>
      <c r="X112" s="100">
        <f t="shared" si="20"/>
        <v>847960</v>
      </c>
      <c r="Y112" s="100">
        <f t="shared" si="21"/>
        <v>4631640</v>
      </c>
    </row>
    <row r="113" spans="1:25">
      <c r="A113" s="20">
        <v>111</v>
      </c>
      <c r="B113" s="18">
        <v>241</v>
      </c>
      <c r="C113" s="15" t="s">
        <v>1269</v>
      </c>
      <c r="D113" s="18">
        <v>6</v>
      </c>
      <c r="E113" s="18">
        <v>0</v>
      </c>
      <c r="F113" s="18">
        <f t="shared" si="11"/>
        <v>6</v>
      </c>
      <c r="G113" s="18">
        <v>0</v>
      </c>
      <c r="H113" s="18">
        <v>1</v>
      </c>
      <c r="I113" s="18">
        <v>0</v>
      </c>
      <c r="J113" s="18">
        <f t="shared" si="12"/>
        <v>1</v>
      </c>
      <c r="K113" s="18">
        <v>47</v>
      </c>
      <c r="L113" s="18">
        <v>0</v>
      </c>
      <c r="M113" s="18">
        <f t="shared" si="13"/>
        <v>47</v>
      </c>
      <c r="N113" s="16" t="s">
        <v>1296</v>
      </c>
      <c r="O113" s="35">
        <f t="shared" si="14"/>
        <v>5400</v>
      </c>
      <c r="P113" s="16">
        <v>0</v>
      </c>
      <c r="Q113" s="16">
        <f t="shared" si="15"/>
        <v>0</v>
      </c>
      <c r="R113" s="16">
        <f t="shared" si="16"/>
        <v>0</v>
      </c>
      <c r="S113" s="100">
        <f t="shared" si="17"/>
        <v>5400</v>
      </c>
      <c r="T113" s="16">
        <v>50</v>
      </c>
      <c r="U113" s="16">
        <f t="shared" si="18"/>
        <v>50</v>
      </c>
      <c r="V113" s="16">
        <v>0</v>
      </c>
      <c r="W113" s="16">
        <f t="shared" si="19"/>
        <v>50</v>
      </c>
      <c r="X113" s="100">
        <f t="shared" si="20"/>
        <v>50</v>
      </c>
      <c r="Y113" s="100">
        <f t="shared" si="21"/>
        <v>5350</v>
      </c>
    </row>
    <row r="114" spans="1:25">
      <c r="A114" s="20">
        <v>112</v>
      </c>
      <c r="B114" s="18">
        <v>989</v>
      </c>
      <c r="C114" s="15" t="s">
        <v>975</v>
      </c>
      <c r="D114" s="18">
        <v>709</v>
      </c>
      <c r="E114" s="18">
        <v>0</v>
      </c>
      <c r="F114" s="18">
        <f t="shared" si="11"/>
        <v>709</v>
      </c>
      <c r="G114" s="18">
        <v>706</v>
      </c>
      <c r="H114" s="18">
        <v>5</v>
      </c>
      <c r="I114" s="18">
        <v>0</v>
      </c>
      <c r="J114" s="18">
        <f t="shared" si="12"/>
        <v>5</v>
      </c>
      <c r="K114" s="18">
        <v>12</v>
      </c>
      <c r="L114" s="18">
        <v>0</v>
      </c>
      <c r="M114" s="18">
        <f t="shared" si="13"/>
        <v>12</v>
      </c>
      <c r="N114" s="16" t="s">
        <v>1338</v>
      </c>
      <c r="O114" s="35">
        <f t="shared" si="14"/>
        <v>36300</v>
      </c>
      <c r="P114" s="16">
        <v>0</v>
      </c>
      <c r="Q114" s="16">
        <f t="shared" si="15"/>
        <v>0</v>
      </c>
      <c r="R114" s="16">
        <f t="shared" si="16"/>
        <v>0</v>
      </c>
      <c r="S114" s="100">
        <f t="shared" si="17"/>
        <v>36300</v>
      </c>
      <c r="T114" s="16">
        <v>1100</v>
      </c>
      <c r="U114" s="16">
        <f t="shared" si="18"/>
        <v>1100</v>
      </c>
      <c r="V114" s="16">
        <v>0</v>
      </c>
      <c r="W114" s="16">
        <f t="shared" si="19"/>
        <v>1100</v>
      </c>
      <c r="X114" s="100">
        <f t="shared" si="20"/>
        <v>1100</v>
      </c>
      <c r="Y114" s="100">
        <f t="shared" si="21"/>
        <v>35200</v>
      </c>
    </row>
    <row r="115" spans="1:25">
      <c r="A115" s="20">
        <v>113</v>
      </c>
      <c r="B115" s="18">
        <v>224</v>
      </c>
      <c r="C115" s="15" t="s">
        <v>978</v>
      </c>
      <c r="D115" s="18">
        <v>243843</v>
      </c>
      <c r="E115" s="18">
        <v>0</v>
      </c>
      <c r="F115" s="18">
        <f t="shared" si="11"/>
        <v>243843</v>
      </c>
      <c r="G115" s="18">
        <v>243843</v>
      </c>
      <c r="H115" s="18">
        <v>0</v>
      </c>
      <c r="I115" s="18">
        <v>0</v>
      </c>
      <c r="J115" s="18">
        <f t="shared" si="12"/>
        <v>0</v>
      </c>
      <c r="K115" s="18">
        <v>0</v>
      </c>
      <c r="L115" s="18">
        <v>0</v>
      </c>
      <c r="M115" s="18">
        <f t="shared" si="13"/>
        <v>0</v>
      </c>
      <c r="N115" s="16" t="s">
        <v>1338</v>
      </c>
      <c r="O115" s="35">
        <f t="shared" si="14"/>
        <v>12192150</v>
      </c>
      <c r="P115" s="16">
        <v>0</v>
      </c>
      <c r="Q115" s="16">
        <f t="shared" si="15"/>
        <v>0</v>
      </c>
      <c r="R115" s="16">
        <f t="shared" si="16"/>
        <v>0</v>
      </c>
      <c r="S115" s="100">
        <f t="shared" si="17"/>
        <v>12192150</v>
      </c>
      <c r="T115" s="16">
        <v>8451775</v>
      </c>
      <c r="U115" s="16">
        <f t="shared" si="18"/>
        <v>1219215</v>
      </c>
      <c r="V115" s="16">
        <v>0</v>
      </c>
      <c r="W115" s="16">
        <f t="shared" si="19"/>
        <v>1219215</v>
      </c>
      <c r="X115" s="100">
        <f t="shared" si="20"/>
        <v>1219215</v>
      </c>
      <c r="Y115" s="100">
        <f t="shared" si="21"/>
        <v>10972935</v>
      </c>
    </row>
    <row r="116" spans="1:25">
      <c r="A116" s="20">
        <v>114</v>
      </c>
      <c r="B116" s="18">
        <v>101</v>
      </c>
      <c r="C116" s="15" t="s">
        <v>542</v>
      </c>
      <c r="D116" s="18">
        <v>700</v>
      </c>
      <c r="E116" s="18">
        <v>0</v>
      </c>
      <c r="F116" s="18">
        <f t="shared" si="11"/>
        <v>700</v>
      </c>
      <c r="G116" s="18">
        <v>0</v>
      </c>
      <c r="H116" s="18">
        <v>124</v>
      </c>
      <c r="I116" s="18">
        <v>0</v>
      </c>
      <c r="J116" s="18">
        <f t="shared" si="12"/>
        <v>124</v>
      </c>
      <c r="K116" s="18">
        <v>517</v>
      </c>
      <c r="L116" s="18">
        <v>0</v>
      </c>
      <c r="M116" s="18">
        <f t="shared" si="13"/>
        <v>517</v>
      </c>
      <c r="N116" s="16" t="s">
        <v>1296</v>
      </c>
      <c r="O116" s="35">
        <f t="shared" si="14"/>
        <v>134100</v>
      </c>
      <c r="P116" s="16">
        <v>0</v>
      </c>
      <c r="Q116" s="16">
        <f t="shared" si="15"/>
        <v>0</v>
      </c>
      <c r="R116" s="16">
        <f t="shared" si="16"/>
        <v>0</v>
      </c>
      <c r="S116" s="100">
        <f t="shared" si="17"/>
        <v>134100</v>
      </c>
      <c r="T116" s="16">
        <v>45350</v>
      </c>
      <c r="U116" s="16">
        <f t="shared" si="18"/>
        <v>13410</v>
      </c>
      <c r="V116" s="16">
        <v>0</v>
      </c>
      <c r="W116" s="16">
        <f t="shared" si="19"/>
        <v>13410</v>
      </c>
      <c r="X116" s="100">
        <f t="shared" si="20"/>
        <v>13410</v>
      </c>
      <c r="Y116" s="100">
        <f t="shared" si="21"/>
        <v>120690</v>
      </c>
    </row>
    <row r="117" spans="1:25">
      <c r="A117" s="20">
        <v>115</v>
      </c>
      <c r="B117" s="18">
        <v>639</v>
      </c>
      <c r="C117" s="15" t="s">
        <v>743</v>
      </c>
      <c r="D117" s="18">
        <v>2552</v>
      </c>
      <c r="E117" s="18">
        <v>0</v>
      </c>
      <c r="F117" s="18">
        <f t="shared" si="11"/>
        <v>2552</v>
      </c>
      <c r="G117" s="18">
        <v>0</v>
      </c>
      <c r="H117" s="18">
        <v>1169</v>
      </c>
      <c r="I117" s="18">
        <v>0</v>
      </c>
      <c r="J117" s="18">
        <f t="shared" si="12"/>
        <v>1169</v>
      </c>
      <c r="K117" s="18">
        <v>2763</v>
      </c>
      <c r="L117" s="18">
        <v>0</v>
      </c>
      <c r="M117" s="18">
        <f t="shared" si="13"/>
        <v>2763</v>
      </c>
      <c r="N117" s="16" t="s">
        <v>1296</v>
      </c>
      <c r="O117" s="35">
        <f t="shared" si="14"/>
        <v>648400</v>
      </c>
      <c r="P117" s="16">
        <v>0</v>
      </c>
      <c r="Q117" s="16">
        <f t="shared" si="15"/>
        <v>0</v>
      </c>
      <c r="R117" s="16">
        <f t="shared" si="16"/>
        <v>0</v>
      </c>
      <c r="S117" s="100">
        <f t="shared" si="17"/>
        <v>648400</v>
      </c>
      <c r="T117" s="16">
        <v>66400</v>
      </c>
      <c r="U117" s="16">
        <f t="shared" si="18"/>
        <v>64840</v>
      </c>
      <c r="V117" s="16">
        <v>0</v>
      </c>
      <c r="W117" s="16">
        <f t="shared" si="19"/>
        <v>64840</v>
      </c>
      <c r="X117" s="100">
        <f t="shared" si="20"/>
        <v>64840</v>
      </c>
      <c r="Y117" s="100">
        <f t="shared" si="21"/>
        <v>583560</v>
      </c>
    </row>
    <row r="118" spans="1:25">
      <c r="A118" s="20">
        <v>116</v>
      </c>
      <c r="B118" s="18">
        <v>640</v>
      </c>
      <c r="C118" s="15" t="s">
        <v>744</v>
      </c>
      <c r="D118" s="18">
        <v>1535</v>
      </c>
      <c r="E118" s="18">
        <v>115</v>
      </c>
      <c r="F118" s="18">
        <f t="shared" si="11"/>
        <v>1420</v>
      </c>
      <c r="G118" s="18">
        <v>0</v>
      </c>
      <c r="H118" s="18">
        <v>545</v>
      </c>
      <c r="I118" s="18">
        <v>18</v>
      </c>
      <c r="J118" s="18">
        <f t="shared" si="12"/>
        <v>527</v>
      </c>
      <c r="K118" s="18">
        <v>1315</v>
      </c>
      <c r="L118" s="18">
        <v>24</v>
      </c>
      <c r="M118" s="18">
        <f t="shared" si="13"/>
        <v>1291</v>
      </c>
      <c r="N118" s="16" t="s">
        <v>1338</v>
      </c>
      <c r="O118" s="35">
        <f t="shared" si="14"/>
        <v>161900</v>
      </c>
      <c r="P118" s="16">
        <v>0</v>
      </c>
      <c r="Q118" s="16">
        <f t="shared" si="15"/>
        <v>0</v>
      </c>
      <c r="R118" s="16">
        <f t="shared" si="16"/>
        <v>0</v>
      </c>
      <c r="S118" s="100">
        <f t="shared" si="17"/>
        <v>161900</v>
      </c>
      <c r="T118" s="16">
        <v>53650</v>
      </c>
      <c r="U118" s="16">
        <f t="shared" si="18"/>
        <v>16190</v>
      </c>
      <c r="V118" s="16">
        <v>0</v>
      </c>
      <c r="W118" s="16">
        <f t="shared" si="19"/>
        <v>16190</v>
      </c>
      <c r="X118" s="100">
        <f t="shared" si="20"/>
        <v>16190</v>
      </c>
      <c r="Y118" s="100">
        <f t="shared" si="21"/>
        <v>145710</v>
      </c>
    </row>
    <row r="119" spans="1:25">
      <c r="A119" s="20">
        <v>117</v>
      </c>
      <c r="B119" s="18">
        <v>718</v>
      </c>
      <c r="C119" s="15" t="s">
        <v>856</v>
      </c>
      <c r="D119" s="18">
        <v>373</v>
      </c>
      <c r="E119" s="18">
        <v>0</v>
      </c>
      <c r="F119" s="18">
        <f t="shared" si="11"/>
        <v>373</v>
      </c>
      <c r="G119" s="18">
        <v>0</v>
      </c>
      <c r="H119" s="18">
        <v>94</v>
      </c>
      <c r="I119" s="18">
        <v>0</v>
      </c>
      <c r="J119" s="18">
        <f t="shared" si="12"/>
        <v>94</v>
      </c>
      <c r="K119" s="18">
        <v>429</v>
      </c>
      <c r="L119" s="18">
        <v>0</v>
      </c>
      <c r="M119" s="18">
        <f t="shared" si="13"/>
        <v>429</v>
      </c>
      <c r="N119" s="16" t="s">
        <v>1296</v>
      </c>
      <c r="O119" s="35">
        <f t="shared" si="14"/>
        <v>89600</v>
      </c>
      <c r="P119" s="16">
        <v>0</v>
      </c>
      <c r="Q119" s="16">
        <f t="shared" si="15"/>
        <v>0</v>
      </c>
      <c r="R119" s="16">
        <f t="shared" si="16"/>
        <v>0</v>
      </c>
      <c r="S119" s="100">
        <f t="shared" si="17"/>
        <v>89600</v>
      </c>
      <c r="T119" s="16">
        <v>725</v>
      </c>
      <c r="U119" s="16">
        <f t="shared" si="18"/>
        <v>725</v>
      </c>
      <c r="V119" s="16">
        <v>0</v>
      </c>
      <c r="W119" s="16">
        <f t="shared" si="19"/>
        <v>725</v>
      </c>
      <c r="X119" s="100">
        <f t="shared" si="20"/>
        <v>725</v>
      </c>
      <c r="Y119" s="100">
        <f t="shared" si="21"/>
        <v>88875</v>
      </c>
    </row>
    <row r="120" spans="1:25">
      <c r="A120" s="20">
        <v>118</v>
      </c>
      <c r="B120" s="18">
        <v>628</v>
      </c>
      <c r="C120" s="15" t="s">
        <v>728</v>
      </c>
      <c r="D120" s="18">
        <v>5935</v>
      </c>
      <c r="E120" s="18">
        <v>0</v>
      </c>
      <c r="F120" s="18">
        <f t="shared" si="11"/>
        <v>5935</v>
      </c>
      <c r="G120" s="18">
        <v>0</v>
      </c>
      <c r="H120" s="18">
        <v>1607</v>
      </c>
      <c r="I120" s="18">
        <v>0</v>
      </c>
      <c r="J120" s="18">
        <f t="shared" si="12"/>
        <v>1607</v>
      </c>
      <c r="K120" s="18">
        <v>3535</v>
      </c>
      <c r="L120" s="18">
        <v>0</v>
      </c>
      <c r="M120" s="18">
        <f t="shared" si="13"/>
        <v>3535</v>
      </c>
      <c r="N120" s="16" t="s">
        <v>1338</v>
      </c>
      <c r="O120" s="35">
        <f t="shared" si="14"/>
        <v>553850</v>
      </c>
      <c r="P120" s="16">
        <v>0</v>
      </c>
      <c r="Q120" s="16">
        <f t="shared" si="15"/>
        <v>0</v>
      </c>
      <c r="R120" s="16">
        <f t="shared" si="16"/>
        <v>0</v>
      </c>
      <c r="S120" s="100">
        <f t="shared" si="17"/>
        <v>553850</v>
      </c>
      <c r="T120" s="16">
        <v>663350</v>
      </c>
      <c r="U120" s="16">
        <f t="shared" si="18"/>
        <v>55385</v>
      </c>
      <c r="V120" s="16">
        <v>150000</v>
      </c>
      <c r="W120" s="16">
        <f t="shared" si="19"/>
        <v>205385</v>
      </c>
      <c r="X120" s="100">
        <f t="shared" si="20"/>
        <v>205385</v>
      </c>
      <c r="Y120" s="100">
        <f t="shared" si="21"/>
        <v>348465</v>
      </c>
    </row>
    <row r="121" spans="1:25">
      <c r="A121" s="20">
        <v>119</v>
      </c>
      <c r="B121" s="18">
        <v>240</v>
      </c>
      <c r="C121" s="15" t="s">
        <v>1268</v>
      </c>
      <c r="D121" s="18">
        <v>1317</v>
      </c>
      <c r="E121" s="18">
        <v>0</v>
      </c>
      <c r="F121" s="18">
        <f t="shared" si="11"/>
        <v>1317</v>
      </c>
      <c r="G121" s="18">
        <v>0</v>
      </c>
      <c r="H121" s="18">
        <v>971</v>
      </c>
      <c r="I121" s="18">
        <v>0</v>
      </c>
      <c r="J121" s="18">
        <f t="shared" si="12"/>
        <v>971</v>
      </c>
      <c r="K121" s="18">
        <v>1309</v>
      </c>
      <c r="L121" s="18">
        <v>0</v>
      </c>
      <c r="M121" s="18">
        <f t="shared" si="13"/>
        <v>1309</v>
      </c>
      <c r="N121" s="16" t="s">
        <v>1338</v>
      </c>
      <c r="O121" s="35">
        <f t="shared" si="14"/>
        <v>179850</v>
      </c>
      <c r="P121" s="16">
        <v>0</v>
      </c>
      <c r="Q121" s="16">
        <f t="shared" si="15"/>
        <v>0</v>
      </c>
      <c r="R121" s="16">
        <f t="shared" si="16"/>
        <v>0</v>
      </c>
      <c r="S121" s="100">
        <f t="shared" si="17"/>
        <v>179850</v>
      </c>
      <c r="T121" s="16">
        <v>13525</v>
      </c>
      <c r="U121" s="16">
        <f t="shared" si="18"/>
        <v>13525</v>
      </c>
      <c r="V121" s="16">
        <v>0</v>
      </c>
      <c r="W121" s="16">
        <f t="shared" si="19"/>
        <v>13525</v>
      </c>
      <c r="X121" s="100">
        <f t="shared" si="20"/>
        <v>13525</v>
      </c>
      <c r="Y121" s="100">
        <f t="shared" si="21"/>
        <v>166325</v>
      </c>
    </row>
    <row r="122" spans="1:25">
      <c r="A122" s="20">
        <v>120</v>
      </c>
      <c r="B122" s="18">
        <v>225</v>
      </c>
      <c r="C122" s="15" t="s">
        <v>1012</v>
      </c>
      <c r="D122" s="18">
        <v>65840</v>
      </c>
      <c r="E122" s="18">
        <v>0</v>
      </c>
      <c r="F122" s="18">
        <f t="shared" si="11"/>
        <v>65840</v>
      </c>
      <c r="G122" s="18">
        <v>0</v>
      </c>
      <c r="H122" s="18">
        <v>940</v>
      </c>
      <c r="I122" s="18">
        <v>0</v>
      </c>
      <c r="J122" s="18">
        <f t="shared" si="12"/>
        <v>940</v>
      </c>
      <c r="K122" s="18">
        <v>2351</v>
      </c>
      <c r="L122" s="18">
        <v>0</v>
      </c>
      <c r="M122" s="18">
        <f t="shared" si="13"/>
        <v>2351</v>
      </c>
      <c r="N122" s="16" t="s">
        <v>1338</v>
      </c>
      <c r="O122" s="35">
        <f t="shared" si="14"/>
        <v>3456550</v>
      </c>
      <c r="P122" s="16">
        <v>0</v>
      </c>
      <c r="Q122" s="16">
        <f t="shared" si="15"/>
        <v>0</v>
      </c>
      <c r="R122" s="16">
        <f t="shared" si="16"/>
        <v>0</v>
      </c>
      <c r="S122" s="100">
        <f t="shared" si="17"/>
        <v>3456550</v>
      </c>
      <c r="T122" s="16">
        <v>4234500</v>
      </c>
      <c r="U122" s="16">
        <f t="shared" si="18"/>
        <v>345655</v>
      </c>
      <c r="V122" s="16">
        <v>0</v>
      </c>
      <c r="W122" s="16">
        <f t="shared" si="19"/>
        <v>345655</v>
      </c>
      <c r="X122" s="100">
        <f t="shared" si="20"/>
        <v>345655</v>
      </c>
      <c r="Y122" s="100">
        <f t="shared" si="21"/>
        <v>3110895</v>
      </c>
    </row>
    <row r="123" spans="1:25">
      <c r="A123" s="20">
        <v>121</v>
      </c>
      <c r="B123" s="18">
        <v>629</v>
      </c>
      <c r="C123" s="15" t="s">
        <v>730</v>
      </c>
      <c r="D123" s="18">
        <v>2209</v>
      </c>
      <c r="E123" s="18">
        <v>0</v>
      </c>
      <c r="F123" s="18">
        <f t="shared" si="11"/>
        <v>2209</v>
      </c>
      <c r="G123" s="18">
        <v>0</v>
      </c>
      <c r="H123" s="18">
        <v>694</v>
      </c>
      <c r="I123" s="18">
        <v>0</v>
      </c>
      <c r="J123" s="18">
        <f t="shared" si="12"/>
        <v>694</v>
      </c>
      <c r="K123" s="18">
        <v>2439</v>
      </c>
      <c r="L123" s="18">
        <v>0</v>
      </c>
      <c r="M123" s="18">
        <f t="shared" si="13"/>
        <v>2439</v>
      </c>
      <c r="N123" s="16" t="s">
        <v>1296</v>
      </c>
      <c r="O123" s="35">
        <f t="shared" si="14"/>
        <v>534200</v>
      </c>
      <c r="P123" s="16">
        <v>0</v>
      </c>
      <c r="Q123" s="16">
        <f t="shared" si="15"/>
        <v>0</v>
      </c>
      <c r="R123" s="16">
        <f t="shared" si="16"/>
        <v>0</v>
      </c>
      <c r="S123" s="100">
        <f t="shared" si="17"/>
        <v>534200</v>
      </c>
      <c r="T123" s="16">
        <v>45625</v>
      </c>
      <c r="U123" s="16">
        <f t="shared" si="18"/>
        <v>45625</v>
      </c>
      <c r="V123" s="16">
        <v>0</v>
      </c>
      <c r="W123" s="16">
        <f t="shared" si="19"/>
        <v>45625</v>
      </c>
      <c r="X123" s="100">
        <f t="shared" si="20"/>
        <v>45625</v>
      </c>
      <c r="Y123" s="100">
        <f t="shared" si="21"/>
        <v>488575</v>
      </c>
    </row>
    <row r="124" spans="1:25">
      <c r="A124" s="20">
        <v>122</v>
      </c>
      <c r="B124" s="18">
        <v>820</v>
      </c>
      <c r="C124" s="15" t="s">
        <v>905</v>
      </c>
      <c r="D124" s="18">
        <v>66624</v>
      </c>
      <c r="E124" s="18">
        <v>0</v>
      </c>
      <c r="F124" s="18">
        <f t="shared" si="11"/>
        <v>66624</v>
      </c>
      <c r="G124" s="18">
        <v>0</v>
      </c>
      <c r="H124" s="18">
        <v>97659</v>
      </c>
      <c r="I124" s="18">
        <v>0</v>
      </c>
      <c r="J124" s="18">
        <f t="shared" si="12"/>
        <v>97659</v>
      </c>
      <c r="K124" s="18">
        <v>117915</v>
      </c>
      <c r="L124" s="18">
        <v>0</v>
      </c>
      <c r="M124" s="18">
        <f t="shared" si="13"/>
        <v>117915</v>
      </c>
      <c r="N124" s="16" t="s">
        <v>1338</v>
      </c>
      <c r="O124" s="35">
        <f t="shared" si="14"/>
        <v>14109900</v>
      </c>
      <c r="P124" s="16">
        <v>0</v>
      </c>
      <c r="Q124" s="16">
        <f t="shared" si="15"/>
        <v>0</v>
      </c>
      <c r="R124" s="16">
        <f t="shared" si="16"/>
        <v>0</v>
      </c>
      <c r="S124" s="100">
        <f t="shared" si="17"/>
        <v>14109900</v>
      </c>
      <c r="T124" s="16">
        <v>2130875</v>
      </c>
      <c r="U124" s="16">
        <f t="shared" si="18"/>
        <v>1410990</v>
      </c>
      <c r="V124" s="16">
        <v>1300000</v>
      </c>
      <c r="W124" s="16">
        <f t="shared" si="19"/>
        <v>2710990</v>
      </c>
      <c r="X124" s="100">
        <f t="shared" si="20"/>
        <v>2710990</v>
      </c>
      <c r="Y124" s="100">
        <f t="shared" si="21"/>
        <v>11398910</v>
      </c>
    </row>
    <row r="125" spans="1:25">
      <c r="A125" s="20">
        <v>123</v>
      </c>
      <c r="B125" s="18">
        <v>703</v>
      </c>
      <c r="C125" s="15" t="s">
        <v>839</v>
      </c>
      <c r="D125" s="18">
        <v>29</v>
      </c>
      <c r="E125" s="18">
        <v>0</v>
      </c>
      <c r="F125" s="18">
        <f t="shared" si="11"/>
        <v>29</v>
      </c>
      <c r="G125" s="18">
        <v>0</v>
      </c>
      <c r="H125" s="18">
        <v>4</v>
      </c>
      <c r="I125" s="18">
        <v>0</v>
      </c>
      <c r="J125" s="18">
        <f t="shared" si="12"/>
        <v>4</v>
      </c>
      <c r="K125" s="18">
        <v>4</v>
      </c>
      <c r="L125" s="18">
        <v>0</v>
      </c>
      <c r="M125" s="18">
        <f t="shared" si="13"/>
        <v>4</v>
      </c>
      <c r="N125" s="16" t="s">
        <v>1338</v>
      </c>
      <c r="O125" s="35">
        <f t="shared" si="14"/>
        <v>1850</v>
      </c>
      <c r="P125" s="16">
        <v>0</v>
      </c>
      <c r="Q125" s="16">
        <f t="shared" si="15"/>
        <v>0</v>
      </c>
      <c r="R125" s="16">
        <f t="shared" si="16"/>
        <v>0</v>
      </c>
      <c r="S125" s="100">
        <f t="shared" si="17"/>
        <v>1850</v>
      </c>
      <c r="T125" s="16">
        <v>125</v>
      </c>
      <c r="U125" s="16">
        <f t="shared" si="18"/>
        <v>125</v>
      </c>
      <c r="V125" s="16">
        <v>0</v>
      </c>
      <c r="W125" s="16">
        <f t="shared" si="19"/>
        <v>125</v>
      </c>
      <c r="X125" s="100">
        <f t="shared" si="20"/>
        <v>125</v>
      </c>
      <c r="Y125" s="100">
        <f t="shared" si="21"/>
        <v>1725</v>
      </c>
    </row>
    <row r="126" spans="1:25">
      <c r="A126" s="20">
        <v>124</v>
      </c>
      <c r="B126" s="18">
        <v>694</v>
      </c>
      <c r="C126" s="15" t="s">
        <v>827</v>
      </c>
      <c r="D126" s="18">
        <v>5260</v>
      </c>
      <c r="E126" s="18">
        <v>0</v>
      </c>
      <c r="F126" s="18">
        <f t="shared" si="11"/>
        <v>5260</v>
      </c>
      <c r="G126" s="18">
        <v>0</v>
      </c>
      <c r="H126" s="18">
        <v>138</v>
      </c>
      <c r="I126" s="18">
        <v>0</v>
      </c>
      <c r="J126" s="18">
        <f t="shared" si="12"/>
        <v>138</v>
      </c>
      <c r="K126" s="18">
        <v>169</v>
      </c>
      <c r="L126" s="18">
        <v>0</v>
      </c>
      <c r="M126" s="18">
        <f t="shared" si="13"/>
        <v>169</v>
      </c>
      <c r="N126" s="16" t="s">
        <v>1338</v>
      </c>
      <c r="O126" s="35">
        <f t="shared" si="14"/>
        <v>278350</v>
      </c>
      <c r="P126" s="16">
        <v>0</v>
      </c>
      <c r="Q126" s="16">
        <f t="shared" si="15"/>
        <v>0</v>
      </c>
      <c r="R126" s="16">
        <f t="shared" si="16"/>
        <v>0</v>
      </c>
      <c r="S126" s="100">
        <f t="shared" si="17"/>
        <v>278350</v>
      </c>
      <c r="T126" s="16">
        <v>180425</v>
      </c>
      <c r="U126" s="16">
        <f t="shared" si="18"/>
        <v>27835</v>
      </c>
      <c r="V126" s="16">
        <v>0</v>
      </c>
      <c r="W126" s="16">
        <f t="shared" si="19"/>
        <v>27835</v>
      </c>
      <c r="X126" s="100">
        <f t="shared" si="20"/>
        <v>27835</v>
      </c>
      <c r="Y126" s="100">
        <f t="shared" si="21"/>
        <v>250515</v>
      </c>
    </row>
    <row r="127" spans="1:25">
      <c r="A127" s="20">
        <v>125</v>
      </c>
      <c r="B127" s="18">
        <v>227</v>
      </c>
      <c r="C127" s="15" t="s">
        <v>1014</v>
      </c>
      <c r="D127" s="18">
        <v>20</v>
      </c>
      <c r="E127" s="18">
        <v>0</v>
      </c>
      <c r="F127" s="18">
        <f t="shared" si="11"/>
        <v>20</v>
      </c>
      <c r="G127" s="18">
        <v>0</v>
      </c>
      <c r="H127" s="18">
        <v>0</v>
      </c>
      <c r="I127" s="18">
        <v>0</v>
      </c>
      <c r="J127" s="18">
        <f t="shared" si="12"/>
        <v>0</v>
      </c>
      <c r="K127" s="18">
        <v>3</v>
      </c>
      <c r="L127" s="18">
        <v>0</v>
      </c>
      <c r="M127" s="18">
        <f t="shared" si="13"/>
        <v>3</v>
      </c>
      <c r="N127" s="16" t="s">
        <v>1338</v>
      </c>
      <c r="O127" s="35">
        <f t="shared" si="14"/>
        <v>1150</v>
      </c>
      <c r="P127" s="16">
        <v>0</v>
      </c>
      <c r="Q127" s="16">
        <f t="shared" si="15"/>
        <v>0</v>
      </c>
      <c r="R127" s="16">
        <f t="shared" si="16"/>
        <v>0</v>
      </c>
      <c r="S127" s="100">
        <f t="shared" si="17"/>
        <v>1150</v>
      </c>
      <c r="T127" s="16">
        <v>100</v>
      </c>
      <c r="U127" s="16">
        <f t="shared" si="18"/>
        <v>100</v>
      </c>
      <c r="V127" s="16">
        <v>0</v>
      </c>
      <c r="W127" s="16">
        <f t="shared" si="19"/>
        <v>100</v>
      </c>
      <c r="X127" s="100">
        <f t="shared" si="20"/>
        <v>100</v>
      </c>
      <c r="Y127" s="100">
        <f t="shared" si="21"/>
        <v>1050</v>
      </c>
    </row>
    <row r="128" spans="1:25">
      <c r="A128" s="20">
        <v>126</v>
      </c>
      <c r="B128" s="18">
        <v>143</v>
      </c>
      <c r="C128" s="15" t="s">
        <v>644</v>
      </c>
      <c r="D128" s="18">
        <v>62150</v>
      </c>
      <c r="E128" s="18">
        <v>0</v>
      </c>
      <c r="F128" s="18">
        <f t="shared" si="11"/>
        <v>62150</v>
      </c>
      <c r="G128" s="18">
        <v>0</v>
      </c>
      <c r="H128" s="18">
        <v>14446</v>
      </c>
      <c r="I128" s="18">
        <v>0</v>
      </c>
      <c r="J128" s="18">
        <f t="shared" si="12"/>
        <v>14446</v>
      </c>
      <c r="K128" s="18">
        <v>28381</v>
      </c>
      <c r="L128" s="18">
        <v>0</v>
      </c>
      <c r="M128" s="18">
        <f t="shared" si="13"/>
        <v>28381</v>
      </c>
      <c r="N128" s="16" t="s">
        <v>1296</v>
      </c>
      <c r="O128" s="35">
        <f t="shared" si="14"/>
        <v>10497700</v>
      </c>
      <c r="P128" s="16">
        <v>0</v>
      </c>
      <c r="Q128" s="16">
        <f t="shared" si="15"/>
        <v>0</v>
      </c>
      <c r="R128" s="16">
        <f t="shared" si="16"/>
        <v>0</v>
      </c>
      <c r="S128" s="100">
        <f t="shared" si="17"/>
        <v>10497700</v>
      </c>
      <c r="T128" s="16">
        <v>1124100</v>
      </c>
      <c r="U128" s="16">
        <f t="shared" si="18"/>
        <v>1049770</v>
      </c>
      <c r="V128" s="16">
        <v>150000</v>
      </c>
      <c r="W128" s="16">
        <f t="shared" si="19"/>
        <v>1199770</v>
      </c>
      <c r="X128" s="100">
        <f t="shared" si="20"/>
        <v>1199770</v>
      </c>
      <c r="Y128" s="100">
        <f t="shared" si="21"/>
        <v>9297930</v>
      </c>
    </row>
    <row r="129" spans="1:25">
      <c r="A129" s="20">
        <v>127</v>
      </c>
      <c r="B129" s="18">
        <v>652</v>
      </c>
      <c r="C129" s="15" t="s">
        <v>1275</v>
      </c>
      <c r="D129" s="18">
        <v>0</v>
      </c>
      <c r="E129" s="18">
        <v>0</v>
      </c>
      <c r="F129" s="18">
        <f t="shared" si="11"/>
        <v>0</v>
      </c>
      <c r="G129" s="18">
        <v>0</v>
      </c>
      <c r="H129" s="18">
        <v>0</v>
      </c>
      <c r="I129" s="18">
        <v>0</v>
      </c>
      <c r="J129" s="18">
        <f t="shared" si="12"/>
        <v>0</v>
      </c>
      <c r="K129" s="18">
        <v>0</v>
      </c>
      <c r="L129" s="18">
        <v>0</v>
      </c>
      <c r="M129" s="18">
        <f t="shared" si="13"/>
        <v>0</v>
      </c>
      <c r="N129" s="16" t="s">
        <v>1338</v>
      </c>
      <c r="O129" s="35">
        <f t="shared" si="14"/>
        <v>0</v>
      </c>
      <c r="P129" s="16">
        <v>0</v>
      </c>
      <c r="Q129" s="16">
        <f t="shared" si="15"/>
        <v>0</v>
      </c>
      <c r="R129" s="16">
        <f t="shared" si="16"/>
        <v>0</v>
      </c>
      <c r="S129" s="100">
        <f t="shared" si="17"/>
        <v>0</v>
      </c>
      <c r="T129" s="16">
        <v>0</v>
      </c>
      <c r="U129" s="16">
        <f t="shared" si="18"/>
        <v>0</v>
      </c>
      <c r="V129" s="16">
        <v>0</v>
      </c>
      <c r="W129" s="16">
        <f t="shared" si="19"/>
        <v>0</v>
      </c>
      <c r="X129" s="100">
        <f t="shared" si="20"/>
        <v>0</v>
      </c>
      <c r="Y129" s="100">
        <f t="shared" si="21"/>
        <v>0</v>
      </c>
    </row>
    <row r="130" spans="1:25">
      <c r="A130" s="20">
        <v>128</v>
      </c>
      <c r="B130" s="18">
        <v>660</v>
      </c>
      <c r="C130" s="15" t="s">
        <v>810</v>
      </c>
      <c r="D130" s="18">
        <v>684</v>
      </c>
      <c r="E130" s="18">
        <v>0</v>
      </c>
      <c r="F130" s="18">
        <f t="shared" si="11"/>
        <v>684</v>
      </c>
      <c r="G130" s="18">
        <v>0</v>
      </c>
      <c r="H130" s="18">
        <v>229</v>
      </c>
      <c r="I130" s="18">
        <v>0</v>
      </c>
      <c r="J130" s="18">
        <f t="shared" si="12"/>
        <v>229</v>
      </c>
      <c r="K130" s="18">
        <v>629</v>
      </c>
      <c r="L130" s="18">
        <v>0</v>
      </c>
      <c r="M130" s="18">
        <f t="shared" si="13"/>
        <v>629</v>
      </c>
      <c r="N130" s="16" t="s">
        <v>1296</v>
      </c>
      <c r="O130" s="35">
        <f t="shared" si="14"/>
        <v>154200</v>
      </c>
      <c r="P130" s="16">
        <v>0</v>
      </c>
      <c r="Q130" s="16">
        <f t="shared" si="15"/>
        <v>0</v>
      </c>
      <c r="R130" s="16">
        <f t="shared" si="16"/>
        <v>0</v>
      </c>
      <c r="S130" s="100">
        <f t="shared" si="17"/>
        <v>154200</v>
      </c>
      <c r="T130" s="16">
        <v>43625</v>
      </c>
      <c r="U130" s="16">
        <f t="shared" si="18"/>
        <v>15420</v>
      </c>
      <c r="V130" s="16">
        <v>0</v>
      </c>
      <c r="W130" s="16">
        <f t="shared" si="19"/>
        <v>15420</v>
      </c>
      <c r="X130" s="100">
        <f t="shared" si="20"/>
        <v>15420</v>
      </c>
      <c r="Y130" s="100">
        <f t="shared" si="21"/>
        <v>138780</v>
      </c>
    </row>
    <row r="131" spans="1:25">
      <c r="A131" s="20">
        <v>129</v>
      </c>
      <c r="B131" s="18">
        <v>653</v>
      </c>
      <c r="C131" s="15" t="s">
        <v>768</v>
      </c>
      <c r="D131" s="18">
        <v>80040</v>
      </c>
      <c r="E131" s="18">
        <v>1207</v>
      </c>
      <c r="F131" s="18">
        <f t="shared" si="11"/>
        <v>78833</v>
      </c>
      <c r="G131" s="18">
        <v>0</v>
      </c>
      <c r="H131" s="18">
        <v>13322</v>
      </c>
      <c r="I131" s="18">
        <v>151</v>
      </c>
      <c r="J131" s="18">
        <f t="shared" si="12"/>
        <v>13171</v>
      </c>
      <c r="K131" s="18">
        <v>29945</v>
      </c>
      <c r="L131" s="18">
        <v>270</v>
      </c>
      <c r="M131" s="18">
        <f t="shared" si="13"/>
        <v>29675</v>
      </c>
      <c r="N131" s="16" t="s">
        <v>1338</v>
      </c>
      <c r="O131" s="35">
        <f t="shared" si="14"/>
        <v>6083950</v>
      </c>
      <c r="P131" s="16">
        <v>0</v>
      </c>
      <c r="Q131" s="16">
        <f t="shared" si="15"/>
        <v>0</v>
      </c>
      <c r="R131" s="16">
        <f t="shared" si="16"/>
        <v>0</v>
      </c>
      <c r="S131" s="100">
        <f t="shared" si="17"/>
        <v>6083950</v>
      </c>
      <c r="T131" s="16">
        <v>2260575</v>
      </c>
      <c r="U131" s="16">
        <f t="shared" si="18"/>
        <v>608395</v>
      </c>
      <c r="V131" s="16">
        <v>0</v>
      </c>
      <c r="W131" s="16">
        <f t="shared" si="19"/>
        <v>608395</v>
      </c>
      <c r="X131" s="100">
        <f t="shared" si="20"/>
        <v>608395</v>
      </c>
      <c r="Y131" s="100">
        <f t="shared" si="21"/>
        <v>5475555</v>
      </c>
    </row>
    <row r="132" spans="1:25">
      <c r="A132" s="20">
        <v>130</v>
      </c>
      <c r="B132" s="18">
        <v>642</v>
      </c>
      <c r="C132" s="15" t="s">
        <v>748</v>
      </c>
      <c r="D132" s="18">
        <v>1101</v>
      </c>
      <c r="E132" s="18">
        <v>0</v>
      </c>
      <c r="F132" s="18">
        <f t="shared" ref="F132:F172" si="22">+D132-E132</f>
        <v>1101</v>
      </c>
      <c r="G132" s="18">
        <v>0</v>
      </c>
      <c r="H132" s="18">
        <v>292</v>
      </c>
      <c r="I132" s="18">
        <v>0</v>
      </c>
      <c r="J132" s="18">
        <f t="shared" ref="J132:J172" si="23">+H132-I132</f>
        <v>292</v>
      </c>
      <c r="K132" s="18">
        <v>727</v>
      </c>
      <c r="L132" s="18">
        <v>0</v>
      </c>
      <c r="M132" s="18">
        <f t="shared" ref="M132:M172" si="24">+K132-L132</f>
        <v>727</v>
      </c>
      <c r="N132" s="16" t="s">
        <v>1296</v>
      </c>
      <c r="O132" s="35">
        <f t="shared" ref="O132:O175" si="25">IF(N132="Yes",((100*F132-50*G132)+100*(J132+M132)),(50*(F132+J132+M132)))</f>
        <v>212000</v>
      </c>
      <c r="P132" s="16">
        <v>0</v>
      </c>
      <c r="Q132" s="16">
        <f t="shared" ref="Q132:Q175" si="26">IF(P132&gt;0.1*O132,0.1*O132,P132)</f>
        <v>0</v>
      </c>
      <c r="R132" s="16">
        <f t="shared" ref="R132:R175" si="27">+P132-Q132</f>
        <v>0</v>
      </c>
      <c r="S132" s="100">
        <f t="shared" ref="S132:S175" si="28">+O132-Q132</f>
        <v>212000</v>
      </c>
      <c r="T132" s="16">
        <v>15125</v>
      </c>
      <c r="U132" s="16">
        <f t="shared" ref="U132:U175" si="29">IF(T132&gt;0.1*O132,0.1*O132,T132)</f>
        <v>15125</v>
      </c>
      <c r="V132" s="16">
        <v>0</v>
      </c>
      <c r="W132" s="16">
        <f t="shared" ref="W132:W175" si="30">U132+V132</f>
        <v>15125</v>
      </c>
      <c r="X132" s="100">
        <f t="shared" ref="X132:X175" si="31">IF(W132&gt;S132,S132,W132)</f>
        <v>15125</v>
      </c>
      <c r="Y132" s="100">
        <f t="shared" ref="Y132:Y175" si="32">+S132-X132</f>
        <v>196875</v>
      </c>
    </row>
    <row r="133" spans="1:25">
      <c r="A133" s="20">
        <v>131</v>
      </c>
      <c r="B133" s="18">
        <v>116</v>
      </c>
      <c r="C133" s="15" t="s">
        <v>578</v>
      </c>
      <c r="D133" s="18">
        <v>4359</v>
      </c>
      <c r="E133" s="18">
        <v>0</v>
      </c>
      <c r="F133" s="18">
        <f t="shared" si="22"/>
        <v>4359</v>
      </c>
      <c r="G133" s="18">
        <v>0</v>
      </c>
      <c r="H133" s="18">
        <v>1222</v>
      </c>
      <c r="I133" s="18">
        <v>0</v>
      </c>
      <c r="J133" s="18">
        <f t="shared" si="23"/>
        <v>1222</v>
      </c>
      <c r="K133" s="18">
        <v>3602</v>
      </c>
      <c r="L133" s="18">
        <v>0</v>
      </c>
      <c r="M133" s="18">
        <f t="shared" si="24"/>
        <v>3602</v>
      </c>
      <c r="N133" s="16" t="s">
        <v>1296</v>
      </c>
      <c r="O133" s="35">
        <f t="shared" si="25"/>
        <v>918300</v>
      </c>
      <c r="P133" s="16">
        <v>0</v>
      </c>
      <c r="Q133" s="16">
        <f t="shared" si="26"/>
        <v>0</v>
      </c>
      <c r="R133" s="16">
        <f t="shared" si="27"/>
        <v>0</v>
      </c>
      <c r="S133" s="100">
        <f t="shared" si="28"/>
        <v>918300</v>
      </c>
      <c r="T133" s="16">
        <v>68800</v>
      </c>
      <c r="U133" s="16">
        <f t="shared" si="29"/>
        <v>68800</v>
      </c>
      <c r="V133" s="16">
        <v>0</v>
      </c>
      <c r="W133" s="16">
        <f t="shared" si="30"/>
        <v>68800</v>
      </c>
      <c r="X133" s="100">
        <f t="shared" si="31"/>
        <v>68800</v>
      </c>
      <c r="Y133" s="100">
        <f t="shared" si="32"/>
        <v>849500</v>
      </c>
    </row>
    <row r="134" spans="1:25">
      <c r="A134" s="20">
        <v>132</v>
      </c>
      <c r="B134" s="18">
        <v>172</v>
      </c>
      <c r="C134" s="15" t="s">
        <v>654</v>
      </c>
      <c r="D134" s="18">
        <v>6035</v>
      </c>
      <c r="E134" s="18">
        <v>0</v>
      </c>
      <c r="F134" s="18">
        <f t="shared" si="22"/>
        <v>6035</v>
      </c>
      <c r="G134" s="18">
        <v>226</v>
      </c>
      <c r="H134" s="18">
        <v>3131</v>
      </c>
      <c r="I134" s="18">
        <v>0</v>
      </c>
      <c r="J134" s="18">
        <f t="shared" si="23"/>
        <v>3131</v>
      </c>
      <c r="K134" s="18">
        <v>4156</v>
      </c>
      <c r="L134" s="18">
        <v>0</v>
      </c>
      <c r="M134" s="18">
        <f t="shared" si="24"/>
        <v>4156</v>
      </c>
      <c r="N134" s="16" t="s">
        <v>1338</v>
      </c>
      <c r="O134" s="35">
        <f t="shared" si="25"/>
        <v>666100</v>
      </c>
      <c r="P134" s="16">
        <v>0</v>
      </c>
      <c r="Q134" s="16">
        <f t="shared" si="26"/>
        <v>0</v>
      </c>
      <c r="R134" s="16">
        <f t="shared" si="27"/>
        <v>0</v>
      </c>
      <c r="S134" s="100">
        <f t="shared" si="28"/>
        <v>666100</v>
      </c>
      <c r="T134" s="16">
        <v>51725</v>
      </c>
      <c r="U134" s="16">
        <f t="shared" si="29"/>
        <v>51725</v>
      </c>
      <c r="V134" s="16">
        <v>0</v>
      </c>
      <c r="W134" s="16">
        <f t="shared" si="30"/>
        <v>51725</v>
      </c>
      <c r="X134" s="100">
        <f t="shared" si="31"/>
        <v>51725</v>
      </c>
      <c r="Y134" s="100">
        <f t="shared" si="32"/>
        <v>614375</v>
      </c>
    </row>
    <row r="135" spans="1:25">
      <c r="A135" s="20">
        <v>133</v>
      </c>
      <c r="B135" s="18">
        <v>169</v>
      </c>
      <c r="C135" s="15" t="s">
        <v>650</v>
      </c>
      <c r="D135" s="18">
        <v>171861</v>
      </c>
      <c r="E135" s="18">
        <v>0</v>
      </c>
      <c r="F135" s="18">
        <f t="shared" si="22"/>
        <v>171861</v>
      </c>
      <c r="G135" s="18">
        <v>0</v>
      </c>
      <c r="H135" s="18">
        <v>20131</v>
      </c>
      <c r="I135" s="18">
        <v>0</v>
      </c>
      <c r="J135" s="18">
        <f t="shared" si="23"/>
        <v>20131</v>
      </c>
      <c r="K135" s="18">
        <v>55689</v>
      </c>
      <c r="L135" s="18">
        <v>0</v>
      </c>
      <c r="M135" s="18">
        <f t="shared" si="24"/>
        <v>55689</v>
      </c>
      <c r="N135" s="16" t="s">
        <v>1338</v>
      </c>
      <c r="O135" s="35">
        <f t="shared" si="25"/>
        <v>12384050</v>
      </c>
      <c r="P135" s="16">
        <v>0</v>
      </c>
      <c r="Q135" s="16">
        <f t="shared" si="26"/>
        <v>0</v>
      </c>
      <c r="R135" s="16">
        <f t="shared" si="27"/>
        <v>0</v>
      </c>
      <c r="S135" s="100">
        <f t="shared" si="28"/>
        <v>12384050</v>
      </c>
      <c r="T135" s="16">
        <v>1488300</v>
      </c>
      <c r="U135" s="16">
        <f t="shared" si="29"/>
        <v>1238405</v>
      </c>
      <c r="V135" s="16">
        <v>0</v>
      </c>
      <c r="W135" s="16">
        <f t="shared" si="30"/>
        <v>1238405</v>
      </c>
      <c r="X135" s="100">
        <f t="shared" si="31"/>
        <v>1238405</v>
      </c>
      <c r="Y135" s="100">
        <f t="shared" si="32"/>
        <v>11145645</v>
      </c>
    </row>
    <row r="136" spans="1:25">
      <c r="A136" s="20">
        <v>134</v>
      </c>
      <c r="B136" s="18">
        <v>516</v>
      </c>
      <c r="C136" s="15" t="s">
        <v>718</v>
      </c>
      <c r="D136" s="18">
        <v>2553</v>
      </c>
      <c r="E136" s="18">
        <v>0</v>
      </c>
      <c r="F136" s="18">
        <f t="shared" si="22"/>
        <v>2553</v>
      </c>
      <c r="G136" s="18">
        <v>0</v>
      </c>
      <c r="H136" s="18">
        <v>1</v>
      </c>
      <c r="I136" s="18">
        <v>0</v>
      </c>
      <c r="J136" s="18">
        <f t="shared" si="23"/>
        <v>1</v>
      </c>
      <c r="K136" s="18">
        <v>5</v>
      </c>
      <c r="L136" s="18">
        <v>0</v>
      </c>
      <c r="M136" s="18">
        <f t="shared" si="24"/>
        <v>5</v>
      </c>
      <c r="N136" s="16" t="s">
        <v>1296</v>
      </c>
      <c r="O136" s="35">
        <f t="shared" si="25"/>
        <v>255900</v>
      </c>
      <c r="P136" s="16">
        <v>0</v>
      </c>
      <c r="Q136" s="16">
        <f t="shared" si="26"/>
        <v>0</v>
      </c>
      <c r="R136" s="16">
        <f t="shared" si="27"/>
        <v>0</v>
      </c>
      <c r="S136" s="100">
        <f t="shared" si="28"/>
        <v>255900</v>
      </c>
      <c r="T136" s="16">
        <v>158525</v>
      </c>
      <c r="U136" s="16">
        <f t="shared" si="29"/>
        <v>25590</v>
      </c>
      <c r="V136" s="16">
        <v>0</v>
      </c>
      <c r="W136" s="16">
        <f t="shared" si="30"/>
        <v>25590</v>
      </c>
      <c r="X136" s="100">
        <f t="shared" si="31"/>
        <v>25590</v>
      </c>
      <c r="Y136" s="100">
        <f t="shared" si="32"/>
        <v>230310</v>
      </c>
    </row>
    <row r="137" spans="1:25">
      <c r="A137" s="20">
        <v>135</v>
      </c>
      <c r="B137" s="18">
        <v>514</v>
      </c>
      <c r="C137" s="15" t="s">
        <v>716</v>
      </c>
      <c r="D137" s="18">
        <v>7044</v>
      </c>
      <c r="E137" s="18">
        <v>0</v>
      </c>
      <c r="F137" s="18">
        <f t="shared" si="22"/>
        <v>7044</v>
      </c>
      <c r="G137" s="18">
        <v>0</v>
      </c>
      <c r="H137" s="18">
        <v>3998</v>
      </c>
      <c r="I137" s="18">
        <v>0</v>
      </c>
      <c r="J137" s="18">
        <f t="shared" si="23"/>
        <v>3998</v>
      </c>
      <c r="K137" s="18">
        <v>9135</v>
      </c>
      <c r="L137" s="18">
        <v>0</v>
      </c>
      <c r="M137" s="18">
        <f t="shared" si="24"/>
        <v>9135</v>
      </c>
      <c r="N137" s="16" t="s">
        <v>1338</v>
      </c>
      <c r="O137" s="35">
        <f t="shared" si="25"/>
        <v>1008850</v>
      </c>
      <c r="P137" s="16">
        <v>0</v>
      </c>
      <c r="Q137" s="16">
        <f t="shared" si="26"/>
        <v>0</v>
      </c>
      <c r="R137" s="16">
        <f t="shared" si="27"/>
        <v>0</v>
      </c>
      <c r="S137" s="100">
        <f t="shared" si="28"/>
        <v>1008850</v>
      </c>
      <c r="T137" s="16">
        <v>46100</v>
      </c>
      <c r="U137" s="16">
        <f t="shared" si="29"/>
        <v>46100</v>
      </c>
      <c r="V137" s="16">
        <v>0</v>
      </c>
      <c r="W137" s="16">
        <f t="shared" si="30"/>
        <v>46100</v>
      </c>
      <c r="X137" s="100">
        <f t="shared" si="31"/>
        <v>46100</v>
      </c>
      <c r="Y137" s="100">
        <f t="shared" si="32"/>
        <v>962750</v>
      </c>
    </row>
    <row r="138" spans="1:25">
      <c r="A138" s="20">
        <v>136</v>
      </c>
      <c r="B138" s="18">
        <v>827</v>
      </c>
      <c r="C138" s="15" t="s">
        <v>912</v>
      </c>
      <c r="D138" s="18">
        <v>13</v>
      </c>
      <c r="E138" s="18">
        <v>0</v>
      </c>
      <c r="F138" s="18">
        <f t="shared" si="22"/>
        <v>13</v>
      </c>
      <c r="G138" s="18">
        <v>0</v>
      </c>
      <c r="H138" s="18">
        <v>254</v>
      </c>
      <c r="I138" s="18">
        <v>0</v>
      </c>
      <c r="J138" s="18">
        <f t="shared" si="23"/>
        <v>254</v>
      </c>
      <c r="K138" s="18">
        <v>188</v>
      </c>
      <c r="L138" s="18">
        <v>0</v>
      </c>
      <c r="M138" s="18">
        <f t="shared" si="24"/>
        <v>188</v>
      </c>
      <c r="N138" s="16" t="s">
        <v>1338</v>
      </c>
      <c r="O138" s="35">
        <f t="shared" si="25"/>
        <v>22750</v>
      </c>
      <c r="P138" s="16">
        <v>0</v>
      </c>
      <c r="Q138" s="16">
        <f t="shared" si="26"/>
        <v>0</v>
      </c>
      <c r="R138" s="16">
        <f t="shared" si="27"/>
        <v>0</v>
      </c>
      <c r="S138" s="100">
        <f t="shared" si="28"/>
        <v>22750</v>
      </c>
      <c r="T138" s="16">
        <v>25</v>
      </c>
      <c r="U138" s="16">
        <f t="shared" si="29"/>
        <v>25</v>
      </c>
      <c r="V138" s="16">
        <v>0</v>
      </c>
      <c r="W138" s="16">
        <f t="shared" si="30"/>
        <v>25</v>
      </c>
      <c r="X138" s="100">
        <f t="shared" si="31"/>
        <v>25</v>
      </c>
      <c r="Y138" s="100">
        <f t="shared" si="32"/>
        <v>22725</v>
      </c>
    </row>
    <row r="139" spans="1:25">
      <c r="A139" s="20">
        <v>137</v>
      </c>
      <c r="B139" s="18">
        <v>857</v>
      </c>
      <c r="C139" s="15" t="s">
        <v>1193</v>
      </c>
      <c r="D139" s="18">
        <v>5</v>
      </c>
      <c r="E139" s="18">
        <v>0</v>
      </c>
      <c r="F139" s="18">
        <f t="shared" si="22"/>
        <v>5</v>
      </c>
      <c r="G139" s="18">
        <v>0</v>
      </c>
      <c r="H139" s="18">
        <v>3</v>
      </c>
      <c r="I139" s="18">
        <v>0</v>
      </c>
      <c r="J139" s="18">
        <f t="shared" si="23"/>
        <v>3</v>
      </c>
      <c r="K139" s="18">
        <v>10</v>
      </c>
      <c r="L139" s="18">
        <v>0</v>
      </c>
      <c r="M139" s="18">
        <f t="shared" si="24"/>
        <v>10</v>
      </c>
      <c r="N139" s="16" t="s">
        <v>1338</v>
      </c>
      <c r="O139" s="35">
        <f t="shared" si="25"/>
        <v>900</v>
      </c>
      <c r="P139" s="16">
        <v>0</v>
      </c>
      <c r="Q139" s="16">
        <f t="shared" si="26"/>
        <v>0</v>
      </c>
      <c r="R139" s="16">
        <f t="shared" si="27"/>
        <v>0</v>
      </c>
      <c r="S139" s="100">
        <f t="shared" si="28"/>
        <v>900</v>
      </c>
      <c r="T139" s="16">
        <v>125</v>
      </c>
      <c r="U139" s="16">
        <f t="shared" si="29"/>
        <v>90</v>
      </c>
      <c r="V139" s="16">
        <v>0</v>
      </c>
      <c r="W139" s="16">
        <f t="shared" si="30"/>
        <v>90</v>
      </c>
      <c r="X139" s="100">
        <f t="shared" si="31"/>
        <v>90</v>
      </c>
      <c r="Y139" s="100">
        <f t="shared" si="32"/>
        <v>810</v>
      </c>
    </row>
    <row r="140" spans="1:25">
      <c r="A140" s="20">
        <v>138</v>
      </c>
      <c r="B140" s="18">
        <v>855</v>
      </c>
      <c r="C140" s="15" t="s">
        <v>926</v>
      </c>
      <c r="D140" s="18">
        <v>0</v>
      </c>
      <c r="E140" s="18">
        <v>0</v>
      </c>
      <c r="F140" s="18">
        <f t="shared" si="22"/>
        <v>0</v>
      </c>
      <c r="G140" s="18">
        <v>0</v>
      </c>
      <c r="H140" s="18">
        <v>6</v>
      </c>
      <c r="I140" s="18">
        <v>0</v>
      </c>
      <c r="J140" s="18">
        <f t="shared" si="23"/>
        <v>6</v>
      </c>
      <c r="K140" s="18">
        <v>0</v>
      </c>
      <c r="L140" s="18">
        <v>0</v>
      </c>
      <c r="M140" s="18">
        <f t="shared" si="24"/>
        <v>0</v>
      </c>
      <c r="N140" s="16" t="s">
        <v>1296</v>
      </c>
      <c r="O140" s="35">
        <f t="shared" si="25"/>
        <v>600</v>
      </c>
      <c r="P140" s="16">
        <v>0</v>
      </c>
      <c r="Q140" s="16">
        <f t="shared" si="26"/>
        <v>0</v>
      </c>
      <c r="R140" s="16">
        <f t="shared" si="27"/>
        <v>0</v>
      </c>
      <c r="S140" s="100">
        <f t="shared" si="28"/>
        <v>600</v>
      </c>
      <c r="T140" s="16">
        <v>0</v>
      </c>
      <c r="U140" s="16">
        <f t="shared" si="29"/>
        <v>0</v>
      </c>
      <c r="V140" s="16">
        <v>0</v>
      </c>
      <c r="W140" s="16">
        <f t="shared" si="30"/>
        <v>0</v>
      </c>
      <c r="X140" s="100">
        <f t="shared" si="31"/>
        <v>0</v>
      </c>
      <c r="Y140" s="100">
        <f t="shared" si="32"/>
        <v>600</v>
      </c>
    </row>
    <row r="141" spans="1:25">
      <c r="A141" s="20">
        <v>139</v>
      </c>
      <c r="B141" s="18">
        <v>871</v>
      </c>
      <c r="C141" s="15" t="s">
        <v>933</v>
      </c>
      <c r="D141" s="18">
        <v>48748</v>
      </c>
      <c r="E141" s="18">
        <v>0</v>
      </c>
      <c r="F141" s="18">
        <f t="shared" si="22"/>
        <v>48748</v>
      </c>
      <c r="G141" s="18">
        <v>0</v>
      </c>
      <c r="H141" s="18">
        <v>4604</v>
      </c>
      <c r="I141" s="18">
        <v>0</v>
      </c>
      <c r="J141" s="18">
        <f t="shared" si="23"/>
        <v>4604</v>
      </c>
      <c r="K141" s="18">
        <v>11043</v>
      </c>
      <c r="L141" s="18">
        <v>0</v>
      </c>
      <c r="M141" s="18">
        <f t="shared" si="24"/>
        <v>11043</v>
      </c>
      <c r="N141" s="16" t="s">
        <v>1338</v>
      </c>
      <c r="O141" s="35">
        <f t="shared" si="25"/>
        <v>3219750</v>
      </c>
      <c r="P141" s="16">
        <v>0</v>
      </c>
      <c r="Q141" s="16">
        <f t="shared" si="26"/>
        <v>0</v>
      </c>
      <c r="R141" s="16">
        <f t="shared" si="27"/>
        <v>0</v>
      </c>
      <c r="S141" s="100">
        <f t="shared" si="28"/>
        <v>3219750</v>
      </c>
      <c r="T141" s="16">
        <v>2380900</v>
      </c>
      <c r="U141" s="16">
        <f t="shared" si="29"/>
        <v>321975</v>
      </c>
      <c r="V141" s="16">
        <v>0</v>
      </c>
      <c r="W141" s="16">
        <f t="shared" si="30"/>
        <v>321975</v>
      </c>
      <c r="X141" s="100">
        <f t="shared" si="31"/>
        <v>321975</v>
      </c>
      <c r="Y141" s="100">
        <f t="shared" si="32"/>
        <v>2897775</v>
      </c>
    </row>
    <row r="142" spans="1:25">
      <c r="A142" s="20">
        <v>140</v>
      </c>
      <c r="B142" s="18">
        <v>847</v>
      </c>
      <c r="C142" s="15" t="s">
        <v>922</v>
      </c>
      <c r="D142" s="18">
        <v>15090</v>
      </c>
      <c r="E142" s="18">
        <v>0</v>
      </c>
      <c r="F142" s="18">
        <f t="shared" si="22"/>
        <v>15090</v>
      </c>
      <c r="G142" s="18">
        <v>0</v>
      </c>
      <c r="H142" s="18">
        <v>19649</v>
      </c>
      <c r="I142" s="18">
        <v>0</v>
      </c>
      <c r="J142" s="18">
        <f t="shared" si="23"/>
        <v>19649</v>
      </c>
      <c r="K142" s="18">
        <v>7221</v>
      </c>
      <c r="L142" s="18">
        <v>0</v>
      </c>
      <c r="M142" s="18">
        <f t="shared" si="24"/>
        <v>7221</v>
      </c>
      <c r="N142" s="16" t="s">
        <v>1338</v>
      </c>
      <c r="O142" s="35">
        <f t="shared" si="25"/>
        <v>2098000</v>
      </c>
      <c r="P142" s="16">
        <v>0</v>
      </c>
      <c r="Q142" s="16">
        <f t="shared" si="26"/>
        <v>0</v>
      </c>
      <c r="R142" s="16">
        <f t="shared" si="27"/>
        <v>0</v>
      </c>
      <c r="S142" s="100">
        <f t="shared" si="28"/>
        <v>2098000</v>
      </c>
      <c r="T142" s="16">
        <v>609100</v>
      </c>
      <c r="U142" s="16">
        <f t="shared" si="29"/>
        <v>209800</v>
      </c>
      <c r="V142" s="16">
        <v>0</v>
      </c>
      <c r="W142" s="16">
        <f t="shared" si="30"/>
        <v>209800</v>
      </c>
      <c r="X142" s="100">
        <f t="shared" si="31"/>
        <v>209800</v>
      </c>
      <c r="Y142" s="100">
        <f t="shared" si="32"/>
        <v>1888200</v>
      </c>
    </row>
    <row r="143" spans="1:25">
      <c r="A143" s="20">
        <v>141</v>
      </c>
      <c r="B143" s="18">
        <v>873</v>
      </c>
      <c r="C143" s="15" t="s">
        <v>936</v>
      </c>
      <c r="D143" s="18">
        <v>675</v>
      </c>
      <c r="E143" s="18">
        <v>0</v>
      </c>
      <c r="F143" s="18">
        <f t="shared" si="22"/>
        <v>675</v>
      </c>
      <c r="G143" s="18">
        <v>0</v>
      </c>
      <c r="H143" s="18">
        <v>250</v>
      </c>
      <c r="I143" s="18">
        <v>0</v>
      </c>
      <c r="J143" s="18">
        <f t="shared" si="23"/>
        <v>250</v>
      </c>
      <c r="K143" s="18">
        <v>302</v>
      </c>
      <c r="L143" s="18">
        <v>0</v>
      </c>
      <c r="M143" s="18">
        <f t="shared" si="24"/>
        <v>302</v>
      </c>
      <c r="N143" s="16" t="s">
        <v>1296</v>
      </c>
      <c r="O143" s="35">
        <f t="shared" si="25"/>
        <v>122700</v>
      </c>
      <c r="P143" s="16">
        <v>0</v>
      </c>
      <c r="Q143" s="16">
        <f t="shared" si="26"/>
        <v>0</v>
      </c>
      <c r="R143" s="16">
        <f t="shared" si="27"/>
        <v>0</v>
      </c>
      <c r="S143" s="100">
        <f t="shared" si="28"/>
        <v>122700</v>
      </c>
      <c r="T143" s="16">
        <v>12350</v>
      </c>
      <c r="U143" s="16">
        <f t="shared" si="29"/>
        <v>12270</v>
      </c>
      <c r="V143" s="16">
        <v>0</v>
      </c>
      <c r="W143" s="16">
        <f t="shared" si="30"/>
        <v>12270</v>
      </c>
      <c r="X143" s="100">
        <f t="shared" si="31"/>
        <v>12270</v>
      </c>
      <c r="Y143" s="100">
        <f t="shared" si="32"/>
        <v>110430</v>
      </c>
    </row>
    <row r="144" spans="1:25">
      <c r="A144" s="20">
        <v>142</v>
      </c>
      <c r="B144" s="18">
        <v>175</v>
      </c>
      <c r="C144" s="15" t="s">
        <v>656</v>
      </c>
      <c r="D144" s="18">
        <v>175</v>
      </c>
      <c r="E144" s="18">
        <v>0</v>
      </c>
      <c r="F144" s="18">
        <f t="shared" si="22"/>
        <v>175</v>
      </c>
      <c r="G144" s="18">
        <v>21</v>
      </c>
      <c r="H144" s="18">
        <v>10</v>
      </c>
      <c r="I144" s="18">
        <v>0</v>
      </c>
      <c r="J144" s="18">
        <f t="shared" si="23"/>
        <v>10</v>
      </c>
      <c r="K144" s="18">
        <v>82</v>
      </c>
      <c r="L144" s="18">
        <v>0</v>
      </c>
      <c r="M144" s="18">
        <f t="shared" si="24"/>
        <v>82</v>
      </c>
      <c r="N144" s="16" t="s">
        <v>1296</v>
      </c>
      <c r="O144" s="35">
        <f t="shared" si="25"/>
        <v>25650</v>
      </c>
      <c r="P144" s="16">
        <v>0</v>
      </c>
      <c r="Q144" s="16">
        <f t="shared" si="26"/>
        <v>0</v>
      </c>
      <c r="R144" s="16">
        <f t="shared" si="27"/>
        <v>0</v>
      </c>
      <c r="S144" s="100">
        <f t="shared" si="28"/>
        <v>25650</v>
      </c>
      <c r="T144" s="16">
        <v>2075</v>
      </c>
      <c r="U144" s="16">
        <f t="shared" si="29"/>
        <v>2075</v>
      </c>
      <c r="V144" s="16">
        <v>0</v>
      </c>
      <c r="W144" s="16">
        <f t="shared" si="30"/>
        <v>2075</v>
      </c>
      <c r="X144" s="100">
        <f t="shared" si="31"/>
        <v>2075</v>
      </c>
      <c r="Y144" s="100">
        <f t="shared" si="32"/>
        <v>23575</v>
      </c>
    </row>
    <row r="145" spans="1:25">
      <c r="A145" s="20">
        <v>143</v>
      </c>
      <c r="B145" s="18">
        <v>830</v>
      </c>
      <c r="C145" s="15" t="s">
        <v>1271</v>
      </c>
      <c r="D145" s="18">
        <v>2786</v>
      </c>
      <c r="E145" s="18">
        <v>0</v>
      </c>
      <c r="F145" s="18">
        <f t="shared" si="22"/>
        <v>2786</v>
      </c>
      <c r="G145" s="18">
        <v>0</v>
      </c>
      <c r="H145" s="18">
        <v>86</v>
      </c>
      <c r="I145" s="18">
        <v>0</v>
      </c>
      <c r="J145" s="18">
        <f t="shared" si="23"/>
        <v>86</v>
      </c>
      <c r="K145" s="18">
        <v>135</v>
      </c>
      <c r="L145" s="18">
        <v>0</v>
      </c>
      <c r="M145" s="18">
        <f t="shared" si="24"/>
        <v>135</v>
      </c>
      <c r="N145" s="16" t="s">
        <v>1338</v>
      </c>
      <c r="O145" s="35">
        <f t="shared" si="25"/>
        <v>150350</v>
      </c>
      <c r="P145" s="16">
        <v>0</v>
      </c>
      <c r="Q145" s="16">
        <f t="shared" si="26"/>
        <v>0</v>
      </c>
      <c r="R145" s="16">
        <f t="shared" si="27"/>
        <v>0</v>
      </c>
      <c r="S145" s="100">
        <f t="shared" si="28"/>
        <v>150350</v>
      </c>
      <c r="T145" s="16">
        <v>2300</v>
      </c>
      <c r="U145" s="16">
        <f t="shared" si="29"/>
        <v>2300</v>
      </c>
      <c r="V145" s="16">
        <v>0</v>
      </c>
      <c r="W145" s="16">
        <f t="shared" si="30"/>
        <v>2300</v>
      </c>
      <c r="X145" s="100">
        <f t="shared" si="31"/>
        <v>2300</v>
      </c>
      <c r="Y145" s="100">
        <f t="shared" si="32"/>
        <v>148050</v>
      </c>
    </row>
    <row r="146" spans="1:25">
      <c r="A146" s="20">
        <v>144</v>
      </c>
      <c r="B146" s="18">
        <v>643</v>
      </c>
      <c r="C146" s="15" t="s">
        <v>749</v>
      </c>
      <c r="D146" s="18">
        <v>1764</v>
      </c>
      <c r="E146" s="18">
        <v>0</v>
      </c>
      <c r="F146" s="18">
        <f t="shared" si="22"/>
        <v>1764</v>
      </c>
      <c r="G146" s="18">
        <v>0</v>
      </c>
      <c r="H146" s="18">
        <v>431</v>
      </c>
      <c r="I146" s="18">
        <v>0</v>
      </c>
      <c r="J146" s="18">
        <f t="shared" si="23"/>
        <v>431</v>
      </c>
      <c r="K146" s="18">
        <v>1712</v>
      </c>
      <c r="L146" s="18">
        <v>0</v>
      </c>
      <c r="M146" s="18">
        <f t="shared" si="24"/>
        <v>1712</v>
      </c>
      <c r="N146" s="16" t="s">
        <v>1338</v>
      </c>
      <c r="O146" s="35">
        <f t="shared" si="25"/>
        <v>195350</v>
      </c>
      <c r="P146" s="16">
        <v>0</v>
      </c>
      <c r="Q146" s="16">
        <f t="shared" si="26"/>
        <v>0</v>
      </c>
      <c r="R146" s="16">
        <f t="shared" si="27"/>
        <v>0</v>
      </c>
      <c r="S146" s="100">
        <f t="shared" si="28"/>
        <v>195350</v>
      </c>
      <c r="T146" s="16">
        <v>15300</v>
      </c>
      <c r="U146" s="16">
        <f t="shared" si="29"/>
        <v>15300</v>
      </c>
      <c r="V146" s="16">
        <v>0</v>
      </c>
      <c r="W146" s="16">
        <f t="shared" si="30"/>
        <v>15300</v>
      </c>
      <c r="X146" s="100">
        <f t="shared" si="31"/>
        <v>15300</v>
      </c>
      <c r="Y146" s="100">
        <f t="shared" si="32"/>
        <v>180050</v>
      </c>
    </row>
    <row r="147" spans="1:25">
      <c r="A147" s="20">
        <v>145</v>
      </c>
      <c r="B147" s="18">
        <v>213</v>
      </c>
      <c r="C147" s="15" t="s">
        <v>685</v>
      </c>
      <c r="D147" s="18">
        <v>2976</v>
      </c>
      <c r="E147" s="18">
        <v>0</v>
      </c>
      <c r="F147" s="18">
        <f t="shared" si="22"/>
        <v>2976</v>
      </c>
      <c r="G147" s="18">
        <v>0</v>
      </c>
      <c r="H147" s="18">
        <v>491</v>
      </c>
      <c r="I147" s="18">
        <v>0</v>
      </c>
      <c r="J147" s="18">
        <f t="shared" si="23"/>
        <v>491</v>
      </c>
      <c r="K147" s="18">
        <v>1630</v>
      </c>
      <c r="L147" s="18">
        <v>0</v>
      </c>
      <c r="M147" s="18">
        <f t="shared" si="24"/>
        <v>1630</v>
      </c>
      <c r="N147" s="16" t="s">
        <v>1338</v>
      </c>
      <c r="O147" s="35">
        <f t="shared" si="25"/>
        <v>254850</v>
      </c>
      <c r="P147" s="16">
        <v>0</v>
      </c>
      <c r="Q147" s="16">
        <f t="shared" si="26"/>
        <v>0</v>
      </c>
      <c r="R147" s="16">
        <f t="shared" si="27"/>
        <v>0</v>
      </c>
      <c r="S147" s="100">
        <f t="shared" si="28"/>
        <v>254850</v>
      </c>
      <c r="T147" s="16">
        <v>107000</v>
      </c>
      <c r="U147" s="16">
        <f t="shared" si="29"/>
        <v>25485</v>
      </c>
      <c r="V147" s="16">
        <v>0</v>
      </c>
      <c r="W147" s="16">
        <f t="shared" si="30"/>
        <v>25485</v>
      </c>
      <c r="X147" s="100">
        <f t="shared" si="31"/>
        <v>25485</v>
      </c>
      <c r="Y147" s="100">
        <f t="shared" si="32"/>
        <v>229365</v>
      </c>
    </row>
    <row r="148" spans="1:25">
      <c r="A148" s="20">
        <v>146</v>
      </c>
      <c r="B148" s="18">
        <v>654</v>
      </c>
      <c r="C148" s="15" t="s">
        <v>771</v>
      </c>
      <c r="D148" s="18">
        <v>125286</v>
      </c>
      <c r="E148" s="18">
        <v>0</v>
      </c>
      <c r="F148" s="18">
        <f t="shared" si="22"/>
        <v>125286</v>
      </c>
      <c r="G148" s="18">
        <v>0</v>
      </c>
      <c r="H148" s="18">
        <v>54400</v>
      </c>
      <c r="I148" s="18">
        <v>0</v>
      </c>
      <c r="J148" s="18">
        <f t="shared" si="23"/>
        <v>54400</v>
      </c>
      <c r="K148" s="18">
        <v>108801</v>
      </c>
      <c r="L148" s="18">
        <v>0</v>
      </c>
      <c r="M148" s="18">
        <f t="shared" si="24"/>
        <v>108801</v>
      </c>
      <c r="N148" s="16" t="s">
        <v>1296</v>
      </c>
      <c r="O148" s="35">
        <f t="shared" si="25"/>
        <v>28848700</v>
      </c>
      <c r="P148" s="16">
        <v>0</v>
      </c>
      <c r="Q148" s="16">
        <f t="shared" si="26"/>
        <v>0</v>
      </c>
      <c r="R148" s="16">
        <f t="shared" si="27"/>
        <v>0</v>
      </c>
      <c r="S148" s="100">
        <f t="shared" si="28"/>
        <v>28848700</v>
      </c>
      <c r="T148" s="16">
        <v>3955350</v>
      </c>
      <c r="U148" s="16">
        <f t="shared" si="29"/>
        <v>2884870</v>
      </c>
      <c r="V148" s="16">
        <v>350000</v>
      </c>
      <c r="W148" s="16">
        <f t="shared" si="30"/>
        <v>3234870</v>
      </c>
      <c r="X148" s="100">
        <f t="shared" si="31"/>
        <v>3234870</v>
      </c>
      <c r="Y148" s="100">
        <f t="shared" si="32"/>
        <v>25613830</v>
      </c>
    </row>
    <row r="149" spans="1:25">
      <c r="A149" s="20">
        <v>147</v>
      </c>
      <c r="B149" s="18">
        <v>985</v>
      </c>
      <c r="C149" s="15" t="s">
        <v>971</v>
      </c>
      <c r="D149" s="18">
        <v>16727</v>
      </c>
      <c r="E149" s="18">
        <v>0</v>
      </c>
      <c r="F149" s="18">
        <f t="shared" si="22"/>
        <v>16727</v>
      </c>
      <c r="G149" s="18">
        <v>3645</v>
      </c>
      <c r="H149" s="18">
        <v>2380</v>
      </c>
      <c r="I149" s="18">
        <v>0</v>
      </c>
      <c r="J149" s="18">
        <f t="shared" si="23"/>
        <v>2380</v>
      </c>
      <c r="K149" s="18">
        <v>6435</v>
      </c>
      <c r="L149" s="18">
        <v>0</v>
      </c>
      <c r="M149" s="18">
        <f t="shared" si="24"/>
        <v>6435</v>
      </c>
      <c r="N149" s="16" t="s">
        <v>1296</v>
      </c>
      <c r="O149" s="35">
        <f t="shared" si="25"/>
        <v>2371950</v>
      </c>
      <c r="P149" s="16">
        <v>0</v>
      </c>
      <c r="Q149" s="16">
        <f t="shared" si="26"/>
        <v>0</v>
      </c>
      <c r="R149" s="16">
        <f t="shared" si="27"/>
        <v>0</v>
      </c>
      <c r="S149" s="100">
        <f t="shared" si="28"/>
        <v>2371950</v>
      </c>
      <c r="T149" s="16">
        <v>682725</v>
      </c>
      <c r="U149" s="16">
        <f t="shared" si="29"/>
        <v>237195</v>
      </c>
      <c r="V149" s="16">
        <v>0</v>
      </c>
      <c r="W149" s="16">
        <f t="shared" si="30"/>
        <v>237195</v>
      </c>
      <c r="X149" s="100">
        <f t="shared" si="31"/>
        <v>237195</v>
      </c>
      <c r="Y149" s="100">
        <f t="shared" si="32"/>
        <v>2134755</v>
      </c>
    </row>
    <row r="150" spans="1:25">
      <c r="A150" s="20">
        <v>148</v>
      </c>
      <c r="B150" s="18">
        <v>984</v>
      </c>
      <c r="C150" s="15" t="s">
        <v>969</v>
      </c>
      <c r="D150" s="18">
        <v>15504</v>
      </c>
      <c r="E150" s="18">
        <v>0</v>
      </c>
      <c r="F150" s="18">
        <f t="shared" si="22"/>
        <v>15504</v>
      </c>
      <c r="G150" s="18">
        <v>0</v>
      </c>
      <c r="H150" s="18">
        <v>3541</v>
      </c>
      <c r="I150" s="18">
        <v>0</v>
      </c>
      <c r="J150" s="18">
        <f t="shared" si="23"/>
        <v>3541</v>
      </c>
      <c r="K150" s="18">
        <v>10853</v>
      </c>
      <c r="L150" s="18">
        <v>0</v>
      </c>
      <c r="M150" s="18">
        <f t="shared" si="24"/>
        <v>10853</v>
      </c>
      <c r="N150" s="16" t="s">
        <v>1296</v>
      </c>
      <c r="O150" s="35">
        <f t="shared" si="25"/>
        <v>2989800</v>
      </c>
      <c r="P150" s="16">
        <v>0</v>
      </c>
      <c r="Q150" s="16">
        <f t="shared" si="26"/>
        <v>0</v>
      </c>
      <c r="R150" s="16">
        <f t="shared" si="27"/>
        <v>0</v>
      </c>
      <c r="S150" s="100">
        <f t="shared" si="28"/>
        <v>2989800</v>
      </c>
      <c r="T150" s="16">
        <v>435375</v>
      </c>
      <c r="U150" s="16">
        <f t="shared" si="29"/>
        <v>298980</v>
      </c>
      <c r="V150" s="16">
        <v>0</v>
      </c>
      <c r="W150" s="16">
        <f t="shared" si="30"/>
        <v>298980</v>
      </c>
      <c r="X150" s="100">
        <f t="shared" si="31"/>
        <v>298980</v>
      </c>
      <c r="Y150" s="100">
        <f t="shared" si="32"/>
        <v>2690820</v>
      </c>
    </row>
    <row r="151" spans="1:25">
      <c r="A151" s="20">
        <v>149</v>
      </c>
      <c r="B151" s="18">
        <v>208</v>
      </c>
      <c r="C151" s="15" t="s">
        <v>659</v>
      </c>
      <c r="D151" s="18">
        <v>54735</v>
      </c>
      <c r="E151" s="18">
        <v>0</v>
      </c>
      <c r="F151" s="18">
        <f t="shared" si="22"/>
        <v>54735</v>
      </c>
      <c r="G151" s="18">
        <v>7465</v>
      </c>
      <c r="H151" s="18">
        <v>11861</v>
      </c>
      <c r="I151" s="18">
        <v>0</v>
      </c>
      <c r="J151" s="18">
        <f t="shared" si="23"/>
        <v>11861</v>
      </c>
      <c r="K151" s="18">
        <v>44715</v>
      </c>
      <c r="L151" s="18">
        <v>0</v>
      </c>
      <c r="M151" s="18">
        <f t="shared" si="24"/>
        <v>44715</v>
      </c>
      <c r="N151" s="16" t="s">
        <v>1296</v>
      </c>
      <c r="O151" s="35">
        <f t="shared" si="25"/>
        <v>10757850</v>
      </c>
      <c r="P151" s="16">
        <v>0</v>
      </c>
      <c r="Q151" s="16">
        <f t="shared" si="26"/>
        <v>0</v>
      </c>
      <c r="R151" s="16">
        <f t="shared" si="27"/>
        <v>0</v>
      </c>
      <c r="S151" s="100">
        <f t="shared" si="28"/>
        <v>10757850</v>
      </c>
      <c r="T151" s="16">
        <v>267900</v>
      </c>
      <c r="U151" s="16">
        <f t="shared" si="29"/>
        <v>267900</v>
      </c>
      <c r="V151" s="16">
        <v>0</v>
      </c>
      <c r="W151" s="16">
        <f t="shared" si="30"/>
        <v>267900</v>
      </c>
      <c r="X151" s="100">
        <f t="shared" si="31"/>
        <v>267900</v>
      </c>
      <c r="Y151" s="100">
        <f t="shared" si="32"/>
        <v>10489950</v>
      </c>
    </row>
    <row r="152" spans="1:25">
      <c r="A152" s="20">
        <v>150</v>
      </c>
      <c r="B152" s="18">
        <v>644</v>
      </c>
      <c r="C152" s="15" t="s">
        <v>750</v>
      </c>
      <c r="D152" s="18">
        <v>2090</v>
      </c>
      <c r="E152" s="18">
        <v>0</v>
      </c>
      <c r="F152" s="18">
        <f t="shared" si="22"/>
        <v>2090</v>
      </c>
      <c r="G152" s="18">
        <v>0</v>
      </c>
      <c r="H152" s="18">
        <v>428</v>
      </c>
      <c r="I152" s="18">
        <v>0</v>
      </c>
      <c r="J152" s="18">
        <f t="shared" si="23"/>
        <v>428</v>
      </c>
      <c r="K152" s="18">
        <v>2748</v>
      </c>
      <c r="L152" s="18">
        <v>0</v>
      </c>
      <c r="M152" s="18">
        <f t="shared" si="24"/>
        <v>2748</v>
      </c>
      <c r="N152" s="16" t="s">
        <v>1296</v>
      </c>
      <c r="O152" s="35">
        <f t="shared" si="25"/>
        <v>526600</v>
      </c>
      <c r="P152" s="16">
        <v>0</v>
      </c>
      <c r="Q152" s="16">
        <f t="shared" si="26"/>
        <v>0</v>
      </c>
      <c r="R152" s="16">
        <f t="shared" si="27"/>
        <v>0</v>
      </c>
      <c r="S152" s="100">
        <f t="shared" si="28"/>
        <v>526600</v>
      </c>
      <c r="T152" s="16">
        <v>3450</v>
      </c>
      <c r="U152" s="16">
        <f t="shared" si="29"/>
        <v>3450</v>
      </c>
      <c r="V152" s="16">
        <v>0</v>
      </c>
      <c r="W152" s="16">
        <f t="shared" si="30"/>
        <v>3450</v>
      </c>
      <c r="X152" s="100">
        <f t="shared" si="31"/>
        <v>3450</v>
      </c>
      <c r="Y152" s="100">
        <f t="shared" si="32"/>
        <v>523150</v>
      </c>
    </row>
    <row r="153" spans="1:25">
      <c r="A153" s="20">
        <v>151</v>
      </c>
      <c r="B153" s="18">
        <v>641</v>
      </c>
      <c r="C153" s="15" t="s">
        <v>746</v>
      </c>
      <c r="D153" s="18">
        <v>1915</v>
      </c>
      <c r="E153" s="18">
        <v>0</v>
      </c>
      <c r="F153" s="18">
        <f t="shared" si="22"/>
        <v>1915</v>
      </c>
      <c r="G153" s="18">
        <v>0</v>
      </c>
      <c r="H153" s="18">
        <v>728</v>
      </c>
      <c r="I153" s="18">
        <v>0</v>
      </c>
      <c r="J153" s="18">
        <f t="shared" si="23"/>
        <v>728</v>
      </c>
      <c r="K153" s="18">
        <v>1288</v>
      </c>
      <c r="L153" s="18">
        <v>0</v>
      </c>
      <c r="M153" s="18">
        <f t="shared" si="24"/>
        <v>1288</v>
      </c>
      <c r="N153" s="16" t="s">
        <v>1338</v>
      </c>
      <c r="O153" s="35">
        <f t="shared" si="25"/>
        <v>196550</v>
      </c>
      <c r="P153" s="16">
        <v>0</v>
      </c>
      <c r="Q153" s="16">
        <f t="shared" si="26"/>
        <v>0</v>
      </c>
      <c r="R153" s="16">
        <f t="shared" si="27"/>
        <v>0</v>
      </c>
      <c r="S153" s="100">
        <f t="shared" si="28"/>
        <v>196550</v>
      </c>
      <c r="T153" s="16">
        <v>66125</v>
      </c>
      <c r="U153" s="16">
        <f t="shared" si="29"/>
        <v>19655</v>
      </c>
      <c r="V153" s="16">
        <v>0</v>
      </c>
      <c r="W153" s="16">
        <f t="shared" si="30"/>
        <v>19655</v>
      </c>
      <c r="X153" s="100">
        <f t="shared" si="31"/>
        <v>19655</v>
      </c>
      <c r="Y153" s="100">
        <f t="shared" si="32"/>
        <v>176895</v>
      </c>
    </row>
    <row r="154" spans="1:25">
      <c r="A154" s="20">
        <v>152</v>
      </c>
      <c r="B154" s="18">
        <v>620</v>
      </c>
      <c r="C154" s="15" t="s">
        <v>724</v>
      </c>
      <c r="D154" s="18">
        <v>8343</v>
      </c>
      <c r="E154" s="18">
        <v>0</v>
      </c>
      <c r="F154" s="18">
        <f t="shared" si="22"/>
        <v>8343</v>
      </c>
      <c r="G154" s="18">
        <v>0</v>
      </c>
      <c r="H154" s="18">
        <v>2267</v>
      </c>
      <c r="I154" s="18">
        <v>0</v>
      </c>
      <c r="J154" s="18">
        <f t="shared" si="23"/>
        <v>2267</v>
      </c>
      <c r="K154" s="18">
        <v>4787</v>
      </c>
      <c r="L154" s="18">
        <v>0</v>
      </c>
      <c r="M154" s="18">
        <f t="shared" si="24"/>
        <v>4787</v>
      </c>
      <c r="N154" s="16" t="s">
        <v>1296</v>
      </c>
      <c r="O154" s="35">
        <f t="shared" si="25"/>
        <v>1539700</v>
      </c>
      <c r="P154" s="16">
        <v>0</v>
      </c>
      <c r="Q154" s="16">
        <f t="shared" si="26"/>
        <v>0</v>
      </c>
      <c r="R154" s="16">
        <f t="shared" si="27"/>
        <v>0</v>
      </c>
      <c r="S154" s="100">
        <f t="shared" si="28"/>
        <v>1539700</v>
      </c>
      <c r="T154" s="16">
        <v>193950</v>
      </c>
      <c r="U154" s="16">
        <f t="shared" si="29"/>
        <v>153970</v>
      </c>
      <c r="V154" s="16">
        <v>100000</v>
      </c>
      <c r="W154" s="16">
        <f t="shared" si="30"/>
        <v>253970</v>
      </c>
      <c r="X154" s="100">
        <f t="shared" si="31"/>
        <v>253970</v>
      </c>
      <c r="Y154" s="100">
        <f t="shared" si="32"/>
        <v>1285730</v>
      </c>
    </row>
    <row r="155" spans="1:25">
      <c r="A155" s="20">
        <v>153</v>
      </c>
      <c r="B155" s="18">
        <v>696</v>
      </c>
      <c r="C155" s="15" t="s">
        <v>828</v>
      </c>
      <c r="D155" s="18">
        <v>453</v>
      </c>
      <c r="E155" s="18">
        <v>0</v>
      </c>
      <c r="F155" s="18">
        <f t="shared" si="22"/>
        <v>453</v>
      </c>
      <c r="G155" s="18">
        <v>0</v>
      </c>
      <c r="H155" s="18">
        <v>101</v>
      </c>
      <c r="I155" s="18">
        <v>0</v>
      </c>
      <c r="J155" s="18">
        <f t="shared" si="23"/>
        <v>101</v>
      </c>
      <c r="K155" s="18">
        <v>246</v>
      </c>
      <c r="L155" s="18">
        <v>0</v>
      </c>
      <c r="M155" s="18">
        <f t="shared" si="24"/>
        <v>246</v>
      </c>
      <c r="N155" s="16" t="s">
        <v>1296</v>
      </c>
      <c r="O155" s="35">
        <f t="shared" si="25"/>
        <v>80000</v>
      </c>
      <c r="P155" s="16">
        <v>0</v>
      </c>
      <c r="Q155" s="16">
        <f t="shared" si="26"/>
        <v>0</v>
      </c>
      <c r="R155" s="16">
        <f t="shared" si="27"/>
        <v>0</v>
      </c>
      <c r="S155" s="100">
        <f t="shared" si="28"/>
        <v>80000</v>
      </c>
      <c r="T155" s="16">
        <v>1300</v>
      </c>
      <c r="U155" s="16">
        <f t="shared" si="29"/>
        <v>1300</v>
      </c>
      <c r="V155" s="16">
        <v>0</v>
      </c>
      <c r="W155" s="16">
        <f t="shared" si="30"/>
        <v>1300</v>
      </c>
      <c r="X155" s="100">
        <f t="shared" si="31"/>
        <v>1300</v>
      </c>
      <c r="Y155" s="100">
        <f t="shared" si="32"/>
        <v>78700</v>
      </c>
    </row>
    <row r="156" spans="1:25">
      <c r="A156" s="20">
        <v>154</v>
      </c>
      <c r="B156" s="18">
        <v>656</v>
      </c>
      <c r="C156" s="15" t="s">
        <v>798</v>
      </c>
      <c r="D156" s="18">
        <v>16941</v>
      </c>
      <c r="E156" s="18">
        <v>0</v>
      </c>
      <c r="F156" s="18">
        <f t="shared" si="22"/>
        <v>16941</v>
      </c>
      <c r="G156" s="18">
        <v>0</v>
      </c>
      <c r="H156" s="18">
        <v>5462</v>
      </c>
      <c r="I156" s="18">
        <v>0</v>
      </c>
      <c r="J156" s="18">
        <f t="shared" si="23"/>
        <v>5462</v>
      </c>
      <c r="K156" s="18">
        <v>11800</v>
      </c>
      <c r="L156" s="18">
        <v>0</v>
      </c>
      <c r="M156" s="18">
        <f t="shared" si="24"/>
        <v>11800</v>
      </c>
      <c r="N156" s="16" t="s">
        <v>1338</v>
      </c>
      <c r="O156" s="35">
        <f t="shared" si="25"/>
        <v>1710150</v>
      </c>
      <c r="P156" s="16">
        <v>0</v>
      </c>
      <c r="Q156" s="16">
        <f t="shared" si="26"/>
        <v>0</v>
      </c>
      <c r="R156" s="16">
        <f t="shared" si="27"/>
        <v>0</v>
      </c>
      <c r="S156" s="100">
        <f t="shared" si="28"/>
        <v>1710150</v>
      </c>
      <c r="T156" s="16">
        <v>530450</v>
      </c>
      <c r="U156" s="16">
        <f t="shared" si="29"/>
        <v>171015</v>
      </c>
      <c r="V156" s="16">
        <v>200000</v>
      </c>
      <c r="W156" s="16">
        <f t="shared" si="30"/>
        <v>371015</v>
      </c>
      <c r="X156" s="100">
        <f t="shared" si="31"/>
        <v>371015</v>
      </c>
      <c r="Y156" s="100">
        <f t="shared" si="32"/>
        <v>1339135</v>
      </c>
    </row>
    <row r="157" spans="1:25">
      <c r="A157" s="20">
        <v>155</v>
      </c>
      <c r="B157" s="18">
        <v>126</v>
      </c>
      <c r="C157" s="15" t="s">
        <v>625</v>
      </c>
      <c r="D157" s="18">
        <v>405</v>
      </c>
      <c r="E157" s="18">
        <v>0</v>
      </c>
      <c r="F157" s="18">
        <f t="shared" si="22"/>
        <v>405</v>
      </c>
      <c r="G157" s="18">
        <v>0</v>
      </c>
      <c r="H157" s="18">
        <v>164</v>
      </c>
      <c r="I157" s="18">
        <v>0</v>
      </c>
      <c r="J157" s="18">
        <f t="shared" si="23"/>
        <v>164</v>
      </c>
      <c r="K157" s="18">
        <v>585</v>
      </c>
      <c r="L157" s="18">
        <v>0</v>
      </c>
      <c r="M157" s="18">
        <f t="shared" si="24"/>
        <v>585</v>
      </c>
      <c r="N157" s="16" t="s">
        <v>1338</v>
      </c>
      <c r="O157" s="35">
        <f t="shared" si="25"/>
        <v>57700</v>
      </c>
      <c r="P157" s="16">
        <v>0</v>
      </c>
      <c r="Q157" s="16">
        <f t="shared" si="26"/>
        <v>0</v>
      </c>
      <c r="R157" s="16">
        <f t="shared" si="27"/>
        <v>0</v>
      </c>
      <c r="S157" s="100">
        <f t="shared" si="28"/>
        <v>57700</v>
      </c>
      <c r="T157" s="16">
        <v>10575</v>
      </c>
      <c r="U157" s="16">
        <f t="shared" si="29"/>
        <v>5770</v>
      </c>
      <c r="V157" s="16">
        <v>0</v>
      </c>
      <c r="W157" s="16">
        <f t="shared" si="30"/>
        <v>5770</v>
      </c>
      <c r="X157" s="100">
        <f t="shared" si="31"/>
        <v>5770</v>
      </c>
      <c r="Y157" s="100">
        <f t="shared" si="32"/>
        <v>51930</v>
      </c>
    </row>
    <row r="158" spans="1:25">
      <c r="A158" s="20">
        <v>156</v>
      </c>
      <c r="B158" s="18">
        <v>125</v>
      </c>
      <c r="C158" s="15" t="s">
        <v>623</v>
      </c>
      <c r="D158" s="18">
        <v>341</v>
      </c>
      <c r="E158" s="18">
        <v>0</v>
      </c>
      <c r="F158" s="18">
        <f t="shared" si="22"/>
        <v>341</v>
      </c>
      <c r="G158" s="18">
        <v>116</v>
      </c>
      <c r="H158" s="18">
        <v>173</v>
      </c>
      <c r="I158" s="18">
        <v>0</v>
      </c>
      <c r="J158" s="18">
        <f t="shared" si="23"/>
        <v>173</v>
      </c>
      <c r="K158" s="18">
        <v>261</v>
      </c>
      <c r="L158" s="18">
        <v>0</v>
      </c>
      <c r="M158" s="18">
        <f t="shared" si="24"/>
        <v>261</v>
      </c>
      <c r="N158" s="16" t="s">
        <v>1338</v>
      </c>
      <c r="O158" s="35">
        <f t="shared" si="25"/>
        <v>38750</v>
      </c>
      <c r="P158" s="16">
        <v>0</v>
      </c>
      <c r="Q158" s="16">
        <f t="shared" si="26"/>
        <v>0</v>
      </c>
      <c r="R158" s="16">
        <f t="shared" si="27"/>
        <v>0</v>
      </c>
      <c r="S158" s="100">
        <f t="shared" si="28"/>
        <v>38750</v>
      </c>
      <c r="T158" s="16">
        <v>10425</v>
      </c>
      <c r="U158" s="16">
        <f t="shared" si="29"/>
        <v>3875</v>
      </c>
      <c r="V158" s="16">
        <v>0</v>
      </c>
      <c r="W158" s="16">
        <f t="shared" si="30"/>
        <v>3875</v>
      </c>
      <c r="X158" s="100">
        <f t="shared" si="31"/>
        <v>3875</v>
      </c>
      <c r="Y158" s="100">
        <f t="shared" si="32"/>
        <v>34875</v>
      </c>
    </row>
    <row r="159" spans="1:25">
      <c r="A159" s="20">
        <v>157</v>
      </c>
      <c r="B159" s="18">
        <v>134</v>
      </c>
      <c r="C159" s="15" t="s">
        <v>638</v>
      </c>
      <c r="D159" s="18">
        <v>2030</v>
      </c>
      <c r="E159" s="18">
        <v>0</v>
      </c>
      <c r="F159" s="18">
        <f t="shared" si="22"/>
        <v>2030</v>
      </c>
      <c r="G159" s="18">
        <v>0</v>
      </c>
      <c r="H159" s="18">
        <v>1299</v>
      </c>
      <c r="I159" s="18">
        <v>0</v>
      </c>
      <c r="J159" s="18">
        <f t="shared" si="23"/>
        <v>1299</v>
      </c>
      <c r="K159" s="18">
        <v>2874</v>
      </c>
      <c r="L159" s="18">
        <v>0</v>
      </c>
      <c r="M159" s="18">
        <f t="shared" si="24"/>
        <v>2874</v>
      </c>
      <c r="N159" s="16" t="s">
        <v>1338</v>
      </c>
      <c r="O159" s="35">
        <f t="shared" si="25"/>
        <v>310150</v>
      </c>
      <c r="P159" s="16">
        <v>0</v>
      </c>
      <c r="Q159" s="16">
        <f t="shared" si="26"/>
        <v>0</v>
      </c>
      <c r="R159" s="16">
        <f t="shared" si="27"/>
        <v>0</v>
      </c>
      <c r="S159" s="100">
        <f t="shared" si="28"/>
        <v>310150</v>
      </c>
      <c r="T159" s="16">
        <v>36650</v>
      </c>
      <c r="U159" s="16">
        <f t="shared" si="29"/>
        <v>31015</v>
      </c>
      <c r="V159" s="16">
        <v>0</v>
      </c>
      <c r="W159" s="16">
        <f t="shared" si="30"/>
        <v>31015</v>
      </c>
      <c r="X159" s="100">
        <f t="shared" si="31"/>
        <v>31015</v>
      </c>
      <c r="Y159" s="100">
        <f t="shared" si="32"/>
        <v>279135</v>
      </c>
    </row>
    <row r="160" spans="1:25">
      <c r="A160" s="20">
        <v>158</v>
      </c>
      <c r="B160" s="18">
        <v>222</v>
      </c>
      <c r="C160" s="15" t="s">
        <v>713</v>
      </c>
      <c r="D160" s="18">
        <v>2624</v>
      </c>
      <c r="E160" s="18">
        <v>0</v>
      </c>
      <c r="F160" s="18">
        <f t="shared" si="22"/>
        <v>2624</v>
      </c>
      <c r="G160" s="18">
        <v>0</v>
      </c>
      <c r="H160" s="18">
        <v>703</v>
      </c>
      <c r="I160" s="18">
        <v>0</v>
      </c>
      <c r="J160" s="18">
        <f t="shared" si="23"/>
        <v>703</v>
      </c>
      <c r="K160" s="18">
        <v>2383</v>
      </c>
      <c r="L160" s="18">
        <v>0</v>
      </c>
      <c r="M160" s="18">
        <f t="shared" si="24"/>
        <v>2383</v>
      </c>
      <c r="N160" s="16" t="s">
        <v>1296</v>
      </c>
      <c r="O160" s="35">
        <f t="shared" si="25"/>
        <v>571000</v>
      </c>
      <c r="P160" s="16">
        <v>0</v>
      </c>
      <c r="Q160" s="16">
        <f t="shared" si="26"/>
        <v>0</v>
      </c>
      <c r="R160" s="16">
        <f t="shared" si="27"/>
        <v>0</v>
      </c>
      <c r="S160" s="100">
        <f t="shared" si="28"/>
        <v>571000</v>
      </c>
      <c r="T160" s="16">
        <v>12525</v>
      </c>
      <c r="U160" s="16">
        <f t="shared" si="29"/>
        <v>12525</v>
      </c>
      <c r="V160" s="16">
        <v>0</v>
      </c>
      <c r="W160" s="16">
        <f t="shared" si="30"/>
        <v>12525</v>
      </c>
      <c r="X160" s="100">
        <f t="shared" si="31"/>
        <v>12525</v>
      </c>
      <c r="Y160" s="100">
        <f t="shared" si="32"/>
        <v>558475</v>
      </c>
    </row>
    <row r="161" spans="1:25">
      <c r="A161" s="20">
        <v>159</v>
      </c>
      <c r="B161" s="18">
        <v>728</v>
      </c>
      <c r="C161" s="15" t="s">
        <v>860</v>
      </c>
      <c r="D161" s="18">
        <v>9304</v>
      </c>
      <c r="E161" s="18">
        <v>0</v>
      </c>
      <c r="F161" s="18">
        <f t="shared" si="22"/>
        <v>9304</v>
      </c>
      <c r="G161" s="18">
        <v>0</v>
      </c>
      <c r="H161" s="18">
        <v>884</v>
      </c>
      <c r="I161" s="18">
        <v>0</v>
      </c>
      <c r="J161" s="18">
        <f t="shared" si="23"/>
        <v>884</v>
      </c>
      <c r="K161" s="18">
        <v>2691</v>
      </c>
      <c r="L161" s="18">
        <v>0</v>
      </c>
      <c r="M161" s="18">
        <f t="shared" si="24"/>
        <v>2691</v>
      </c>
      <c r="N161" s="16" t="s">
        <v>1296</v>
      </c>
      <c r="O161" s="35">
        <f t="shared" si="25"/>
        <v>1287900</v>
      </c>
      <c r="P161" s="16">
        <v>0</v>
      </c>
      <c r="Q161" s="16">
        <f t="shared" si="26"/>
        <v>0</v>
      </c>
      <c r="R161" s="16">
        <f t="shared" si="27"/>
        <v>0</v>
      </c>
      <c r="S161" s="100">
        <f t="shared" si="28"/>
        <v>1287900</v>
      </c>
      <c r="T161" s="16">
        <v>279350</v>
      </c>
      <c r="U161" s="16">
        <f t="shared" si="29"/>
        <v>128790</v>
      </c>
      <c r="V161" s="16">
        <v>0</v>
      </c>
      <c r="W161" s="16">
        <f t="shared" si="30"/>
        <v>128790</v>
      </c>
      <c r="X161" s="100">
        <f t="shared" si="31"/>
        <v>128790</v>
      </c>
      <c r="Y161" s="100">
        <f t="shared" si="32"/>
        <v>1159110</v>
      </c>
    </row>
    <row r="162" spans="1:25" s="98" customFormat="1">
      <c r="A162" s="102">
        <v>160</v>
      </c>
      <c r="B162" s="95">
        <v>991</v>
      </c>
      <c r="C162" s="96" t="s">
        <v>1217</v>
      </c>
      <c r="D162" s="95">
        <v>12207</v>
      </c>
      <c r="E162" s="95">
        <v>98</v>
      </c>
      <c r="F162" s="95">
        <f t="shared" si="22"/>
        <v>12109</v>
      </c>
      <c r="G162" s="95">
        <v>0</v>
      </c>
      <c r="H162" s="95">
        <v>179</v>
      </c>
      <c r="I162" s="95">
        <v>57</v>
      </c>
      <c r="J162" s="95">
        <f t="shared" si="23"/>
        <v>122</v>
      </c>
      <c r="K162" s="95">
        <v>259</v>
      </c>
      <c r="L162" s="95">
        <v>58</v>
      </c>
      <c r="M162" s="95">
        <f t="shared" si="24"/>
        <v>201</v>
      </c>
      <c r="N162" s="97" t="s">
        <v>1296</v>
      </c>
      <c r="O162" s="95">
        <f t="shared" si="25"/>
        <v>1243200</v>
      </c>
      <c r="P162" s="97">
        <v>0</v>
      </c>
      <c r="Q162" s="97">
        <f t="shared" si="26"/>
        <v>0</v>
      </c>
      <c r="R162" s="97">
        <f t="shared" si="27"/>
        <v>0</v>
      </c>
      <c r="S162" s="97">
        <f t="shared" si="28"/>
        <v>1243200</v>
      </c>
      <c r="T162" s="97">
        <v>632725</v>
      </c>
      <c r="U162" s="97">
        <f t="shared" si="29"/>
        <v>124320</v>
      </c>
      <c r="V162" s="97">
        <v>0</v>
      </c>
      <c r="W162" s="97">
        <f t="shared" si="30"/>
        <v>124320</v>
      </c>
      <c r="X162" s="97">
        <f t="shared" si="31"/>
        <v>124320</v>
      </c>
      <c r="Y162" s="97">
        <f t="shared" si="32"/>
        <v>1118880</v>
      </c>
    </row>
    <row r="163" spans="1:25" s="98" customFormat="1">
      <c r="A163" s="102">
        <v>161</v>
      </c>
      <c r="B163" s="95">
        <v>852</v>
      </c>
      <c r="C163" s="96" t="s">
        <v>924</v>
      </c>
      <c r="D163" s="95">
        <v>3976</v>
      </c>
      <c r="E163" s="95">
        <v>220</v>
      </c>
      <c r="F163" s="95">
        <f t="shared" si="22"/>
        <v>3756</v>
      </c>
      <c r="G163" s="95">
        <v>3</v>
      </c>
      <c r="H163" s="95">
        <v>2225</v>
      </c>
      <c r="I163" s="95">
        <v>87</v>
      </c>
      <c r="J163" s="95">
        <f t="shared" si="23"/>
        <v>2138</v>
      </c>
      <c r="K163" s="95">
        <v>3520</v>
      </c>
      <c r="L163" s="95">
        <v>114</v>
      </c>
      <c r="M163" s="95">
        <f t="shared" si="24"/>
        <v>3406</v>
      </c>
      <c r="N163" s="97" t="s">
        <v>1338</v>
      </c>
      <c r="O163" s="95">
        <f t="shared" si="25"/>
        <v>465000</v>
      </c>
      <c r="P163" s="97">
        <v>0</v>
      </c>
      <c r="Q163" s="97">
        <f t="shared" si="26"/>
        <v>0</v>
      </c>
      <c r="R163" s="97">
        <f t="shared" si="27"/>
        <v>0</v>
      </c>
      <c r="S163" s="97">
        <f t="shared" si="28"/>
        <v>465000</v>
      </c>
      <c r="T163" s="97">
        <v>155300</v>
      </c>
      <c r="U163" s="97">
        <f t="shared" si="29"/>
        <v>46500</v>
      </c>
      <c r="V163" s="97">
        <v>50000</v>
      </c>
      <c r="W163" s="97">
        <f t="shared" si="30"/>
        <v>96500</v>
      </c>
      <c r="X163" s="97">
        <f t="shared" si="31"/>
        <v>96500</v>
      </c>
      <c r="Y163" s="97">
        <f t="shared" si="32"/>
        <v>368500</v>
      </c>
    </row>
    <row r="164" spans="1:25">
      <c r="A164" s="20">
        <v>162</v>
      </c>
      <c r="B164" s="18">
        <v>870</v>
      </c>
      <c r="C164" s="15" t="s">
        <v>1272</v>
      </c>
      <c r="D164" s="18">
        <v>20</v>
      </c>
      <c r="E164" s="18">
        <v>0</v>
      </c>
      <c r="F164" s="18">
        <f t="shared" si="22"/>
        <v>20</v>
      </c>
      <c r="G164" s="18">
        <v>20</v>
      </c>
      <c r="H164" s="18">
        <v>0</v>
      </c>
      <c r="I164" s="18">
        <v>0</v>
      </c>
      <c r="J164" s="18">
        <f t="shared" si="23"/>
        <v>0</v>
      </c>
      <c r="K164" s="18">
        <v>0</v>
      </c>
      <c r="L164" s="18">
        <v>0</v>
      </c>
      <c r="M164" s="18">
        <f t="shared" si="24"/>
        <v>0</v>
      </c>
      <c r="N164" s="16" t="s">
        <v>1338</v>
      </c>
      <c r="O164" s="35">
        <f t="shared" si="25"/>
        <v>1000</v>
      </c>
      <c r="P164" s="16">
        <v>0</v>
      </c>
      <c r="Q164" s="16">
        <f t="shared" si="26"/>
        <v>0</v>
      </c>
      <c r="R164" s="16">
        <f t="shared" si="27"/>
        <v>0</v>
      </c>
      <c r="S164" s="100">
        <f t="shared" si="28"/>
        <v>1000</v>
      </c>
      <c r="T164" s="16">
        <v>0</v>
      </c>
      <c r="U164" s="16">
        <f t="shared" si="29"/>
        <v>0</v>
      </c>
      <c r="V164" s="16">
        <v>0</v>
      </c>
      <c r="W164" s="16">
        <f t="shared" si="30"/>
        <v>0</v>
      </c>
      <c r="X164" s="100">
        <f t="shared" si="31"/>
        <v>0</v>
      </c>
      <c r="Y164" s="100">
        <f t="shared" si="32"/>
        <v>1000</v>
      </c>
    </row>
    <row r="165" spans="1:25">
      <c r="A165" s="20">
        <v>163</v>
      </c>
      <c r="B165" s="18">
        <v>856</v>
      </c>
      <c r="C165" s="15" t="s">
        <v>928</v>
      </c>
      <c r="D165" s="18">
        <v>929</v>
      </c>
      <c r="E165" s="18">
        <v>0</v>
      </c>
      <c r="F165" s="18">
        <f t="shared" si="22"/>
        <v>929</v>
      </c>
      <c r="G165" s="18">
        <v>929</v>
      </c>
      <c r="H165" s="18">
        <v>0</v>
      </c>
      <c r="I165" s="18">
        <v>0</v>
      </c>
      <c r="J165" s="18">
        <f t="shared" si="23"/>
        <v>0</v>
      </c>
      <c r="K165" s="18">
        <v>0</v>
      </c>
      <c r="L165" s="18">
        <v>0</v>
      </c>
      <c r="M165" s="18">
        <f t="shared" si="24"/>
        <v>0</v>
      </c>
      <c r="N165" s="16" t="s">
        <v>1338</v>
      </c>
      <c r="O165" s="35">
        <f t="shared" si="25"/>
        <v>46450</v>
      </c>
      <c r="P165" s="16">
        <v>0</v>
      </c>
      <c r="Q165" s="16">
        <f t="shared" si="26"/>
        <v>0</v>
      </c>
      <c r="R165" s="16">
        <f t="shared" si="27"/>
        <v>0</v>
      </c>
      <c r="S165" s="100">
        <f t="shared" si="28"/>
        <v>46450</v>
      </c>
      <c r="T165" s="16">
        <v>275</v>
      </c>
      <c r="U165" s="16">
        <f t="shared" si="29"/>
        <v>275</v>
      </c>
      <c r="V165" s="16">
        <v>0</v>
      </c>
      <c r="W165" s="16">
        <f t="shared" si="30"/>
        <v>275</v>
      </c>
      <c r="X165" s="100">
        <f t="shared" si="31"/>
        <v>275</v>
      </c>
      <c r="Y165" s="100">
        <f t="shared" si="32"/>
        <v>46175</v>
      </c>
    </row>
    <row r="166" spans="1:25">
      <c r="A166" s="20">
        <v>164</v>
      </c>
      <c r="B166" s="18">
        <v>717</v>
      </c>
      <c r="C166" s="15" t="s">
        <v>854</v>
      </c>
      <c r="D166" s="18">
        <v>405</v>
      </c>
      <c r="E166" s="18">
        <v>0</v>
      </c>
      <c r="F166" s="18">
        <f t="shared" si="22"/>
        <v>405</v>
      </c>
      <c r="G166" s="18">
        <v>0</v>
      </c>
      <c r="H166" s="18">
        <v>114</v>
      </c>
      <c r="I166" s="18">
        <v>0</v>
      </c>
      <c r="J166" s="18">
        <f t="shared" si="23"/>
        <v>114</v>
      </c>
      <c r="K166" s="18">
        <v>316</v>
      </c>
      <c r="L166" s="18">
        <v>0</v>
      </c>
      <c r="M166" s="18">
        <f t="shared" si="24"/>
        <v>316</v>
      </c>
      <c r="N166" s="16" t="s">
        <v>1296</v>
      </c>
      <c r="O166" s="35">
        <f t="shared" si="25"/>
        <v>83500</v>
      </c>
      <c r="P166" s="16">
        <v>0</v>
      </c>
      <c r="Q166" s="16">
        <f t="shared" si="26"/>
        <v>0</v>
      </c>
      <c r="R166" s="16">
        <f t="shared" si="27"/>
        <v>0</v>
      </c>
      <c r="S166" s="100">
        <f t="shared" si="28"/>
        <v>83500</v>
      </c>
      <c r="T166" s="16">
        <v>750</v>
      </c>
      <c r="U166" s="16">
        <f t="shared" si="29"/>
        <v>750</v>
      </c>
      <c r="V166" s="16">
        <v>0</v>
      </c>
      <c r="W166" s="16">
        <f t="shared" si="30"/>
        <v>750</v>
      </c>
      <c r="X166" s="100">
        <f t="shared" si="31"/>
        <v>750</v>
      </c>
      <c r="Y166" s="100">
        <f t="shared" si="32"/>
        <v>82750</v>
      </c>
    </row>
    <row r="167" spans="1:25">
      <c r="A167" s="20">
        <v>165</v>
      </c>
      <c r="B167" s="18">
        <v>854</v>
      </c>
      <c r="C167" s="15" t="s">
        <v>925</v>
      </c>
      <c r="D167" s="18">
        <v>325</v>
      </c>
      <c r="E167" s="18">
        <v>0</v>
      </c>
      <c r="F167" s="18">
        <f t="shared" si="22"/>
        <v>325</v>
      </c>
      <c r="G167" s="18">
        <v>325</v>
      </c>
      <c r="H167" s="18">
        <v>0</v>
      </c>
      <c r="I167" s="18">
        <v>0</v>
      </c>
      <c r="J167" s="18">
        <f t="shared" si="23"/>
        <v>0</v>
      </c>
      <c r="K167" s="18">
        <v>0</v>
      </c>
      <c r="L167" s="18">
        <v>0</v>
      </c>
      <c r="M167" s="18">
        <f t="shared" si="24"/>
        <v>0</v>
      </c>
      <c r="N167" s="16" t="s">
        <v>1338</v>
      </c>
      <c r="O167" s="35">
        <f t="shared" si="25"/>
        <v>16250</v>
      </c>
      <c r="P167" s="16">
        <v>0</v>
      </c>
      <c r="Q167" s="16">
        <f t="shared" si="26"/>
        <v>0</v>
      </c>
      <c r="R167" s="16">
        <f t="shared" si="27"/>
        <v>0</v>
      </c>
      <c r="S167" s="100">
        <f t="shared" si="28"/>
        <v>16250</v>
      </c>
      <c r="T167" s="16">
        <v>625</v>
      </c>
      <c r="U167" s="16">
        <f t="shared" si="29"/>
        <v>625</v>
      </c>
      <c r="V167" s="16">
        <v>0</v>
      </c>
      <c r="W167" s="16">
        <f t="shared" si="30"/>
        <v>625</v>
      </c>
      <c r="X167" s="100">
        <f t="shared" si="31"/>
        <v>625</v>
      </c>
      <c r="Y167" s="100">
        <f t="shared" si="32"/>
        <v>15625</v>
      </c>
    </row>
    <row r="168" spans="1:25">
      <c r="A168" s="20">
        <v>166</v>
      </c>
      <c r="B168" s="18">
        <v>840</v>
      </c>
      <c r="C168" s="15" t="s">
        <v>915</v>
      </c>
      <c r="D168" s="18">
        <v>30993</v>
      </c>
      <c r="E168" s="18">
        <v>0</v>
      </c>
      <c r="F168" s="18">
        <f t="shared" si="22"/>
        <v>30993</v>
      </c>
      <c r="G168" s="18">
        <v>0</v>
      </c>
      <c r="H168" s="18">
        <v>9997</v>
      </c>
      <c r="I168" s="18">
        <v>0</v>
      </c>
      <c r="J168" s="18">
        <f t="shared" si="23"/>
        <v>9997</v>
      </c>
      <c r="K168" s="18">
        <v>7910</v>
      </c>
      <c r="L168" s="18">
        <v>0</v>
      </c>
      <c r="M168" s="18">
        <f t="shared" si="24"/>
        <v>7910</v>
      </c>
      <c r="N168" s="16" t="s">
        <v>1296</v>
      </c>
      <c r="O168" s="35">
        <f t="shared" si="25"/>
        <v>4890000</v>
      </c>
      <c r="P168" s="16">
        <v>0</v>
      </c>
      <c r="Q168" s="16">
        <f t="shared" si="26"/>
        <v>0</v>
      </c>
      <c r="R168" s="16">
        <f t="shared" si="27"/>
        <v>0</v>
      </c>
      <c r="S168" s="100">
        <f t="shared" si="28"/>
        <v>4890000</v>
      </c>
      <c r="T168" s="16">
        <v>271350</v>
      </c>
      <c r="U168" s="16">
        <f t="shared" si="29"/>
        <v>271350</v>
      </c>
      <c r="V168" s="16">
        <v>0</v>
      </c>
      <c r="W168" s="16">
        <f t="shared" si="30"/>
        <v>271350</v>
      </c>
      <c r="X168" s="100">
        <f t="shared" si="31"/>
        <v>271350</v>
      </c>
      <c r="Y168" s="100">
        <f t="shared" si="32"/>
        <v>4618650</v>
      </c>
    </row>
    <row r="169" spans="1:25">
      <c r="A169" s="20">
        <v>167</v>
      </c>
      <c r="B169" s="18">
        <v>832</v>
      </c>
      <c r="C169" s="15" t="s">
        <v>914</v>
      </c>
      <c r="D169" s="18">
        <v>58</v>
      </c>
      <c r="E169" s="18">
        <v>0</v>
      </c>
      <c r="F169" s="18">
        <f t="shared" si="22"/>
        <v>58</v>
      </c>
      <c r="G169" s="18">
        <v>0</v>
      </c>
      <c r="H169" s="18">
        <v>21</v>
      </c>
      <c r="I169" s="18">
        <v>0</v>
      </c>
      <c r="J169" s="18">
        <f t="shared" si="23"/>
        <v>21</v>
      </c>
      <c r="K169" s="18">
        <v>26</v>
      </c>
      <c r="L169" s="18">
        <v>0</v>
      </c>
      <c r="M169" s="18">
        <f t="shared" si="24"/>
        <v>26</v>
      </c>
      <c r="N169" s="16" t="s">
        <v>1338</v>
      </c>
      <c r="O169" s="35">
        <f t="shared" si="25"/>
        <v>5250</v>
      </c>
      <c r="P169" s="16">
        <v>0</v>
      </c>
      <c r="Q169" s="16">
        <f t="shared" si="26"/>
        <v>0</v>
      </c>
      <c r="R169" s="16">
        <f t="shared" si="27"/>
        <v>0</v>
      </c>
      <c r="S169" s="100">
        <f t="shared" si="28"/>
        <v>5250</v>
      </c>
      <c r="T169" s="16">
        <v>150</v>
      </c>
      <c r="U169" s="16">
        <f t="shared" si="29"/>
        <v>150</v>
      </c>
      <c r="V169" s="16">
        <v>0</v>
      </c>
      <c r="W169" s="16">
        <f t="shared" si="30"/>
        <v>150</v>
      </c>
      <c r="X169" s="100">
        <f t="shared" si="31"/>
        <v>150</v>
      </c>
      <c r="Y169" s="100">
        <f t="shared" si="32"/>
        <v>5100</v>
      </c>
    </row>
    <row r="170" spans="1:25">
      <c r="A170" s="20">
        <v>168</v>
      </c>
      <c r="B170" s="18">
        <v>866</v>
      </c>
      <c r="C170" s="15" t="s">
        <v>930</v>
      </c>
      <c r="D170" s="18">
        <v>252</v>
      </c>
      <c r="E170" s="18">
        <v>0</v>
      </c>
      <c r="F170" s="18">
        <f t="shared" si="22"/>
        <v>252</v>
      </c>
      <c r="G170" s="18">
        <v>252</v>
      </c>
      <c r="H170" s="18">
        <v>0</v>
      </c>
      <c r="I170" s="18">
        <v>0</v>
      </c>
      <c r="J170" s="18">
        <f t="shared" si="23"/>
        <v>0</v>
      </c>
      <c r="K170" s="18">
        <v>0</v>
      </c>
      <c r="L170" s="18">
        <v>0</v>
      </c>
      <c r="M170" s="18">
        <f t="shared" si="24"/>
        <v>0</v>
      </c>
      <c r="N170" s="16" t="s">
        <v>1338</v>
      </c>
      <c r="O170" s="35">
        <f t="shared" si="25"/>
        <v>12600</v>
      </c>
      <c r="P170" s="16">
        <v>0</v>
      </c>
      <c r="Q170" s="16">
        <f t="shared" si="26"/>
        <v>0</v>
      </c>
      <c r="R170" s="16">
        <f t="shared" si="27"/>
        <v>0</v>
      </c>
      <c r="S170" s="100">
        <f t="shared" si="28"/>
        <v>12600</v>
      </c>
      <c r="T170" s="16">
        <v>425</v>
      </c>
      <c r="U170" s="16">
        <f t="shared" si="29"/>
        <v>425</v>
      </c>
      <c r="V170" s="16">
        <v>0</v>
      </c>
      <c r="W170" s="16">
        <f t="shared" si="30"/>
        <v>425</v>
      </c>
      <c r="X170" s="100">
        <f t="shared" si="31"/>
        <v>425</v>
      </c>
      <c r="Y170" s="100">
        <f t="shared" si="32"/>
        <v>12175</v>
      </c>
    </row>
    <row r="171" spans="1:25" s="98" customFormat="1">
      <c r="A171" s="102">
        <v>169</v>
      </c>
      <c r="B171" s="95">
        <v>872</v>
      </c>
      <c r="C171" s="96" t="s">
        <v>935</v>
      </c>
      <c r="D171" s="95">
        <v>9937</v>
      </c>
      <c r="E171" s="95">
        <v>249</v>
      </c>
      <c r="F171" s="95">
        <f t="shared" si="22"/>
        <v>9688</v>
      </c>
      <c r="G171" s="95">
        <v>0</v>
      </c>
      <c r="H171" s="95">
        <v>1924</v>
      </c>
      <c r="I171" s="95">
        <v>103</v>
      </c>
      <c r="J171" s="95">
        <f t="shared" si="23"/>
        <v>1821</v>
      </c>
      <c r="K171" s="95">
        <v>2864</v>
      </c>
      <c r="L171" s="95">
        <v>137</v>
      </c>
      <c r="M171" s="95">
        <f t="shared" si="24"/>
        <v>2727</v>
      </c>
      <c r="N171" s="97" t="s">
        <v>1338</v>
      </c>
      <c r="O171" s="95">
        <f t="shared" si="25"/>
        <v>711800</v>
      </c>
      <c r="P171" s="97">
        <v>0</v>
      </c>
      <c r="Q171" s="97">
        <f t="shared" si="26"/>
        <v>0</v>
      </c>
      <c r="R171" s="97">
        <f t="shared" si="27"/>
        <v>0</v>
      </c>
      <c r="S171" s="97">
        <f t="shared" si="28"/>
        <v>711800</v>
      </c>
      <c r="T171" s="97">
        <v>339850</v>
      </c>
      <c r="U171" s="97">
        <f t="shared" si="29"/>
        <v>71180</v>
      </c>
      <c r="V171" s="97">
        <v>50000</v>
      </c>
      <c r="W171" s="97">
        <f t="shared" si="30"/>
        <v>121180</v>
      </c>
      <c r="X171" s="97">
        <f t="shared" si="31"/>
        <v>121180</v>
      </c>
      <c r="Y171" s="97">
        <f t="shared" si="32"/>
        <v>590620</v>
      </c>
    </row>
    <row r="172" spans="1:25">
      <c r="A172" s="20">
        <v>170</v>
      </c>
      <c r="B172" s="18">
        <v>646</v>
      </c>
      <c r="C172" s="15" t="s">
        <v>752</v>
      </c>
      <c r="D172" s="18">
        <v>3024</v>
      </c>
      <c r="E172" s="18">
        <v>0</v>
      </c>
      <c r="F172" s="18">
        <f t="shared" si="22"/>
        <v>3024</v>
      </c>
      <c r="G172" s="18">
        <v>0</v>
      </c>
      <c r="H172" s="18">
        <v>1005</v>
      </c>
      <c r="I172" s="18">
        <v>0</v>
      </c>
      <c r="J172" s="18">
        <f t="shared" si="23"/>
        <v>1005</v>
      </c>
      <c r="K172" s="18">
        <v>2329</v>
      </c>
      <c r="L172" s="18">
        <v>0</v>
      </c>
      <c r="M172" s="18">
        <f t="shared" si="24"/>
        <v>2329</v>
      </c>
      <c r="N172" s="16" t="s">
        <v>1338</v>
      </c>
      <c r="O172" s="35">
        <f t="shared" si="25"/>
        <v>317900</v>
      </c>
      <c r="P172" s="16">
        <v>0</v>
      </c>
      <c r="Q172" s="16">
        <f t="shared" si="26"/>
        <v>0</v>
      </c>
      <c r="R172" s="16">
        <f t="shared" si="27"/>
        <v>0</v>
      </c>
      <c r="S172" s="100">
        <f t="shared" si="28"/>
        <v>317900</v>
      </c>
      <c r="T172" s="16">
        <v>90900</v>
      </c>
      <c r="U172" s="16">
        <f t="shared" si="29"/>
        <v>31790</v>
      </c>
      <c r="V172" s="16">
        <v>0</v>
      </c>
      <c r="W172" s="16">
        <f t="shared" si="30"/>
        <v>31790</v>
      </c>
      <c r="X172" s="100">
        <f t="shared" si="31"/>
        <v>31790</v>
      </c>
      <c r="Y172" s="100">
        <f t="shared" si="32"/>
        <v>286110</v>
      </c>
    </row>
    <row r="173" spans="1:25">
      <c r="A173" s="20">
        <v>171</v>
      </c>
      <c r="B173" s="85">
        <v>954</v>
      </c>
      <c r="C173" s="86" t="s">
        <v>1436</v>
      </c>
      <c r="D173" s="85">
        <v>0</v>
      </c>
      <c r="E173" s="85">
        <v>0</v>
      </c>
      <c r="F173" s="85">
        <v>0</v>
      </c>
      <c r="G173" s="85">
        <v>0</v>
      </c>
      <c r="H173" s="85">
        <v>0</v>
      </c>
      <c r="I173" s="85">
        <v>0</v>
      </c>
      <c r="J173" s="85">
        <v>0</v>
      </c>
      <c r="K173" s="85">
        <v>0</v>
      </c>
      <c r="L173" s="85">
        <v>0</v>
      </c>
      <c r="M173" s="85">
        <v>0</v>
      </c>
      <c r="N173" s="16" t="s">
        <v>1338</v>
      </c>
      <c r="O173" s="35">
        <f t="shared" si="25"/>
        <v>0</v>
      </c>
      <c r="P173" s="87">
        <v>3052</v>
      </c>
      <c r="Q173" s="16">
        <f t="shared" si="26"/>
        <v>0</v>
      </c>
      <c r="R173" s="16">
        <f t="shared" si="27"/>
        <v>3052</v>
      </c>
      <c r="S173" s="100">
        <f t="shared" si="28"/>
        <v>0</v>
      </c>
      <c r="T173" s="16">
        <v>0</v>
      </c>
      <c r="U173" s="16">
        <f t="shared" si="29"/>
        <v>0</v>
      </c>
      <c r="V173" s="16">
        <v>0</v>
      </c>
      <c r="W173" s="16">
        <f t="shared" si="30"/>
        <v>0</v>
      </c>
      <c r="X173" s="100">
        <f t="shared" si="31"/>
        <v>0</v>
      </c>
      <c r="Y173" s="100">
        <f t="shared" si="32"/>
        <v>0</v>
      </c>
    </row>
    <row r="174" spans="1:25">
      <c r="A174" s="20">
        <v>172</v>
      </c>
      <c r="B174" s="85">
        <v>921</v>
      </c>
      <c r="C174" s="86" t="s">
        <v>1437</v>
      </c>
      <c r="D174" s="85">
        <v>0</v>
      </c>
      <c r="E174" s="85">
        <v>0</v>
      </c>
      <c r="F174" s="85">
        <v>0</v>
      </c>
      <c r="G174" s="85">
        <v>0</v>
      </c>
      <c r="H174" s="85">
        <v>0</v>
      </c>
      <c r="I174" s="85">
        <v>0</v>
      </c>
      <c r="J174" s="85">
        <v>0</v>
      </c>
      <c r="K174" s="85">
        <v>0</v>
      </c>
      <c r="L174" s="85">
        <v>0</v>
      </c>
      <c r="M174" s="85">
        <v>0</v>
      </c>
      <c r="N174" s="16" t="s">
        <v>1338</v>
      </c>
      <c r="O174" s="35">
        <f t="shared" si="25"/>
        <v>0</v>
      </c>
      <c r="P174" s="87">
        <v>96436</v>
      </c>
      <c r="Q174" s="16">
        <f t="shared" si="26"/>
        <v>0</v>
      </c>
      <c r="R174" s="16">
        <f t="shared" si="27"/>
        <v>96436</v>
      </c>
      <c r="S174" s="100">
        <f t="shared" si="28"/>
        <v>0</v>
      </c>
      <c r="T174" s="16">
        <v>0</v>
      </c>
      <c r="U174" s="16">
        <f t="shared" si="29"/>
        <v>0</v>
      </c>
      <c r="V174" s="16">
        <v>0</v>
      </c>
      <c r="W174" s="16">
        <f t="shared" si="30"/>
        <v>0</v>
      </c>
      <c r="X174" s="100">
        <f t="shared" si="31"/>
        <v>0</v>
      </c>
      <c r="Y174" s="100">
        <f t="shared" si="32"/>
        <v>0</v>
      </c>
    </row>
    <row r="175" spans="1:25">
      <c r="A175" s="20">
        <v>173</v>
      </c>
      <c r="B175" s="85">
        <v>928</v>
      </c>
      <c r="C175" s="86" t="s">
        <v>1438</v>
      </c>
      <c r="D175" s="85">
        <v>0</v>
      </c>
      <c r="E175" s="85">
        <v>0</v>
      </c>
      <c r="F175" s="85">
        <v>0</v>
      </c>
      <c r="G175" s="85">
        <v>0</v>
      </c>
      <c r="H175" s="85">
        <v>0</v>
      </c>
      <c r="I175" s="85">
        <v>0</v>
      </c>
      <c r="J175" s="85">
        <v>0</v>
      </c>
      <c r="K175" s="85">
        <v>0</v>
      </c>
      <c r="L175" s="85">
        <v>0</v>
      </c>
      <c r="M175" s="85">
        <v>0</v>
      </c>
      <c r="N175" s="16" t="s">
        <v>1338</v>
      </c>
      <c r="O175" s="35">
        <f t="shared" si="25"/>
        <v>0</v>
      </c>
      <c r="P175" s="87">
        <v>13476</v>
      </c>
      <c r="Q175" s="16">
        <f t="shared" si="26"/>
        <v>0</v>
      </c>
      <c r="R175" s="16">
        <f t="shared" si="27"/>
        <v>13476</v>
      </c>
      <c r="S175" s="100">
        <f t="shared" si="28"/>
        <v>0</v>
      </c>
      <c r="T175" s="16">
        <v>0</v>
      </c>
      <c r="U175" s="16">
        <f t="shared" si="29"/>
        <v>0</v>
      </c>
      <c r="V175" s="16">
        <v>0</v>
      </c>
      <c r="W175" s="16">
        <f t="shared" si="30"/>
        <v>0</v>
      </c>
      <c r="X175" s="100">
        <f t="shared" si="31"/>
        <v>0</v>
      </c>
      <c r="Y175" s="100">
        <f t="shared" si="32"/>
        <v>0</v>
      </c>
    </row>
    <row r="176" spans="1:25" ht="17.25" thickBot="1">
      <c r="B176" s="75"/>
      <c r="C176" s="17" t="s">
        <v>1288</v>
      </c>
      <c r="D176" s="19">
        <f>SUM(D3:D175)</f>
        <v>3113093</v>
      </c>
      <c r="E176" s="19">
        <f t="shared" ref="E176:Y176" si="33">SUM(E3:E175)</f>
        <v>5595</v>
      </c>
      <c r="F176" s="19">
        <f t="shared" si="33"/>
        <v>3107498</v>
      </c>
      <c r="G176" s="19">
        <f t="shared" si="33"/>
        <v>377043</v>
      </c>
      <c r="H176" s="19">
        <f t="shared" si="33"/>
        <v>900852</v>
      </c>
      <c r="I176" s="19">
        <f t="shared" si="33"/>
        <v>1433</v>
      </c>
      <c r="J176" s="19">
        <f t="shared" si="33"/>
        <v>899419</v>
      </c>
      <c r="K176" s="19">
        <f t="shared" si="33"/>
        <v>1694146</v>
      </c>
      <c r="L176" s="19">
        <f t="shared" si="33"/>
        <v>1940</v>
      </c>
      <c r="M176" s="19">
        <f t="shared" si="33"/>
        <v>1692206</v>
      </c>
      <c r="N176" s="19"/>
      <c r="O176" s="19">
        <f t="shared" si="33"/>
        <v>401215200</v>
      </c>
      <c r="P176" s="19">
        <f t="shared" si="33"/>
        <v>112964</v>
      </c>
      <c r="Q176" s="19">
        <f t="shared" si="33"/>
        <v>0</v>
      </c>
      <c r="R176" s="19">
        <f t="shared" si="33"/>
        <v>112964</v>
      </c>
      <c r="S176" s="101">
        <f t="shared" si="33"/>
        <v>401215200</v>
      </c>
      <c r="T176" s="19">
        <f t="shared" si="33"/>
        <v>112962700</v>
      </c>
      <c r="U176" s="19">
        <f t="shared" si="33"/>
        <v>38582765</v>
      </c>
      <c r="V176" s="19">
        <f t="shared" si="33"/>
        <v>7050000</v>
      </c>
      <c r="W176" s="19">
        <f t="shared" si="33"/>
        <v>45632765</v>
      </c>
      <c r="X176" s="101">
        <f t="shared" si="33"/>
        <v>45601520</v>
      </c>
      <c r="Y176" s="101">
        <f t="shared" si="33"/>
        <v>355613680</v>
      </c>
    </row>
    <row r="177" spans="2:13" ht="17.25" thickTop="1"/>
    <row r="178" spans="2:13">
      <c r="B178" s="20" t="s">
        <v>11</v>
      </c>
      <c r="C178" s="15" t="s">
        <v>539</v>
      </c>
      <c r="D178" s="18">
        <v>177518</v>
      </c>
      <c r="E178" s="18"/>
      <c r="F178" s="18"/>
      <c r="G178" s="18">
        <v>0</v>
      </c>
      <c r="H178" s="18">
        <v>54304</v>
      </c>
      <c r="I178" s="18"/>
      <c r="J178" s="18"/>
      <c r="K178" s="18">
        <v>106796</v>
      </c>
      <c r="L178" s="34"/>
      <c r="M178" s="34"/>
    </row>
    <row r="179" spans="2:13">
      <c r="B179" s="20" t="s">
        <v>0</v>
      </c>
      <c r="C179" s="15" t="s">
        <v>528</v>
      </c>
      <c r="D179" s="18">
        <v>247</v>
      </c>
      <c r="E179" s="18"/>
      <c r="F179" s="18"/>
      <c r="G179" s="18">
        <v>22</v>
      </c>
      <c r="H179" s="18">
        <v>64</v>
      </c>
      <c r="I179" s="18"/>
      <c r="J179" s="18"/>
      <c r="K179" s="18">
        <v>156</v>
      </c>
      <c r="L179" s="34"/>
      <c r="M179" s="34"/>
    </row>
  </sheetData>
  <sortState ref="B2:I172">
    <sortCondition ref="C2:C17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2:F96"/>
  <sheetViews>
    <sheetView zoomScale="85" zoomScaleNormal="85" workbookViewId="0"/>
  </sheetViews>
  <sheetFormatPr defaultColWidth="9.140625" defaultRowHeight="16.5"/>
  <cols>
    <col min="1" max="1" width="9.140625" style="21"/>
    <col min="2" max="2" width="7.42578125" style="21" bestFit="1" customWidth="1"/>
    <col min="3" max="3" width="12.28515625" style="21" bestFit="1" customWidth="1"/>
    <col min="4" max="4" width="70.85546875" style="21" bestFit="1" customWidth="1"/>
    <col min="5" max="5" width="14.7109375" style="21" bestFit="1" customWidth="1"/>
    <col min="6" max="16384" width="9.140625" style="21"/>
  </cols>
  <sheetData>
    <row r="2" spans="2:5">
      <c r="B2" s="103" t="s">
        <v>1293</v>
      </c>
      <c r="C2" s="103"/>
      <c r="D2" s="103"/>
      <c r="E2" s="103"/>
    </row>
    <row r="4" spans="2:5">
      <c r="B4" s="22" t="s">
        <v>1294</v>
      </c>
      <c r="C4" s="22" t="s">
        <v>476</v>
      </c>
      <c r="D4" s="23" t="s">
        <v>1290</v>
      </c>
      <c r="E4" s="23" t="s">
        <v>1295</v>
      </c>
    </row>
    <row r="5" spans="2:5">
      <c r="B5" s="24">
        <v>1</v>
      </c>
      <c r="C5" s="25">
        <v>647</v>
      </c>
      <c r="D5" s="26" t="s">
        <v>753</v>
      </c>
      <c r="E5" s="27" t="s">
        <v>1296</v>
      </c>
    </row>
    <row r="6" spans="2:5">
      <c r="B6" s="24">
        <v>2</v>
      </c>
      <c r="C6" s="25">
        <v>630</v>
      </c>
      <c r="D6" s="26" t="s">
        <v>731</v>
      </c>
      <c r="E6" s="27" t="s">
        <v>1296</v>
      </c>
    </row>
    <row r="7" spans="2:5">
      <c r="B7" s="24">
        <v>3</v>
      </c>
      <c r="C7" s="25">
        <v>648</v>
      </c>
      <c r="D7" s="26" t="s">
        <v>754</v>
      </c>
      <c r="E7" s="27" t="s">
        <v>1296</v>
      </c>
    </row>
    <row r="8" spans="2:5">
      <c r="B8" s="24">
        <v>4</v>
      </c>
      <c r="C8" s="28">
        <v>2765</v>
      </c>
      <c r="D8" s="26" t="s">
        <v>1297</v>
      </c>
      <c r="E8" s="27" t="s">
        <v>1296</v>
      </c>
    </row>
    <row r="9" spans="2:5">
      <c r="B9" s="24">
        <v>5</v>
      </c>
      <c r="C9" s="25">
        <v>702</v>
      </c>
      <c r="D9" s="26" t="s">
        <v>829</v>
      </c>
      <c r="E9" s="27" t="s">
        <v>1296</v>
      </c>
    </row>
    <row r="10" spans="2:5">
      <c r="B10" s="24">
        <v>6</v>
      </c>
      <c r="C10" s="25">
        <v>707</v>
      </c>
      <c r="D10" s="26" t="s">
        <v>1298</v>
      </c>
      <c r="E10" s="27" t="s">
        <v>1296</v>
      </c>
    </row>
    <row r="11" spans="2:5">
      <c r="B11" s="24">
        <v>7</v>
      </c>
      <c r="C11" s="25">
        <v>706</v>
      </c>
      <c r="D11" s="26" t="s">
        <v>1299</v>
      </c>
      <c r="E11" s="27" t="s">
        <v>1296</v>
      </c>
    </row>
    <row r="12" spans="2:5">
      <c r="B12" s="24">
        <v>8</v>
      </c>
      <c r="C12" s="28">
        <v>704</v>
      </c>
      <c r="D12" s="29" t="s">
        <v>841</v>
      </c>
      <c r="E12" s="27" t="s">
        <v>1296</v>
      </c>
    </row>
    <row r="13" spans="2:5">
      <c r="B13" s="24">
        <v>9</v>
      </c>
      <c r="C13" s="28">
        <v>712</v>
      </c>
      <c r="D13" s="29" t="s">
        <v>848</v>
      </c>
      <c r="E13" s="27" t="s">
        <v>1296</v>
      </c>
    </row>
    <row r="14" spans="2:5">
      <c r="B14" s="24">
        <v>10</v>
      </c>
      <c r="C14" s="25">
        <v>983</v>
      </c>
      <c r="D14" s="26" t="s">
        <v>1216</v>
      </c>
      <c r="E14" s="27" t="s">
        <v>1296</v>
      </c>
    </row>
    <row r="15" spans="2:5">
      <c r="B15" s="24">
        <v>11</v>
      </c>
      <c r="C15" s="28">
        <v>715</v>
      </c>
      <c r="D15" s="26" t="s">
        <v>1300</v>
      </c>
      <c r="E15" s="27" t="s">
        <v>1296</v>
      </c>
    </row>
    <row r="16" spans="2:5">
      <c r="B16" s="24">
        <v>12</v>
      </c>
      <c r="C16" s="28">
        <v>705</v>
      </c>
      <c r="D16" s="29" t="s">
        <v>843</v>
      </c>
      <c r="E16" s="27" t="s">
        <v>1296</v>
      </c>
    </row>
    <row r="17" spans="2:5">
      <c r="B17" s="24">
        <v>13</v>
      </c>
      <c r="C17" s="25">
        <v>713</v>
      </c>
      <c r="D17" s="26" t="s">
        <v>1301</v>
      </c>
      <c r="E17" s="27" t="s">
        <v>1296</v>
      </c>
    </row>
    <row r="18" spans="2:5">
      <c r="B18" s="24">
        <v>14</v>
      </c>
      <c r="C18" s="25">
        <v>711</v>
      </c>
      <c r="D18" s="26" t="s">
        <v>1302</v>
      </c>
      <c r="E18" s="27" t="s">
        <v>1296</v>
      </c>
    </row>
    <row r="19" spans="2:5">
      <c r="B19" s="24">
        <v>15</v>
      </c>
      <c r="C19" s="25">
        <v>728</v>
      </c>
      <c r="D19" s="26" t="s">
        <v>1303</v>
      </c>
      <c r="E19" s="27" t="s">
        <v>1296</v>
      </c>
    </row>
    <row r="20" spans="2:5">
      <c r="B20" s="24">
        <v>16</v>
      </c>
      <c r="C20" s="25">
        <v>657</v>
      </c>
      <c r="D20" s="26" t="s">
        <v>800</v>
      </c>
      <c r="E20" s="27" t="s">
        <v>1296</v>
      </c>
    </row>
    <row r="21" spans="2:5">
      <c r="B21" s="24">
        <v>17</v>
      </c>
      <c r="C21" s="25">
        <v>631</v>
      </c>
      <c r="D21" s="30" t="s">
        <v>1232</v>
      </c>
      <c r="E21" s="31" t="s">
        <v>1296</v>
      </c>
    </row>
    <row r="22" spans="2:5">
      <c r="B22" s="24">
        <v>18</v>
      </c>
      <c r="C22" s="25">
        <v>650</v>
      </c>
      <c r="D22" s="26" t="s">
        <v>1304</v>
      </c>
      <c r="E22" s="27" t="s">
        <v>1296</v>
      </c>
    </row>
    <row r="23" spans="2:5">
      <c r="B23" s="24">
        <v>19</v>
      </c>
      <c r="C23" s="25">
        <v>604</v>
      </c>
      <c r="D23" s="26" t="s">
        <v>722</v>
      </c>
      <c r="E23" s="27" t="s">
        <v>1296</v>
      </c>
    </row>
    <row r="24" spans="2:5">
      <c r="B24" s="24">
        <v>20</v>
      </c>
      <c r="C24" s="28">
        <v>221</v>
      </c>
      <c r="D24" s="26" t="s">
        <v>1305</v>
      </c>
      <c r="E24" s="27" t="s">
        <v>1296</v>
      </c>
    </row>
    <row r="25" spans="2:5">
      <c r="B25" s="24">
        <v>21</v>
      </c>
      <c r="C25" s="25">
        <v>161</v>
      </c>
      <c r="D25" s="26" t="s">
        <v>1306</v>
      </c>
      <c r="E25" s="27" t="s">
        <v>1296</v>
      </c>
    </row>
    <row r="26" spans="2:5">
      <c r="B26" s="24">
        <v>22</v>
      </c>
      <c r="C26" s="25">
        <v>163</v>
      </c>
      <c r="D26" s="26" t="s">
        <v>1307</v>
      </c>
      <c r="E26" s="27" t="s">
        <v>1296</v>
      </c>
    </row>
    <row r="27" spans="2:5">
      <c r="B27" s="24">
        <v>23</v>
      </c>
      <c r="C27" s="25">
        <v>158</v>
      </c>
      <c r="D27" s="26" t="s">
        <v>1308</v>
      </c>
      <c r="E27" s="27" t="s">
        <v>1296</v>
      </c>
    </row>
    <row r="28" spans="2:5">
      <c r="B28" s="24">
        <v>24</v>
      </c>
      <c r="C28" s="25">
        <v>147</v>
      </c>
      <c r="D28" s="26" t="s">
        <v>1309</v>
      </c>
      <c r="E28" s="27" t="s">
        <v>1296</v>
      </c>
    </row>
    <row r="29" spans="2:5">
      <c r="B29" s="24">
        <v>25</v>
      </c>
      <c r="C29" s="25">
        <v>156</v>
      </c>
      <c r="D29" s="26" t="s">
        <v>1310</v>
      </c>
      <c r="E29" s="27" t="s">
        <v>1296</v>
      </c>
    </row>
    <row r="30" spans="2:5">
      <c r="B30" s="24">
        <v>26</v>
      </c>
      <c r="C30" s="25">
        <v>149</v>
      </c>
      <c r="D30" s="26" t="s">
        <v>1311</v>
      </c>
      <c r="E30" s="27" t="s">
        <v>1296</v>
      </c>
    </row>
    <row r="31" spans="2:5">
      <c r="B31" s="24">
        <v>27</v>
      </c>
      <c r="C31" s="25">
        <v>152</v>
      </c>
      <c r="D31" s="26" t="s">
        <v>1312</v>
      </c>
      <c r="E31" s="27" t="s">
        <v>1296</v>
      </c>
    </row>
    <row r="32" spans="2:5">
      <c r="B32" s="24">
        <v>28</v>
      </c>
      <c r="C32" s="25">
        <v>151</v>
      </c>
      <c r="D32" s="26" t="s">
        <v>1313</v>
      </c>
      <c r="E32" s="27" t="s">
        <v>1296</v>
      </c>
    </row>
    <row r="33" spans="2:5">
      <c r="B33" s="24">
        <v>29</v>
      </c>
      <c r="C33" s="25">
        <v>160</v>
      </c>
      <c r="D33" s="26" t="s">
        <v>1314</v>
      </c>
      <c r="E33" s="27" t="s">
        <v>1296</v>
      </c>
    </row>
    <row r="34" spans="2:5">
      <c r="B34" s="24">
        <v>30</v>
      </c>
      <c r="C34" s="28">
        <v>165</v>
      </c>
      <c r="D34" s="26" t="s">
        <v>1315</v>
      </c>
      <c r="E34" s="27" t="s">
        <v>1296</v>
      </c>
    </row>
    <row r="35" spans="2:5">
      <c r="B35" s="24">
        <v>31</v>
      </c>
      <c r="C35" s="25">
        <v>159</v>
      </c>
      <c r="D35" s="26" t="s">
        <v>1316</v>
      </c>
      <c r="E35" s="27" t="s">
        <v>1296</v>
      </c>
    </row>
    <row r="36" spans="2:5">
      <c r="B36" s="24">
        <v>32</v>
      </c>
      <c r="C36" s="25">
        <v>150</v>
      </c>
      <c r="D36" s="26" t="s">
        <v>1317</v>
      </c>
      <c r="E36" s="27" t="s">
        <v>1296</v>
      </c>
    </row>
    <row r="37" spans="2:5">
      <c r="B37" s="24">
        <v>33</v>
      </c>
      <c r="C37" s="25">
        <v>162</v>
      </c>
      <c r="D37" s="26" t="s">
        <v>1318</v>
      </c>
      <c r="E37" s="27" t="s">
        <v>1296</v>
      </c>
    </row>
    <row r="38" spans="2:5">
      <c r="B38" s="24">
        <v>34</v>
      </c>
      <c r="C38" s="25">
        <v>148</v>
      </c>
      <c r="D38" s="26" t="s">
        <v>1319</v>
      </c>
      <c r="E38" s="27" t="s">
        <v>1296</v>
      </c>
    </row>
    <row r="39" spans="2:5">
      <c r="B39" s="24">
        <v>35</v>
      </c>
      <c r="C39" s="25">
        <v>155</v>
      </c>
      <c r="D39" s="26" t="s">
        <v>1320</v>
      </c>
      <c r="E39" s="27" t="s">
        <v>1296</v>
      </c>
    </row>
    <row r="40" spans="2:5">
      <c r="B40" s="24">
        <v>36</v>
      </c>
      <c r="C40" s="25">
        <v>145</v>
      </c>
      <c r="D40" s="26" t="s">
        <v>1321</v>
      </c>
      <c r="E40" s="27" t="s">
        <v>1296</v>
      </c>
    </row>
    <row r="41" spans="2:5">
      <c r="B41" s="24">
        <v>37</v>
      </c>
      <c r="C41" s="25">
        <v>164</v>
      </c>
      <c r="D41" s="26" t="s">
        <v>1322</v>
      </c>
      <c r="E41" s="27" t="s">
        <v>1296</v>
      </c>
    </row>
    <row r="42" spans="2:5">
      <c r="B42" s="24">
        <v>38</v>
      </c>
      <c r="C42" s="25">
        <v>157</v>
      </c>
      <c r="D42" s="26" t="s">
        <v>1323</v>
      </c>
      <c r="E42" s="27" t="s">
        <v>1296</v>
      </c>
    </row>
    <row r="43" spans="2:5">
      <c r="B43" s="24">
        <v>39</v>
      </c>
      <c r="C43" s="25">
        <v>153</v>
      </c>
      <c r="D43" s="26" t="s">
        <v>1324</v>
      </c>
      <c r="E43" s="27" t="s">
        <v>1296</v>
      </c>
    </row>
    <row r="44" spans="2:5">
      <c r="B44" s="24">
        <v>40</v>
      </c>
      <c r="C44" s="25">
        <v>146</v>
      </c>
      <c r="D44" s="26" t="s">
        <v>1325</v>
      </c>
      <c r="E44" s="27" t="s">
        <v>1296</v>
      </c>
    </row>
    <row r="45" spans="2:5">
      <c r="B45" s="24">
        <v>41</v>
      </c>
      <c r="C45" s="25">
        <v>154</v>
      </c>
      <c r="D45" s="26" t="s">
        <v>1326</v>
      </c>
      <c r="E45" s="27" t="s">
        <v>1296</v>
      </c>
    </row>
    <row r="46" spans="2:5">
      <c r="B46" s="24">
        <v>42</v>
      </c>
      <c r="C46" s="25">
        <v>633</v>
      </c>
      <c r="D46" s="26" t="s">
        <v>734</v>
      </c>
      <c r="E46" s="27" t="s">
        <v>1296</v>
      </c>
    </row>
    <row r="47" spans="2:5">
      <c r="B47" s="24">
        <v>43</v>
      </c>
      <c r="C47" s="25">
        <v>867</v>
      </c>
      <c r="D47" s="26" t="s">
        <v>931</v>
      </c>
      <c r="E47" s="27" t="s">
        <v>1296</v>
      </c>
    </row>
    <row r="48" spans="2:5">
      <c r="B48" s="24">
        <v>44</v>
      </c>
      <c r="C48" s="25">
        <v>645</v>
      </c>
      <c r="D48" s="26" t="s">
        <v>751</v>
      </c>
      <c r="E48" s="27" t="s">
        <v>1296</v>
      </c>
    </row>
    <row r="49" spans="2:5">
      <c r="B49" s="24">
        <v>45</v>
      </c>
      <c r="C49" s="25">
        <v>997</v>
      </c>
      <c r="D49" s="32" t="s">
        <v>1231</v>
      </c>
      <c r="E49" s="27" t="s">
        <v>1296</v>
      </c>
    </row>
    <row r="50" spans="2:5">
      <c r="B50" s="24">
        <v>46</v>
      </c>
      <c r="C50" s="25">
        <v>841</v>
      </c>
      <c r="D50" s="26" t="s">
        <v>917</v>
      </c>
      <c r="E50" s="27" t="s">
        <v>1296</v>
      </c>
    </row>
    <row r="51" spans="2:5">
      <c r="B51" s="24">
        <v>47</v>
      </c>
      <c r="C51" s="28">
        <v>218</v>
      </c>
      <c r="D51" s="26" t="s">
        <v>1327</v>
      </c>
      <c r="E51" s="27" t="s">
        <v>1296</v>
      </c>
    </row>
    <row r="52" spans="2:5">
      <c r="B52" s="24">
        <v>48</v>
      </c>
      <c r="C52" s="25">
        <v>130</v>
      </c>
      <c r="D52" s="26" t="s">
        <v>633</v>
      </c>
      <c r="E52" s="27" t="s">
        <v>1296</v>
      </c>
    </row>
    <row r="53" spans="2:5">
      <c r="B53" s="24">
        <v>49</v>
      </c>
      <c r="C53" s="28">
        <v>124</v>
      </c>
      <c r="D53" s="33" t="s">
        <v>621</v>
      </c>
      <c r="E53" s="27" t="s">
        <v>1296</v>
      </c>
    </row>
    <row r="54" spans="2:5">
      <c r="B54" s="24">
        <v>50</v>
      </c>
      <c r="C54" s="25">
        <v>214</v>
      </c>
      <c r="D54" s="26" t="s">
        <v>688</v>
      </c>
      <c r="E54" s="27" t="s">
        <v>1296</v>
      </c>
    </row>
    <row r="55" spans="2:5">
      <c r="B55" s="24">
        <v>51</v>
      </c>
      <c r="C55" s="25">
        <v>635</v>
      </c>
      <c r="D55" s="26" t="s">
        <v>737</v>
      </c>
      <c r="E55" s="27" t="s">
        <v>1296</v>
      </c>
    </row>
    <row r="56" spans="2:5">
      <c r="B56" s="24">
        <v>52</v>
      </c>
      <c r="C56" s="25">
        <v>636</v>
      </c>
      <c r="D56" s="26" t="s">
        <v>738</v>
      </c>
      <c r="E56" s="27" t="s">
        <v>1296</v>
      </c>
    </row>
    <row r="57" spans="2:5">
      <c r="B57" s="24">
        <v>53</v>
      </c>
      <c r="C57" s="25">
        <v>667</v>
      </c>
      <c r="D57" s="26" t="s">
        <v>815</v>
      </c>
      <c r="E57" s="27" t="s">
        <v>1296</v>
      </c>
    </row>
    <row r="58" spans="2:5">
      <c r="B58" s="24">
        <v>54</v>
      </c>
      <c r="C58" s="28">
        <v>651</v>
      </c>
      <c r="D58" s="33" t="s">
        <v>766</v>
      </c>
      <c r="E58" s="27" t="s">
        <v>1296</v>
      </c>
    </row>
    <row r="59" spans="2:5">
      <c r="B59" s="24">
        <v>55</v>
      </c>
      <c r="C59" s="25">
        <v>804</v>
      </c>
      <c r="D59" s="26" t="s">
        <v>861</v>
      </c>
      <c r="E59" s="27" t="s">
        <v>1296</v>
      </c>
    </row>
    <row r="60" spans="2:5">
      <c r="B60" s="24">
        <v>56</v>
      </c>
      <c r="C60" s="25">
        <v>638</v>
      </c>
      <c r="D60" s="26" t="s">
        <v>741</v>
      </c>
      <c r="E60" s="27" t="s">
        <v>1296</v>
      </c>
    </row>
    <row r="61" spans="2:5">
      <c r="B61" s="24">
        <v>57</v>
      </c>
      <c r="C61" s="25">
        <v>101</v>
      </c>
      <c r="D61" s="26" t="s">
        <v>542</v>
      </c>
      <c r="E61" s="27" t="s">
        <v>1296</v>
      </c>
    </row>
    <row r="62" spans="2:5">
      <c r="B62" s="24">
        <v>58</v>
      </c>
      <c r="C62" s="25">
        <v>639</v>
      </c>
      <c r="D62" s="26" t="s">
        <v>743</v>
      </c>
      <c r="E62" s="27" t="s">
        <v>1296</v>
      </c>
    </row>
    <row r="63" spans="2:5">
      <c r="B63" s="24">
        <v>59</v>
      </c>
      <c r="C63" s="28">
        <v>718</v>
      </c>
      <c r="D63" s="29" t="s">
        <v>856</v>
      </c>
      <c r="E63" s="27" t="s">
        <v>1296</v>
      </c>
    </row>
    <row r="64" spans="2:5">
      <c r="B64" s="24">
        <v>60</v>
      </c>
      <c r="C64" s="25">
        <v>143</v>
      </c>
      <c r="D64" s="26" t="s">
        <v>644</v>
      </c>
      <c r="E64" s="27" t="s">
        <v>1296</v>
      </c>
    </row>
    <row r="65" spans="2:5">
      <c r="B65" s="24">
        <v>61</v>
      </c>
      <c r="C65" s="25">
        <v>660</v>
      </c>
      <c r="D65" s="26" t="s">
        <v>810</v>
      </c>
      <c r="E65" s="27" t="s">
        <v>1296</v>
      </c>
    </row>
    <row r="66" spans="2:5">
      <c r="B66" s="24">
        <v>62</v>
      </c>
      <c r="C66" s="25">
        <v>642</v>
      </c>
      <c r="D66" s="26" t="s">
        <v>748</v>
      </c>
      <c r="E66" s="27" t="s">
        <v>1296</v>
      </c>
    </row>
    <row r="67" spans="2:5">
      <c r="B67" s="24">
        <v>63</v>
      </c>
      <c r="C67" s="25">
        <v>116</v>
      </c>
      <c r="D67" s="26" t="s">
        <v>1328</v>
      </c>
      <c r="E67" s="27" t="s">
        <v>1296</v>
      </c>
    </row>
    <row r="68" spans="2:5">
      <c r="B68" s="24">
        <v>64</v>
      </c>
      <c r="C68" s="25">
        <v>873</v>
      </c>
      <c r="D68" s="26" t="s">
        <v>936</v>
      </c>
      <c r="E68" s="27" t="s">
        <v>1296</v>
      </c>
    </row>
    <row r="69" spans="2:5">
      <c r="B69" s="24">
        <v>65</v>
      </c>
      <c r="C69" s="25">
        <v>985</v>
      </c>
      <c r="D69" s="26" t="s">
        <v>971</v>
      </c>
      <c r="E69" s="27" t="s">
        <v>1296</v>
      </c>
    </row>
    <row r="70" spans="2:5">
      <c r="B70" s="24">
        <v>66</v>
      </c>
      <c r="C70" s="25">
        <v>984</v>
      </c>
      <c r="D70" s="26" t="s">
        <v>969</v>
      </c>
      <c r="E70" s="27" t="s">
        <v>1296</v>
      </c>
    </row>
    <row r="71" spans="2:5">
      <c r="B71" s="24">
        <v>67</v>
      </c>
      <c r="C71" s="25">
        <v>208</v>
      </c>
      <c r="D71" s="26" t="s">
        <v>659</v>
      </c>
      <c r="E71" s="27" t="s">
        <v>1296</v>
      </c>
    </row>
    <row r="72" spans="2:5">
      <c r="B72" s="24">
        <v>68</v>
      </c>
      <c r="C72" s="25">
        <v>644</v>
      </c>
      <c r="D72" s="26" t="s">
        <v>750</v>
      </c>
      <c r="E72" s="27" t="s">
        <v>1296</v>
      </c>
    </row>
    <row r="73" spans="2:5">
      <c r="B73" s="24">
        <v>69</v>
      </c>
      <c r="C73" s="25">
        <v>620</v>
      </c>
      <c r="D73" s="26" t="s">
        <v>724</v>
      </c>
      <c r="E73" s="27" t="s">
        <v>1296</v>
      </c>
    </row>
    <row r="74" spans="2:5">
      <c r="B74" s="24">
        <v>70</v>
      </c>
      <c r="C74" s="25">
        <v>696</v>
      </c>
      <c r="D74" s="26" t="s">
        <v>828</v>
      </c>
      <c r="E74" s="27" t="s">
        <v>1296</v>
      </c>
    </row>
    <row r="75" spans="2:5">
      <c r="B75" s="24">
        <v>71</v>
      </c>
      <c r="C75" s="25">
        <v>655</v>
      </c>
      <c r="D75" s="26" t="s">
        <v>1329</v>
      </c>
      <c r="E75" s="27" t="s">
        <v>1296</v>
      </c>
    </row>
    <row r="76" spans="2:5">
      <c r="B76" s="24">
        <v>72</v>
      </c>
      <c r="C76" s="27">
        <v>222</v>
      </c>
      <c r="D76" s="32" t="s">
        <v>713</v>
      </c>
      <c r="E76" s="27" t="s">
        <v>1296</v>
      </c>
    </row>
    <row r="77" spans="2:5">
      <c r="B77" s="24">
        <v>73</v>
      </c>
      <c r="C77" s="28">
        <v>717</v>
      </c>
      <c r="D77" s="29" t="s">
        <v>854</v>
      </c>
      <c r="E77" s="27" t="s">
        <v>1296</v>
      </c>
    </row>
    <row r="78" spans="2:5">
      <c r="B78" s="24">
        <v>74</v>
      </c>
      <c r="C78" s="28">
        <v>840</v>
      </c>
      <c r="D78" s="29" t="s">
        <v>915</v>
      </c>
      <c r="E78" s="27" t="s">
        <v>1296</v>
      </c>
    </row>
    <row r="79" spans="2:5">
      <c r="B79" s="24">
        <v>75</v>
      </c>
      <c r="C79" s="28">
        <v>829</v>
      </c>
      <c r="D79" s="29" t="s">
        <v>1330</v>
      </c>
      <c r="E79" s="27" t="s">
        <v>1296</v>
      </c>
    </row>
    <row r="80" spans="2:5">
      <c r="B80" s="24">
        <v>76</v>
      </c>
      <c r="C80" s="28">
        <v>654</v>
      </c>
      <c r="D80" s="29" t="s">
        <v>1331</v>
      </c>
      <c r="E80" s="27" t="s">
        <v>1296</v>
      </c>
    </row>
    <row r="81" spans="2:6">
      <c r="B81" s="24">
        <v>77</v>
      </c>
      <c r="C81" s="28">
        <v>516</v>
      </c>
      <c r="D81" s="29" t="s">
        <v>1332</v>
      </c>
      <c r="E81" s="27" t="s">
        <v>1296</v>
      </c>
    </row>
    <row r="82" spans="2:6">
      <c r="B82" s="24">
        <v>78</v>
      </c>
      <c r="C82" s="28">
        <v>859</v>
      </c>
      <c r="D82" s="29" t="s">
        <v>982</v>
      </c>
      <c r="E82" s="27" t="s">
        <v>1296</v>
      </c>
    </row>
    <row r="83" spans="2:6">
      <c r="B83" s="24">
        <v>79</v>
      </c>
      <c r="C83" s="28">
        <v>103</v>
      </c>
      <c r="D83" s="29" t="s">
        <v>546</v>
      </c>
      <c r="E83" s="27" t="s">
        <v>1296</v>
      </c>
    </row>
    <row r="84" spans="2:6">
      <c r="B84" s="24">
        <v>80</v>
      </c>
      <c r="C84" s="28">
        <v>855</v>
      </c>
      <c r="D84" s="29" t="s">
        <v>926</v>
      </c>
      <c r="E84" s="27" t="s">
        <v>1296</v>
      </c>
    </row>
    <row r="85" spans="2:6">
      <c r="B85" s="24">
        <v>81</v>
      </c>
      <c r="C85" s="28">
        <v>662</v>
      </c>
      <c r="D85" s="29" t="s">
        <v>812</v>
      </c>
      <c r="E85" s="27" t="s">
        <v>1296</v>
      </c>
    </row>
    <row r="86" spans="2:6">
      <c r="B86" s="24">
        <v>82</v>
      </c>
      <c r="C86" s="28">
        <v>519</v>
      </c>
      <c r="D86" s="29" t="s">
        <v>1333</v>
      </c>
      <c r="E86" s="27" t="s">
        <v>1296</v>
      </c>
    </row>
    <row r="87" spans="2:6">
      <c r="B87" s="24">
        <v>83</v>
      </c>
      <c r="C87" s="28">
        <v>513</v>
      </c>
      <c r="D87" s="29" t="s">
        <v>714</v>
      </c>
      <c r="E87" s="27" t="s">
        <v>1296</v>
      </c>
    </row>
    <row r="88" spans="2:6">
      <c r="B88" s="24">
        <v>84</v>
      </c>
      <c r="C88" s="28">
        <v>659</v>
      </c>
      <c r="D88" s="29" t="s">
        <v>807</v>
      </c>
      <c r="E88" s="27" t="s">
        <v>1296</v>
      </c>
    </row>
    <row r="89" spans="2:6">
      <c r="B89" s="24">
        <v>85</v>
      </c>
      <c r="C89" s="28">
        <v>175</v>
      </c>
      <c r="D89" s="29" t="s">
        <v>656</v>
      </c>
      <c r="E89" s="27" t="s">
        <v>1296</v>
      </c>
    </row>
    <row r="90" spans="2:6">
      <c r="B90" s="24">
        <v>86</v>
      </c>
      <c r="C90" s="28">
        <v>241</v>
      </c>
      <c r="D90" s="29" t="s">
        <v>1334</v>
      </c>
      <c r="E90" s="27" t="s">
        <v>1296</v>
      </c>
    </row>
    <row r="91" spans="2:6">
      <c r="B91" s="24">
        <v>87</v>
      </c>
      <c r="C91" s="28">
        <v>869</v>
      </c>
      <c r="D91" s="29" t="s">
        <v>1199</v>
      </c>
      <c r="E91" s="27" t="s">
        <v>1296</v>
      </c>
      <c r="F91" s="21" t="s">
        <v>1335</v>
      </c>
    </row>
    <row r="92" spans="2:6">
      <c r="B92" s="24">
        <v>88</v>
      </c>
      <c r="C92" s="28">
        <v>230</v>
      </c>
      <c r="D92" s="29" t="s">
        <v>1336</v>
      </c>
      <c r="E92" s="27" t="s">
        <v>1296</v>
      </c>
    </row>
    <row r="93" spans="2:6">
      <c r="B93" s="24">
        <v>89</v>
      </c>
      <c r="C93" s="28">
        <v>629</v>
      </c>
      <c r="D93" s="29" t="s">
        <v>730</v>
      </c>
      <c r="E93" s="27" t="s">
        <v>1296</v>
      </c>
    </row>
    <row r="94" spans="2:6">
      <c r="B94" s="24">
        <v>90</v>
      </c>
      <c r="C94" s="28">
        <v>637</v>
      </c>
      <c r="D94" s="29" t="s">
        <v>740</v>
      </c>
      <c r="E94" s="27" t="s">
        <v>1296</v>
      </c>
    </row>
    <row r="95" spans="2:6">
      <c r="B95" s="24">
        <v>91</v>
      </c>
      <c r="C95" s="28">
        <v>821</v>
      </c>
      <c r="D95" s="4" t="s">
        <v>908</v>
      </c>
      <c r="E95" s="27" t="s">
        <v>1296</v>
      </c>
    </row>
    <row r="96" spans="2:6">
      <c r="B96" s="24">
        <v>92</v>
      </c>
      <c r="C96" s="18">
        <v>991</v>
      </c>
      <c r="D96" s="15" t="s">
        <v>1217</v>
      </c>
      <c r="E96" s="27" t="s">
        <v>1296</v>
      </c>
    </row>
  </sheetData>
  <sortState ref="B5:G96">
    <sortCondition ref="B5:B96"/>
  </sortState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O94"/>
  <sheetViews>
    <sheetView zoomScale="70" zoomScaleNormal="70" workbookViewId="0"/>
  </sheetViews>
  <sheetFormatPr defaultColWidth="9.140625" defaultRowHeight="16.5"/>
  <cols>
    <col min="1" max="1" width="9.140625" style="37" customWidth="1"/>
    <col min="2" max="2" width="7.7109375" style="37" customWidth="1"/>
    <col min="3" max="3" width="11.28515625" style="37" customWidth="1"/>
    <col min="4" max="4" width="39.7109375" style="37" customWidth="1"/>
    <col min="5" max="5" width="41.140625" style="37" customWidth="1"/>
    <col min="6" max="6" width="6.7109375" style="37" customWidth="1"/>
    <col min="7" max="7" width="11.7109375" style="37" customWidth="1"/>
    <col min="8" max="8" width="15.5703125" style="37" bestFit="1" customWidth="1"/>
    <col min="9" max="15" width="9.140625" style="37"/>
    <col min="16" max="16" width="11.42578125" style="37" customWidth="1"/>
    <col min="17" max="16384" width="9.140625" style="37"/>
  </cols>
  <sheetData>
    <row r="2" spans="2:14">
      <c r="B2" s="36" t="s">
        <v>1356</v>
      </c>
      <c r="J2" s="38"/>
      <c r="K2" s="38"/>
    </row>
    <row r="3" spans="2:14" ht="16.5" customHeight="1">
      <c r="J3" s="38"/>
      <c r="K3" s="38"/>
    </row>
    <row r="4" spans="2:14" ht="16.5" customHeight="1">
      <c r="B4" s="107" t="s">
        <v>1357</v>
      </c>
      <c r="C4" s="107"/>
      <c r="D4" s="107"/>
      <c r="E4" s="107"/>
      <c r="F4" s="107"/>
      <c r="G4" s="107"/>
      <c r="H4" s="107"/>
      <c r="I4" s="107"/>
      <c r="J4" s="38"/>
      <c r="K4" s="38"/>
      <c r="L4" s="38"/>
      <c r="M4" s="38"/>
      <c r="N4" s="38"/>
    </row>
    <row r="5" spans="2:14">
      <c r="B5" s="107"/>
      <c r="C5" s="107"/>
      <c r="D5" s="107"/>
      <c r="E5" s="107"/>
      <c r="F5" s="107"/>
      <c r="G5" s="107"/>
      <c r="H5" s="107"/>
      <c r="I5" s="107"/>
      <c r="J5" s="38"/>
      <c r="K5" s="38"/>
      <c r="L5" s="38"/>
      <c r="M5" s="38"/>
      <c r="N5" s="38"/>
    </row>
    <row r="6" spans="2:14" ht="7.5" customHeight="1">
      <c r="B6" s="107"/>
      <c r="C6" s="107"/>
      <c r="D6" s="107"/>
      <c r="E6" s="107"/>
      <c r="F6" s="107"/>
      <c r="G6" s="107"/>
      <c r="H6" s="107"/>
      <c r="I6" s="107"/>
      <c r="J6" s="39"/>
      <c r="K6" s="39"/>
      <c r="L6" s="39"/>
      <c r="M6" s="39"/>
      <c r="N6" s="39"/>
    </row>
    <row r="7" spans="2:14">
      <c r="B7" s="40" t="s">
        <v>1294</v>
      </c>
      <c r="C7" s="40" t="s">
        <v>1358</v>
      </c>
      <c r="D7" s="40" t="s">
        <v>1359</v>
      </c>
      <c r="E7" s="40" t="s">
        <v>1360</v>
      </c>
      <c r="F7" s="40" t="s">
        <v>1361</v>
      </c>
      <c r="G7" s="40" t="s">
        <v>1362</v>
      </c>
      <c r="H7" s="41"/>
      <c r="I7" s="41"/>
      <c r="J7" s="39"/>
      <c r="K7" s="39"/>
      <c r="L7" s="39"/>
      <c r="M7" s="39"/>
      <c r="N7" s="39"/>
    </row>
    <row r="8" spans="2:14">
      <c r="B8" s="42">
        <v>1</v>
      </c>
      <c r="C8" s="43">
        <v>658</v>
      </c>
      <c r="D8" s="42" t="s">
        <v>1363</v>
      </c>
      <c r="E8" s="42" t="s">
        <v>1363</v>
      </c>
      <c r="F8" s="42">
        <v>1</v>
      </c>
      <c r="G8" s="42">
        <f>F8*50000</f>
        <v>50000</v>
      </c>
      <c r="H8" s="41"/>
      <c r="I8" s="41"/>
      <c r="J8" s="39"/>
      <c r="K8" s="39"/>
      <c r="L8" s="39"/>
      <c r="M8" s="39"/>
      <c r="N8" s="39"/>
    </row>
    <row r="9" spans="2:14">
      <c r="B9" s="42">
        <v>2</v>
      </c>
      <c r="C9" s="43">
        <v>659</v>
      </c>
      <c r="D9" s="42" t="s">
        <v>808</v>
      </c>
      <c r="E9" s="42" t="s">
        <v>808</v>
      </c>
      <c r="F9" s="42">
        <v>1</v>
      </c>
      <c r="G9" s="42">
        <f t="shared" ref="G9:G12" si="0">F9*50000</f>
        <v>50000</v>
      </c>
      <c r="H9" s="41"/>
      <c r="I9" s="41"/>
      <c r="J9" s="39"/>
      <c r="K9" s="39"/>
      <c r="L9" s="39"/>
      <c r="M9" s="39"/>
      <c r="N9" s="39"/>
    </row>
    <row r="10" spans="2:14">
      <c r="B10" s="42">
        <v>3</v>
      </c>
      <c r="C10" s="43">
        <v>651</v>
      </c>
      <c r="D10" s="42" t="s">
        <v>767</v>
      </c>
      <c r="E10" s="42" t="s">
        <v>767</v>
      </c>
      <c r="F10" s="42">
        <v>2</v>
      </c>
      <c r="G10" s="42">
        <f t="shared" si="0"/>
        <v>100000</v>
      </c>
      <c r="H10" s="41"/>
      <c r="I10" s="41"/>
      <c r="J10" s="39"/>
      <c r="K10" s="39"/>
      <c r="L10" s="39"/>
      <c r="M10" s="39"/>
      <c r="N10" s="39"/>
    </row>
    <row r="11" spans="2:14">
      <c r="B11" s="42">
        <v>4</v>
      </c>
      <c r="C11" s="43">
        <v>702</v>
      </c>
      <c r="D11" s="42" t="s">
        <v>1452</v>
      </c>
      <c r="E11" s="42" t="s">
        <v>1453</v>
      </c>
      <c r="F11" s="42">
        <v>1</v>
      </c>
      <c r="G11" s="42">
        <f t="shared" si="0"/>
        <v>50000</v>
      </c>
      <c r="H11" s="41"/>
      <c r="I11" s="41"/>
      <c r="J11" s="39"/>
      <c r="K11" s="39"/>
      <c r="L11" s="39"/>
      <c r="M11" s="39"/>
      <c r="N11" s="39"/>
    </row>
    <row r="12" spans="2:14">
      <c r="B12" s="42">
        <v>5</v>
      </c>
      <c r="C12" s="43">
        <v>132</v>
      </c>
      <c r="D12" s="42" t="s">
        <v>1364</v>
      </c>
      <c r="E12" s="42" t="s">
        <v>637</v>
      </c>
      <c r="F12" s="42">
        <v>1</v>
      </c>
      <c r="G12" s="42">
        <f t="shared" si="0"/>
        <v>50000</v>
      </c>
      <c r="H12" s="41"/>
      <c r="I12" s="41"/>
      <c r="J12" s="39"/>
      <c r="K12" s="39"/>
      <c r="L12" s="39"/>
      <c r="M12" s="39"/>
      <c r="N12" s="39"/>
    </row>
    <row r="13" spans="2:14" ht="17.25" thickBot="1">
      <c r="B13" s="108" t="s">
        <v>1365</v>
      </c>
      <c r="C13" s="109"/>
      <c r="D13" s="109"/>
      <c r="E13" s="110"/>
      <c r="F13" s="44">
        <f>SUM(F8:F12)</f>
        <v>6</v>
      </c>
      <c r="G13" s="42">
        <f>SUM(G8:G12)</f>
        <v>300000</v>
      </c>
      <c r="H13" s="41"/>
      <c r="I13" s="41"/>
      <c r="J13" s="39"/>
      <c r="K13" s="39"/>
      <c r="L13" s="39"/>
      <c r="M13" s="39"/>
      <c r="N13" s="39"/>
    </row>
    <row r="14" spans="2:14" ht="17.25" thickTop="1">
      <c r="B14" s="41"/>
      <c r="C14" s="41"/>
      <c r="D14" s="41"/>
      <c r="E14" s="41"/>
      <c r="F14" s="41"/>
      <c r="G14" s="41"/>
      <c r="H14" s="41"/>
      <c r="I14" s="41"/>
      <c r="J14" s="39"/>
      <c r="K14" s="39"/>
      <c r="L14" s="39"/>
      <c r="M14" s="39"/>
      <c r="N14" s="39"/>
    </row>
    <row r="15" spans="2:14" ht="16.5" customHeight="1">
      <c r="B15" s="111" t="s">
        <v>1366</v>
      </c>
      <c r="C15" s="111"/>
      <c r="D15" s="111"/>
      <c r="E15" s="111"/>
      <c r="F15" s="111"/>
      <c r="G15" s="111"/>
      <c r="H15" s="111"/>
      <c r="I15" s="111"/>
      <c r="J15" s="38"/>
      <c r="K15" s="38"/>
      <c r="L15" s="39"/>
      <c r="M15" s="39"/>
      <c r="N15" s="39"/>
    </row>
    <row r="16" spans="2:14">
      <c r="B16" s="111"/>
      <c r="C16" s="111"/>
      <c r="D16" s="111"/>
      <c r="E16" s="111"/>
      <c r="F16" s="111"/>
      <c r="G16" s="111"/>
      <c r="H16" s="111"/>
      <c r="I16" s="111"/>
      <c r="J16" s="38"/>
      <c r="K16" s="38"/>
      <c r="L16" s="39"/>
      <c r="M16" s="39"/>
      <c r="N16" s="39"/>
    </row>
    <row r="17" spans="2:14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14">
      <c r="B18" s="40" t="s">
        <v>1294</v>
      </c>
      <c r="C18" s="40" t="s">
        <v>1358</v>
      </c>
      <c r="D18" s="40" t="s">
        <v>1359</v>
      </c>
      <c r="E18" s="40" t="s">
        <v>1360</v>
      </c>
      <c r="F18" s="40" t="s">
        <v>1361</v>
      </c>
      <c r="G18" s="40" t="s">
        <v>1362</v>
      </c>
      <c r="H18" s="39"/>
      <c r="I18" s="39"/>
      <c r="J18" s="39"/>
      <c r="K18" s="39"/>
      <c r="L18" s="39"/>
      <c r="M18" s="39"/>
      <c r="N18" s="39"/>
    </row>
    <row r="19" spans="2:14">
      <c r="B19" s="42">
        <v>1</v>
      </c>
      <c r="C19" s="43">
        <v>106</v>
      </c>
      <c r="D19" s="42" t="s">
        <v>1367</v>
      </c>
      <c r="E19" s="42" t="s">
        <v>1368</v>
      </c>
      <c r="F19" s="42">
        <v>8</v>
      </c>
      <c r="G19" s="42">
        <f>F19*50000</f>
        <v>400000</v>
      </c>
      <c r="H19" s="39"/>
      <c r="I19" s="39"/>
      <c r="J19" s="39"/>
      <c r="K19" s="39"/>
      <c r="L19" s="39"/>
      <c r="M19" s="39"/>
      <c r="N19" s="39"/>
    </row>
    <row r="20" spans="2:14">
      <c r="B20" s="42">
        <v>2</v>
      </c>
      <c r="C20" s="43">
        <v>106</v>
      </c>
      <c r="D20" s="42" t="s">
        <v>1367</v>
      </c>
      <c r="E20" s="42" t="s">
        <v>1369</v>
      </c>
      <c r="F20" s="42">
        <v>3</v>
      </c>
      <c r="G20" s="42">
        <f t="shared" ref="G20:G27" si="1">F20*50000</f>
        <v>150000</v>
      </c>
      <c r="H20" s="39"/>
      <c r="I20" s="39"/>
      <c r="J20" s="39"/>
      <c r="K20" s="39"/>
      <c r="L20" s="39"/>
      <c r="M20" s="39"/>
      <c r="N20" s="39"/>
    </row>
    <row r="21" spans="2:14">
      <c r="B21" s="42">
        <v>3</v>
      </c>
      <c r="C21" s="43">
        <v>106</v>
      </c>
      <c r="D21" s="42" t="s">
        <v>1367</v>
      </c>
      <c r="E21" s="42" t="s">
        <v>1370</v>
      </c>
      <c r="F21" s="42">
        <v>4</v>
      </c>
      <c r="G21" s="42">
        <f t="shared" si="1"/>
        <v>200000</v>
      </c>
      <c r="H21" s="39"/>
      <c r="I21" s="39"/>
      <c r="J21" s="39"/>
      <c r="K21" s="39"/>
      <c r="L21" s="39"/>
      <c r="M21" s="39"/>
      <c r="N21" s="39"/>
    </row>
    <row r="22" spans="2:14">
      <c r="B22" s="42">
        <v>4</v>
      </c>
      <c r="C22" s="43">
        <v>106</v>
      </c>
      <c r="D22" s="42" t="s">
        <v>1367</v>
      </c>
      <c r="E22" s="42" t="s">
        <v>1371</v>
      </c>
      <c r="F22" s="42">
        <v>8</v>
      </c>
      <c r="G22" s="42">
        <f t="shared" si="1"/>
        <v>400000</v>
      </c>
      <c r="H22" s="39"/>
      <c r="I22" s="39"/>
      <c r="J22" s="39"/>
      <c r="K22" s="39"/>
      <c r="L22" s="39"/>
      <c r="M22" s="39"/>
      <c r="N22" s="39"/>
    </row>
    <row r="23" spans="2:14">
      <c r="B23" s="42">
        <v>5</v>
      </c>
      <c r="C23" s="43">
        <v>952</v>
      </c>
      <c r="D23" s="42" t="s">
        <v>1372</v>
      </c>
      <c r="E23" s="42" t="s">
        <v>1373</v>
      </c>
      <c r="F23" s="42">
        <v>3</v>
      </c>
      <c r="G23" s="42">
        <f t="shared" si="1"/>
        <v>150000</v>
      </c>
      <c r="H23" s="39"/>
      <c r="I23" s="39"/>
      <c r="J23" s="39"/>
      <c r="K23" s="39"/>
      <c r="L23" s="39"/>
      <c r="M23" s="39"/>
      <c r="N23" s="39"/>
    </row>
    <row r="24" spans="2:14">
      <c r="B24" s="42">
        <v>6</v>
      </c>
      <c r="C24" s="43">
        <v>952</v>
      </c>
      <c r="D24" s="42" t="s">
        <v>1372</v>
      </c>
      <c r="E24" s="42" t="s">
        <v>1374</v>
      </c>
      <c r="F24" s="42">
        <v>3</v>
      </c>
      <c r="G24" s="42">
        <f t="shared" si="1"/>
        <v>150000</v>
      </c>
      <c r="H24" s="39"/>
      <c r="I24" s="39"/>
      <c r="J24" s="39"/>
      <c r="K24" s="39"/>
      <c r="L24" s="39"/>
      <c r="M24" s="39"/>
      <c r="N24" s="39"/>
    </row>
    <row r="25" spans="2:14">
      <c r="B25" s="42">
        <v>7</v>
      </c>
      <c r="C25" s="43">
        <v>952</v>
      </c>
      <c r="D25" s="42" t="s">
        <v>1372</v>
      </c>
      <c r="E25" s="42" t="s">
        <v>1375</v>
      </c>
      <c r="F25" s="42">
        <v>1</v>
      </c>
      <c r="G25" s="42">
        <f t="shared" si="1"/>
        <v>50000</v>
      </c>
      <c r="H25" s="39"/>
      <c r="I25" s="39"/>
      <c r="J25" s="39"/>
      <c r="K25" s="39"/>
      <c r="L25" s="39"/>
      <c r="M25" s="39"/>
      <c r="N25" s="39"/>
    </row>
    <row r="26" spans="2:14">
      <c r="B26" s="42">
        <v>8</v>
      </c>
      <c r="C26" s="43">
        <v>952</v>
      </c>
      <c r="D26" s="42" t="s">
        <v>1372</v>
      </c>
      <c r="E26" s="42" t="s">
        <v>1376</v>
      </c>
      <c r="F26" s="42">
        <v>1</v>
      </c>
      <c r="G26" s="42">
        <f t="shared" si="1"/>
        <v>50000</v>
      </c>
      <c r="H26" s="39"/>
      <c r="I26" s="39"/>
      <c r="J26" s="39"/>
      <c r="K26" s="39"/>
      <c r="L26" s="39"/>
      <c r="M26" s="39"/>
      <c r="N26" s="39"/>
    </row>
    <row r="27" spans="2:14">
      <c r="B27" s="42">
        <v>9</v>
      </c>
      <c r="C27" s="43">
        <v>843</v>
      </c>
      <c r="D27" s="42" t="s">
        <v>1377</v>
      </c>
      <c r="E27" s="42" t="s">
        <v>1378</v>
      </c>
      <c r="F27" s="42">
        <v>1</v>
      </c>
      <c r="G27" s="42">
        <f t="shared" si="1"/>
        <v>50000</v>
      </c>
      <c r="H27" s="39"/>
      <c r="I27" s="39"/>
      <c r="J27" s="39"/>
      <c r="K27" s="39"/>
      <c r="L27" s="39"/>
      <c r="M27" s="39"/>
      <c r="N27" s="39"/>
    </row>
    <row r="28" spans="2:14" ht="17.25" thickBot="1">
      <c r="B28" s="108" t="s">
        <v>1365</v>
      </c>
      <c r="C28" s="109"/>
      <c r="D28" s="109"/>
      <c r="E28" s="110"/>
      <c r="F28" s="44">
        <f>SUM(F19:F27)</f>
        <v>32</v>
      </c>
      <c r="G28" s="42">
        <f>SUM(G19:G27)</f>
        <v>1600000</v>
      </c>
      <c r="H28" s="39"/>
      <c r="I28" s="39"/>
      <c r="J28" s="39"/>
      <c r="K28" s="39"/>
      <c r="L28" s="39"/>
      <c r="M28" s="39"/>
      <c r="N28" s="39"/>
    </row>
    <row r="29" spans="2:14" ht="17.25" thickTop="1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2:14" ht="16.5" customHeight="1">
      <c r="B30" s="112" t="s">
        <v>1379</v>
      </c>
      <c r="C30" s="112"/>
      <c r="D30" s="112"/>
      <c r="E30" s="112"/>
      <c r="F30" s="112"/>
      <c r="G30" s="112"/>
      <c r="H30" s="112"/>
      <c r="I30" s="112"/>
      <c r="J30" s="112"/>
      <c r="K30" s="45"/>
      <c r="L30" s="45"/>
      <c r="M30" s="45"/>
      <c r="N30" s="45"/>
    </row>
    <row r="31" spans="2:14">
      <c r="B31" s="112"/>
      <c r="C31" s="112"/>
      <c r="D31" s="112"/>
      <c r="E31" s="112"/>
      <c r="F31" s="112"/>
      <c r="G31" s="112"/>
      <c r="H31" s="112"/>
      <c r="I31" s="112"/>
      <c r="J31" s="112"/>
      <c r="K31" s="45"/>
      <c r="L31" s="45"/>
      <c r="M31" s="45"/>
      <c r="N31" s="45"/>
    </row>
    <row r="32" spans="2:14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4">
      <c r="B33" s="47" t="s">
        <v>1294</v>
      </c>
      <c r="C33" s="47" t="s">
        <v>1358</v>
      </c>
      <c r="D33" s="47" t="s">
        <v>1359</v>
      </c>
      <c r="E33" s="47" t="s">
        <v>1360</v>
      </c>
      <c r="F33" s="47" t="s">
        <v>1361</v>
      </c>
      <c r="G33" s="47" t="s">
        <v>1362</v>
      </c>
      <c r="H33" s="48"/>
      <c r="I33" s="48"/>
      <c r="J33" s="48"/>
      <c r="K33" s="48"/>
      <c r="L33" s="48"/>
      <c r="M33" s="48"/>
      <c r="N33" s="46"/>
    </row>
    <row r="34" spans="2:14">
      <c r="B34" s="49">
        <v>1</v>
      </c>
      <c r="C34" s="49">
        <v>221</v>
      </c>
      <c r="D34" s="50" t="s">
        <v>1380</v>
      </c>
      <c r="E34" s="50" t="s">
        <v>1381</v>
      </c>
      <c r="F34" s="50">
        <v>8</v>
      </c>
      <c r="G34" s="50">
        <f>F34*50000</f>
        <v>400000</v>
      </c>
      <c r="H34" s="48"/>
      <c r="I34" s="48"/>
      <c r="J34" s="48"/>
      <c r="K34" s="48"/>
      <c r="L34" s="48"/>
      <c r="M34" s="48"/>
      <c r="N34" s="46"/>
    </row>
    <row r="35" spans="2:14">
      <c r="B35" s="49">
        <v>2</v>
      </c>
      <c r="C35" s="49">
        <v>108</v>
      </c>
      <c r="D35" s="50" t="s">
        <v>1382</v>
      </c>
      <c r="E35" s="50" t="s">
        <v>1383</v>
      </c>
      <c r="F35" s="50">
        <v>3</v>
      </c>
      <c r="G35" s="50">
        <f t="shared" ref="G35:G41" si="2">F35*50000</f>
        <v>150000</v>
      </c>
      <c r="H35" s="48"/>
      <c r="I35" s="48"/>
      <c r="J35" s="48"/>
      <c r="K35" s="48"/>
      <c r="L35" s="48"/>
      <c r="M35" s="48"/>
      <c r="N35" s="46"/>
    </row>
    <row r="36" spans="2:14">
      <c r="B36" s="49">
        <v>3</v>
      </c>
      <c r="C36" s="49">
        <v>820</v>
      </c>
      <c r="D36" s="50" t="s">
        <v>1384</v>
      </c>
      <c r="E36" s="50" t="s">
        <v>1385</v>
      </c>
      <c r="F36" s="50">
        <v>26</v>
      </c>
      <c r="G36" s="50">
        <f t="shared" si="2"/>
        <v>1300000</v>
      </c>
      <c r="H36" s="48"/>
      <c r="I36" s="48"/>
      <c r="J36" s="48"/>
      <c r="K36" s="48"/>
      <c r="L36" s="48"/>
      <c r="M36" s="48"/>
      <c r="N36" s="46"/>
    </row>
    <row r="37" spans="2:14">
      <c r="B37" s="49">
        <v>4</v>
      </c>
      <c r="C37" s="49">
        <v>872</v>
      </c>
      <c r="D37" s="50" t="s">
        <v>1386</v>
      </c>
      <c r="E37" s="50" t="s">
        <v>1386</v>
      </c>
      <c r="F37" s="50">
        <v>1</v>
      </c>
      <c r="G37" s="50">
        <f t="shared" si="2"/>
        <v>50000</v>
      </c>
      <c r="H37" s="48"/>
      <c r="I37" s="48"/>
      <c r="J37" s="48"/>
      <c r="K37" s="48"/>
      <c r="L37" s="48"/>
      <c r="M37" s="48"/>
      <c r="N37" s="46"/>
    </row>
    <row r="38" spans="2:14">
      <c r="B38" s="49">
        <v>5</v>
      </c>
      <c r="C38" s="49">
        <v>671</v>
      </c>
      <c r="D38" s="50" t="s">
        <v>1387</v>
      </c>
      <c r="E38" s="50" t="s">
        <v>1387</v>
      </c>
      <c r="F38" s="50">
        <v>1</v>
      </c>
      <c r="G38" s="50">
        <f t="shared" si="2"/>
        <v>50000</v>
      </c>
      <c r="H38" s="48"/>
      <c r="I38" s="48"/>
      <c r="J38" s="48"/>
      <c r="K38" s="48"/>
      <c r="L38" s="48"/>
      <c r="M38" s="48"/>
      <c r="N38" s="46"/>
    </row>
    <row r="39" spans="2:14">
      <c r="B39" s="49">
        <v>6</v>
      </c>
      <c r="C39" s="49">
        <v>167</v>
      </c>
      <c r="D39" s="51" t="s">
        <v>648</v>
      </c>
      <c r="E39" s="51" t="s">
        <v>648</v>
      </c>
      <c r="F39" s="50">
        <v>2</v>
      </c>
      <c r="G39" s="50">
        <f t="shared" si="2"/>
        <v>100000</v>
      </c>
      <c r="H39" s="48"/>
      <c r="I39" s="48"/>
      <c r="J39" s="48"/>
      <c r="K39" s="48"/>
      <c r="L39" s="48"/>
      <c r="M39" s="48"/>
      <c r="N39" s="46"/>
    </row>
    <row r="40" spans="2:14">
      <c r="B40" s="49">
        <v>7</v>
      </c>
      <c r="C40" s="52">
        <v>852</v>
      </c>
      <c r="D40" s="50" t="s">
        <v>1388</v>
      </c>
      <c r="E40" s="50" t="s">
        <v>1388</v>
      </c>
      <c r="F40" s="50">
        <v>1</v>
      </c>
      <c r="G40" s="50">
        <f t="shared" si="2"/>
        <v>50000</v>
      </c>
      <c r="H40" s="48"/>
      <c r="I40" s="48"/>
      <c r="J40" s="48"/>
      <c r="K40" s="48"/>
      <c r="L40" s="48"/>
      <c r="M40" s="48"/>
      <c r="N40" s="46"/>
    </row>
    <row r="41" spans="2:14">
      <c r="B41" s="49">
        <v>8</v>
      </c>
      <c r="C41" s="49">
        <v>105</v>
      </c>
      <c r="D41" s="50" t="s">
        <v>1389</v>
      </c>
      <c r="E41" s="50" t="s">
        <v>1389</v>
      </c>
      <c r="F41" s="50">
        <v>3</v>
      </c>
      <c r="G41" s="50">
        <f t="shared" si="2"/>
        <v>150000</v>
      </c>
      <c r="H41" s="48"/>
      <c r="I41" s="48"/>
      <c r="J41" s="48"/>
      <c r="K41" s="48"/>
      <c r="L41" s="48"/>
      <c r="M41" s="48"/>
      <c r="N41" s="46"/>
    </row>
    <row r="42" spans="2:14" ht="17.25" thickBot="1">
      <c r="B42" s="104" t="s">
        <v>1365</v>
      </c>
      <c r="C42" s="105"/>
      <c r="D42" s="105"/>
      <c r="E42" s="106"/>
      <c r="F42" s="53">
        <f>SUM(F34:F41)</f>
        <v>45</v>
      </c>
      <c r="G42" s="53">
        <f>SUM(G34:G41)</f>
        <v>2250000</v>
      </c>
      <c r="H42" s="48"/>
      <c r="I42" s="48"/>
      <c r="J42" s="48"/>
      <c r="K42" s="48"/>
      <c r="L42" s="48"/>
      <c r="M42" s="48"/>
      <c r="N42" s="46"/>
    </row>
    <row r="43" spans="2:14" ht="17.25" thickTop="1">
      <c r="B43" s="54"/>
      <c r="C43" s="54"/>
      <c r="D43" s="54"/>
      <c r="E43" s="54"/>
      <c r="F43" s="55"/>
      <c r="G43" s="55"/>
      <c r="H43" s="48"/>
      <c r="I43" s="48"/>
      <c r="J43" s="48"/>
      <c r="K43" s="48"/>
      <c r="L43" s="48"/>
      <c r="M43" s="48"/>
      <c r="N43" s="46"/>
    </row>
    <row r="44" spans="2:14">
      <c r="B44" s="56" t="s">
        <v>1390</v>
      </c>
      <c r="C44" s="54"/>
      <c r="D44" s="54"/>
      <c r="E44" s="54"/>
      <c r="F44" s="55"/>
      <c r="G44" s="55"/>
      <c r="H44" s="48"/>
      <c r="I44" s="48"/>
      <c r="J44" s="48"/>
      <c r="K44" s="48"/>
      <c r="L44" s="48"/>
      <c r="M44" s="48"/>
      <c r="N44" s="46"/>
    </row>
    <row r="45" spans="2:14">
      <c r="B45" s="57"/>
      <c r="C45" s="57"/>
      <c r="D45" s="57"/>
      <c r="E45" s="57"/>
      <c r="F45" s="58"/>
      <c r="G45" s="58"/>
      <c r="H45" s="58"/>
      <c r="I45" s="48"/>
      <c r="J45" s="48"/>
      <c r="K45" s="48"/>
      <c r="L45" s="48"/>
      <c r="M45" s="48"/>
      <c r="N45" s="46"/>
    </row>
    <row r="46" spans="2:14">
      <c r="B46" s="59" t="s">
        <v>1294</v>
      </c>
      <c r="C46" s="59" t="s">
        <v>1358</v>
      </c>
      <c r="D46" s="59" t="s">
        <v>1359</v>
      </c>
      <c r="E46" s="59" t="s">
        <v>1360</v>
      </c>
      <c r="F46" s="60" t="s">
        <v>1361</v>
      </c>
      <c r="G46" s="60" t="s">
        <v>1362</v>
      </c>
      <c r="H46" s="58"/>
      <c r="I46" s="48"/>
      <c r="J46" s="48"/>
      <c r="K46" s="48"/>
      <c r="L46" s="48"/>
      <c r="M46" s="48"/>
      <c r="N46" s="46"/>
    </row>
    <row r="47" spans="2:14">
      <c r="B47" s="59">
        <v>1</v>
      </c>
      <c r="C47" s="59" t="s">
        <v>11</v>
      </c>
      <c r="D47" s="59" t="s">
        <v>539</v>
      </c>
      <c r="E47" s="59" t="s">
        <v>1391</v>
      </c>
      <c r="F47" s="60">
        <v>1</v>
      </c>
      <c r="G47" s="60">
        <v>50000</v>
      </c>
      <c r="H47" s="58"/>
      <c r="I47" s="48"/>
      <c r="J47" s="48"/>
      <c r="K47" s="48"/>
      <c r="L47" s="48"/>
      <c r="M47" s="48"/>
      <c r="N47" s="46"/>
    </row>
    <row r="48" spans="2:14">
      <c r="B48" s="57"/>
      <c r="C48" s="57"/>
      <c r="D48" s="57"/>
      <c r="E48" s="57"/>
      <c r="F48" s="58"/>
      <c r="G48" s="58"/>
      <c r="H48" s="58"/>
      <c r="I48" s="48"/>
      <c r="J48" s="48"/>
      <c r="K48" s="48"/>
      <c r="L48" s="48"/>
      <c r="M48" s="48"/>
      <c r="N48" s="46"/>
    </row>
    <row r="49" spans="2:15" ht="16.5" customHeight="1">
      <c r="B49" s="113" t="s">
        <v>1392</v>
      </c>
      <c r="C49" s="113"/>
      <c r="D49" s="113"/>
      <c r="E49" s="113"/>
      <c r="F49" s="113"/>
      <c r="G49" s="113"/>
      <c r="H49" s="113"/>
      <c r="I49" s="113"/>
      <c r="J49" s="48"/>
      <c r="K49" s="48"/>
      <c r="L49" s="48"/>
      <c r="M49" s="48"/>
      <c r="N49" s="46"/>
    </row>
    <row r="50" spans="2:15">
      <c r="B50" s="113"/>
      <c r="C50" s="113"/>
      <c r="D50" s="113"/>
      <c r="E50" s="113"/>
      <c r="F50" s="113"/>
      <c r="G50" s="113"/>
      <c r="H50" s="113"/>
      <c r="I50" s="113"/>
      <c r="J50" s="48"/>
      <c r="K50" s="48"/>
      <c r="L50" s="48"/>
      <c r="M50" s="48"/>
      <c r="N50" s="46"/>
    </row>
    <row r="51" spans="2:15">
      <c r="B51" s="113"/>
      <c r="C51" s="113"/>
      <c r="D51" s="113"/>
      <c r="E51" s="113"/>
      <c r="F51" s="113"/>
      <c r="G51" s="113"/>
      <c r="H51" s="113"/>
      <c r="I51" s="113"/>
      <c r="J51" s="48"/>
      <c r="K51" s="48"/>
      <c r="L51" s="48"/>
      <c r="M51" s="48"/>
      <c r="N51" s="46"/>
    </row>
    <row r="52" spans="2:1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6"/>
    </row>
    <row r="53" spans="2:15">
      <c r="B53" s="57"/>
      <c r="C53" s="57"/>
      <c r="D53" s="57"/>
      <c r="E53" s="57"/>
      <c r="F53" s="58"/>
      <c r="G53" s="58"/>
      <c r="H53" s="58"/>
      <c r="I53" s="48"/>
      <c r="J53" s="48"/>
      <c r="K53" s="48"/>
      <c r="L53" s="48"/>
      <c r="M53" s="48"/>
      <c r="N53" s="46"/>
    </row>
    <row r="54" spans="2:15">
      <c r="B54" s="113" t="s">
        <v>1393</v>
      </c>
      <c r="C54" s="113"/>
      <c r="D54" s="113"/>
      <c r="E54" s="113"/>
      <c r="F54" s="113"/>
      <c r="G54" s="113"/>
      <c r="H54" s="113"/>
      <c r="I54" s="113"/>
      <c r="J54" s="48"/>
      <c r="K54" s="48"/>
      <c r="L54" s="48"/>
      <c r="M54" s="48"/>
      <c r="N54" s="46"/>
    </row>
    <row r="55" spans="2:15">
      <c r="B55" s="113"/>
      <c r="C55" s="113"/>
      <c r="D55" s="113"/>
      <c r="E55" s="113"/>
      <c r="F55" s="113"/>
      <c r="G55" s="113"/>
      <c r="H55" s="113"/>
      <c r="I55" s="113"/>
      <c r="J55" s="48"/>
      <c r="K55" s="48"/>
      <c r="L55" s="48"/>
      <c r="M55" s="48"/>
      <c r="N55" s="46"/>
    </row>
    <row r="56" spans="2:15">
      <c r="B56" s="61"/>
      <c r="C56" s="54"/>
      <c r="D56" s="54"/>
      <c r="E56" s="54"/>
      <c r="F56" s="55"/>
      <c r="G56" s="55"/>
      <c r="H56" s="55"/>
      <c r="I56" s="48"/>
      <c r="J56" s="48"/>
      <c r="K56" s="48"/>
      <c r="L56" s="48"/>
      <c r="M56" s="48"/>
      <c r="N56" s="46"/>
    </row>
    <row r="57" spans="2:15">
      <c r="B57" s="47" t="s">
        <v>1294</v>
      </c>
      <c r="C57" s="47" t="s">
        <v>1358</v>
      </c>
      <c r="D57" s="47" t="s">
        <v>1359</v>
      </c>
      <c r="E57" s="47" t="s">
        <v>1360</v>
      </c>
      <c r="F57" s="47" t="s">
        <v>1361</v>
      </c>
      <c r="G57" s="47" t="s">
        <v>1394</v>
      </c>
      <c r="H57" s="47" t="s">
        <v>1362</v>
      </c>
      <c r="I57" s="58"/>
      <c r="J57" s="48"/>
      <c r="K57" s="48"/>
      <c r="L57" s="48"/>
      <c r="M57" s="48"/>
      <c r="N57" s="46"/>
      <c r="O57" s="46"/>
    </row>
    <row r="58" spans="2:15">
      <c r="B58" s="50">
        <v>1</v>
      </c>
      <c r="C58" s="49">
        <v>143</v>
      </c>
      <c r="D58" s="50" t="s">
        <v>1395</v>
      </c>
      <c r="E58" s="50" t="s">
        <v>1395</v>
      </c>
      <c r="F58" s="50">
        <v>1</v>
      </c>
      <c r="G58" s="50">
        <v>1</v>
      </c>
      <c r="H58" s="50">
        <f>F58*50000+G58*100000</f>
        <v>150000</v>
      </c>
      <c r="I58" s="58"/>
      <c r="J58" s="48"/>
      <c r="K58" s="48"/>
      <c r="L58" s="48"/>
      <c r="M58" s="48"/>
      <c r="N58" s="46"/>
      <c r="O58" s="46"/>
    </row>
    <row r="59" spans="2:15">
      <c r="B59" s="50">
        <v>2</v>
      </c>
      <c r="C59" s="49">
        <v>656</v>
      </c>
      <c r="D59" s="50" t="s">
        <v>1396</v>
      </c>
      <c r="E59" s="50" t="s">
        <v>1396</v>
      </c>
      <c r="F59" s="50">
        <v>0</v>
      </c>
      <c r="G59" s="50">
        <v>2</v>
      </c>
      <c r="H59" s="50">
        <f>F59*50000+G59*100000</f>
        <v>200000</v>
      </c>
      <c r="I59" s="58"/>
      <c r="J59" s="48"/>
      <c r="K59" s="48"/>
      <c r="L59" s="48"/>
      <c r="M59" s="48"/>
      <c r="N59" s="46"/>
      <c r="O59" s="46"/>
    </row>
    <row r="60" spans="2:15">
      <c r="B60" s="50">
        <v>3</v>
      </c>
      <c r="C60" s="49">
        <v>604</v>
      </c>
      <c r="D60" s="50" t="s">
        <v>722</v>
      </c>
      <c r="E60" s="50" t="s">
        <v>722</v>
      </c>
      <c r="F60" s="50">
        <v>1</v>
      </c>
      <c r="G60" s="50">
        <v>0</v>
      </c>
      <c r="H60" s="50">
        <f>F60*50000+G60*100000</f>
        <v>50000</v>
      </c>
      <c r="I60" s="58"/>
      <c r="J60" s="48"/>
      <c r="K60" s="48"/>
      <c r="L60" s="48"/>
      <c r="M60" s="48"/>
      <c r="N60" s="46"/>
      <c r="O60" s="46"/>
    </row>
    <row r="61" spans="2:15">
      <c r="B61" s="50">
        <v>4</v>
      </c>
      <c r="C61" s="49">
        <v>818</v>
      </c>
      <c r="D61" s="62" t="s">
        <v>1397</v>
      </c>
      <c r="E61" s="62" t="s">
        <v>1398</v>
      </c>
      <c r="F61" s="50">
        <v>6</v>
      </c>
      <c r="G61" s="50">
        <v>0</v>
      </c>
      <c r="H61" s="50">
        <f>F61*50000+G61*100000</f>
        <v>300000</v>
      </c>
      <c r="I61" s="58"/>
      <c r="J61" s="48"/>
      <c r="K61" s="48"/>
      <c r="L61" s="48"/>
      <c r="M61" s="48"/>
      <c r="N61" s="46"/>
      <c r="O61" s="46"/>
    </row>
    <row r="62" spans="2:15" ht="17.25" thickBot="1">
      <c r="B62" s="114" t="s">
        <v>1399</v>
      </c>
      <c r="C62" s="114"/>
      <c r="D62" s="114"/>
      <c r="E62" s="114"/>
      <c r="F62" s="53">
        <f>SUM(F58:F61)</f>
        <v>8</v>
      </c>
      <c r="G62" s="53">
        <f>SUM(G58:G61)</f>
        <v>3</v>
      </c>
      <c r="H62" s="53">
        <f>SUM(H58:H61)</f>
        <v>700000</v>
      </c>
      <c r="I62" s="58"/>
      <c r="J62" s="48"/>
      <c r="K62" s="48"/>
      <c r="L62" s="48"/>
      <c r="M62" s="48"/>
      <c r="N62" s="46"/>
      <c r="O62" s="46"/>
    </row>
    <row r="63" spans="2:15" ht="17.25" thickTop="1">
      <c r="B63" s="63"/>
      <c r="C63" s="57"/>
      <c r="D63" s="57"/>
      <c r="E63" s="57"/>
      <c r="F63" s="58"/>
      <c r="G63" s="58"/>
      <c r="H63" s="58"/>
      <c r="I63" s="48"/>
      <c r="J63" s="48"/>
      <c r="K63" s="48"/>
      <c r="L63" s="48"/>
      <c r="M63" s="48"/>
      <c r="N63" s="46"/>
    </row>
    <row r="64" spans="2:15" ht="16.5" customHeight="1">
      <c r="B64" s="107" t="s">
        <v>1400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64"/>
    </row>
    <row r="65" spans="2:14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64"/>
    </row>
    <row r="66" spans="2:14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</row>
    <row r="67" spans="2:14" ht="16.5" customHeight="1">
      <c r="B67" s="107" t="s">
        <v>1401</v>
      </c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</row>
    <row r="68" spans="2:14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</row>
    <row r="69" spans="2:14">
      <c r="B69" s="65"/>
      <c r="C69" s="65"/>
      <c r="D69" s="65"/>
      <c r="E69" s="65"/>
      <c r="F69" s="65"/>
      <c r="G69" s="66"/>
      <c r="H69" s="65"/>
      <c r="I69" s="65"/>
      <c r="J69" s="65"/>
      <c r="K69" s="65"/>
      <c r="L69" s="65"/>
      <c r="M69" s="65"/>
    </row>
    <row r="70" spans="2:14" ht="16.5" customHeight="1">
      <c r="B70" s="47" t="s">
        <v>1294</v>
      </c>
      <c r="C70" s="47" t="s">
        <v>1358</v>
      </c>
      <c r="D70" s="47" t="s">
        <v>1359</v>
      </c>
      <c r="E70" s="47" t="s">
        <v>1360</v>
      </c>
      <c r="F70" s="47" t="s">
        <v>1394</v>
      </c>
      <c r="G70" s="47" t="s">
        <v>1361</v>
      </c>
      <c r="H70" s="47" t="s">
        <v>1362</v>
      </c>
      <c r="I70" s="67"/>
      <c r="J70" s="68"/>
      <c r="K70" s="65"/>
      <c r="L70" s="65"/>
      <c r="M70" s="65"/>
      <c r="N70" s="39"/>
    </row>
    <row r="71" spans="2:14">
      <c r="B71" s="50">
        <v>1</v>
      </c>
      <c r="C71" s="49">
        <v>648</v>
      </c>
      <c r="D71" s="50" t="s">
        <v>755</v>
      </c>
      <c r="E71" s="50" t="s">
        <v>1297</v>
      </c>
      <c r="F71" s="50">
        <v>0</v>
      </c>
      <c r="G71" s="50">
        <v>1</v>
      </c>
      <c r="H71" s="50">
        <f t="shared" ref="H71:H84" si="3">F71*100000+G71*50000</f>
        <v>50000</v>
      </c>
      <c r="I71" s="67"/>
      <c r="J71" s="68"/>
      <c r="K71" s="65"/>
      <c r="L71" s="65"/>
      <c r="M71" s="65"/>
      <c r="N71" s="39"/>
    </row>
    <row r="72" spans="2:14">
      <c r="B72" s="50">
        <v>2</v>
      </c>
      <c r="C72" s="49">
        <v>662</v>
      </c>
      <c r="D72" s="50" t="s">
        <v>813</v>
      </c>
      <c r="E72" s="50" t="s">
        <v>813</v>
      </c>
      <c r="F72" s="50">
        <v>0</v>
      </c>
      <c r="G72" s="50">
        <v>1</v>
      </c>
      <c r="H72" s="50">
        <f t="shared" si="3"/>
        <v>50000</v>
      </c>
      <c r="I72" s="67"/>
      <c r="J72" s="68"/>
      <c r="K72" s="65"/>
      <c r="L72" s="65"/>
      <c r="M72" s="65"/>
      <c r="N72" s="39"/>
    </row>
    <row r="73" spans="2:14">
      <c r="B73" s="50">
        <v>3</v>
      </c>
      <c r="C73" s="49">
        <v>702</v>
      </c>
      <c r="D73" s="50" t="s">
        <v>829</v>
      </c>
      <c r="E73" s="50" t="s">
        <v>1402</v>
      </c>
      <c r="F73" s="50">
        <v>0</v>
      </c>
      <c r="G73" s="50">
        <v>1</v>
      </c>
      <c r="H73" s="50">
        <f t="shared" si="3"/>
        <v>50000</v>
      </c>
      <c r="I73" s="67"/>
      <c r="J73" s="68"/>
      <c r="K73" s="65"/>
      <c r="L73" s="65"/>
      <c r="M73" s="65"/>
      <c r="N73" s="39"/>
    </row>
    <row r="74" spans="2:14">
      <c r="B74" s="50">
        <v>4</v>
      </c>
      <c r="C74" s="49">
        <v>124</v>
      </c>
      <c r="D74" s="50" t="s">
        <v>1403</v>
      </c>
      <c r="E74" s="50" t="s">
        <v>1404</v>
      </c>
      <c r="F74" s="50">
        <v>0</v>
      </c>
      <c r="G74" s="50">
        <v>1</v>
      </c>
      <c r="H74" s="50">
        <f t="shared" si="3"/>
        <v>50000</v>
      </c>
      <c r="I74" s="67"/>
      <c r="J74" s="68"/>
      <c r="K74" s="65"/>
      <c r="L74" s="65"/>
      <c r="M74" s="65"/>
      <c r="N74" s="39"/>
    </row>
    <row r="75" spans="2:14">
      <c r="B75" s="50">
        <v>5</v>
      </c>
      <c r="C75" s="49">
        <v>127</v>
      </c>
      <c r="D75" s="50" t="s">
        <v>1405</v>
      </c>
      <c r="E75" s="50" t="s">
        <v>1406</v>
      </c>
      <c r="F75" s="50">
        <v>7</v>
      </c>
      <c r="G75" s="50">
        <v>7</v>
      </c>
      <c r="H75" s="50">
        <f t="shared" si="3"/>
        <v>1050000</v>
      </c>
      <c r="I75" s="67"/>
      <c r="J75" s="68"/>
      <c r="K75" s="65"/>
      <c r="L75" s="65"/>
      <c r="M75" s="65"/>
      <c r="N75" s="39"/>
    </row>
    <row r="76" spans="2:14">
      <c r="B76" s="50">
        <v>6</v>
      </c>
      <c r="C76" s="49">
        <v>636</v>
      </c>
      <c r="D76" s="50" t="s">
        <v>1407</v>
      </c>
      <c r="E76" s="50" t="s">
        <v>1407</v>
      </c>
      <c r="F76" s="50">
        <v>0</v>
      </c>
      <c r="G76" s="50">
        <v>1</v>
      </c>
      <c r="H76" s="50">
        <f t="shared" si="3"/>
        <v>50000</v>
      </c>
      <c r="I76" s="67"/>
      <c r="J76" s="68"/>
      <c r="K76" s="65"/>
      <c r="L76" s="65"/>
      <c r="M76" s="65"/>
      <c r="N76" s="39"/>
    </row>
    <row r="77" spans="2:14">
      <c r="B77" s="50">
        <v>7</v>
      </c>
      <c r="C77" s="49">
        <v>667</v>
      </c>
      <c r="D77" s="50" t="s">
        <v>1408</v>
      </c>
      <c r="E77" s="50" t="s">
        <v>1408</v>
      </c>
      <c r="F77" s="50">
        <v>0</v>
      </c>
      <c r="G77" s="50">
        <v>1</v>
      </c>
      <c r="H77" s="50">
        <f t="shared" si="3"/>
        <v>50000</v>
      </c>
      <c r="I77" s="67"/>
      <c r="J77" s="68"/>
      <c r="K77" s="65"/>
      <c r="L77" s="65"/>
      <c r="M77" s="65"/>
      <c r="N77" s="39"/>
    </row>
    <row r="78" spans="2:14">
      <c r="B78" s="50">
        <v>8</v>
      </c>
      <c r="C78" s="49">
        <v>654</v>
      </c>
      <c r="D78" s="50" t="s">
        <v>1331</v>
      </c>
      <c r="E78" s="50" t="s">
        <v>1409</v>
      </c>
      <c r="F78" s="50">
        <v>0</v>
      </c>
      <c r="G78" s="50">
        <v>3</v>
      </c>
      <c r="H78" s="50">
        <f t="shared" si="3"/>
        <v>150000</v>
      </c>
      <c r="I78" s="67"/>
      <c r="J78" s="68"/>
      <c r="K78" s="65"/>
      <c r="L78" s="65"/>
      <c r="M78" s="65"/>
      <c r="N78" s="39"/>
    </row>
    <row r="79" spans="2:14">
      <c r="B79" s="50">
        <v>9</v>
      </c>
      <c r="C79" s="49">
        <v>654</v>
      </c>
      <c r="D79" s="50" t="s">
        <v>1331</v>
      </c>
      <c r="E79" s="50" t="s">
        <v>1410</v>
      </c>
      <c r="F79" s="50">
        <v>0</v>
      </c>
      <c r="G79" s="50">
        <v>2</v>
      </c>
      <c r="H79" s="50">
        <f t="shared" si="3"/>
        <v>100000</v>
      </c>
      <c r="I79" s="67"/>
      <c r="J79" s="68"/>
      <c r="K79" s="65"/>
      <c r="L79" s="65"/>
      <c r="M79" s="65"/>
      <c r="N79" s="39"/>
    </row>
    <row r="80" spans="2:14">
      <c r="B80" s="50">
        <v>10</v>
      </c>
      <c r="C80" s="49">
        <v>654</v>
      </c>
      <c r="D80" s="50" t="s">
        <v>1331</v>
      </c>
      <c r="E80" s="50" t="s">
        <v>1411</v>
      </c>
      <c r="F80" s="50">
        <v>0</v>
      </c>
      <c r="G80" s="50">
        <v>1</v>
      </c>
      <c r="H80" s="50">
        <f t="shared" si="3"/>
        <v>50000</v>
      </c>
      <c r="I80" s="67"/>
      <c r="J80" s="68"/>
      <c r="K80" s="65"/>
      <c r="L80" s="65"/>
      <c r="M80" s="65"/>
      <c r="N80" s="39"/>
    </row>
    <row r="81" spans="2:14">
      <c r="B81" s="50">
        <v>11</v>
      </c>
      <c r="C81" s="49">
        <v>654</v>
      </c>
      <c r="D81" s="50" t="s">
        <v>1331</v>
      </c>
      <c r="E81" s="50" t="s">
        <v>1412</v>
      </c>
      <c r="F81" s="50">
        <v>0</v>
      </c>
      <c r="G81" s="50">
        <v>1</v>
      </c>
      <c r="H81" s="50">
        <f t="shared" si="3"/>
        <v>50000</v>
      </c>
      <c r="I81" s="67"/>
      <c r="J81" s="68"/>
      <c r="K81" s="65"/>
      <c r="L81" s="65"/>
      <c r="M81" s="65"/>
      <c r="N81" s="39"/>
    </row>
    <row r="82" spans="2:14">
      <c r="B82" s="50">
        <v>12</v>
      </c>
      <c r="C82" s="49">
        <v>628</v>
      </c>
      <c r="D82" s="50" t="s">
        <v>729</v>
      </c>
      <c r="E82" s="50" t="s">
        <v>729</v>
      </c>
      <c r="F82" s="50">
        <v>1</v>
      </c>
      <c r="G82" s="50">
        <v>1</v>
      </c>
      <c r="H82" s="50">
        <f t="shared" si="3"/>
        <v>150000</v>
      </c>
      <c r="I82" s="67"/>
      <c r="J82" s="68"/>
      <c r="K82" s="65"/>
      <c r="L82" s="65"/>
      <c r="M82" s="65"/>
      <c r="N82" s="39"/>
    </row>
    <row r="83" spans="2:14">
      <c r="B83" s="50">
        <v>13</v>
      </c>
      <c r="C83" s="49">
        <v>649</v>
      </c>
      <c r="D83" s="50" t="s">
        <v>758</v>
      </c>
      <c r="E83" s="50" t="s">
        <v>759</v>
      </c>
      <c r="F83" s="50">
        <v>1</v>
      </c>
      <c r="G83" s="50">
        <v>0</v>
      </c>
      <c r="H83" s="50">
        <f t="shared" si="3"/>
        <v>100000</v>
      </c>
      <c r="I83" s="67"/>
      <c r="J83" s="68"/>
      <c r="K83" s="65"/>
      <c r="L83" s="65"/>
      <c r="M83" s="65"/>
      <c r="N83" s="39"/>
    </row>
    <row r="84" spans="2:14">
      <c r="B84" s="50">
        <v>14</v>
      </c>
      <c r="C84" s="49">
        <v>127</v>
      </c>
      <c r="D84" s="50" t="s">
        <v>1405</v>
      </c>
      <c r="E84" s="50" t="s">
        <v>1413</v>
      </c>
      <c r="F84" s="50">
        <v>1</v>
      </c>
      <c r="G84" s="50">
        <v>0</v>
      </c>
      <c r="H84" s="50">
        <f t="shared" si="3"/>
        <v>100000</v>
      </c>
      <c r="I84" s="67"/>
      <c r="J84" s="68"/>
      <c r="K84" s="65"/>
      <c r="L84" s="65"/>
      <c r="M84" s="65"/>
      <c r="N84" s="39"/>
    </row>
    <row r="85" spans="2:14" ht="17.25" thickBot="1">
      <c r="B85" s="104" t="s">
        <v>1365</v>
      </c>
      <c r="C85" s="105"/>
      <c r="D85" s="105"/>
      <c r="E85" s="106"/>
      <c r="F85" s="53">
        <f>SUM(F71:F84)</f>
        <v>10</v>
      </c>
      <c r="G85" s="53">
        <f>SUM(G71:G84)</f>
        <v>21</v>
      </c>
      <c r="H85" s="53">
        <f>SUM(H71:H84)</f>
        <v>2050000</v>
      </c>
      <c r="I85" s="67"/>
      <c r="J85" s="68"/>
      <c r="K85" s="65"/>
      <c r="L85" s="65"/>
      <c r="M85" s="65"/>
      <c r="N85" s="39"/>
    </row>
    <row r="86" spans="2:14" ht="17.25" thickTop="1">
      <c r="B86" s="69"/>
      <c r="C86" s="57"/>
      <c r="D86" s="57"/>
      <c r="E86" s="57"/>
      <c r="F86" s="58"/>
      <c r="G86" s="58"/>
      <c r="H86" s="65"/>
      <c r="I86" s="65"/>
      <c r="J86" s="65"/>
      <c r="K86" s="65"/>
      <c r="L86" s="65"/>
      <c r="M86" s="65"/>
    </row>
    <row r="87" spans="2:14">
      <c r="B87" s="107" t="s">
        <v>1414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</row>
    <row r="88" spans="2:14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</row>
    <row r="89" spans="2:14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</row>
    <row r="90" spans="2:14">
      <c r="B90" s="47" t="s">
        <v>1294</v>
      </c>
      <c r="C90" s="47" t="s">
        <v>1358</v>
      </c>
      <c r="D90" s="47" t="s">
        <v>1359</v>
      </c>
      <c r="E90" s="47" t="s">
        <v>1360</v>
      </c>
      <c r="F90" s="47" t="s">
        <v>1394</v>
      </c>
      <c r="G90" s="47" t="s">
        <v>1361</v>
      </c>
      <c r="H90" s="47" t="s">
        <v>1362</v>
      </c>
      <c r="I90" s="68"/>
      <c r="J90" s="65"/>
      <c r="K90" s="65"/>
      <c r="L90" s="65"/>
      <c r="M90" s="65"/>
    </row>
    <row r="91" spans="2:14">
      <c r="B91" s="50">
        <v>1</v>
      </c>
      <c r="C91" s="49">
        <v>710</v>
      </c>
      <c r="D91" s="50" t="s">
        <v>1415</v>
      </c>
      <c r="E91" s="50" t="s">
        <v>1416</v>
      </c>
      <c r="F91" s="49">
        <v>0</v>
      </c>
      <c r="G91" s="49">
        <v>1</v>
      </c>
      <c r="H91" s="49">
        <f t="shared" ref="H91:H92" si="4">F91*100000+G91*50000</f>
        <v>50000</v>
      </c>
      <c r="I91" s="68"/>
      <c r="J91" s="65"/>
      <c r="K91" s="65"/>
      <c r="L91" s="65"/>
      <c r="M91" s="65"/>
    </row>
    <row r="92" spans="2:14">
      <c r="B92" s="50">
        <v>2</v>
      </c>
      <c r="C92" s="49">
        <v>620</v>
      </c>
      <c r="D92" s="50" t="s">
        <v>1417</v>
      </c>
      <c r="E92" s="62" t="s">
        <v>1417</v>
      </c>
      <c r="F92" s="70">
        <v>1</v>
      </c>
      <c r="G92" s="49">
        <v>0</v>
      </c>
      <c r="H92" s="49">
        <f t="shared" si="4"/>
        <v>100000</v>
      </c>
      <c r="I92" s="68"/>
      <c r="J92" s="65"/>
      <c r="K92" s="65"/>
      <c r="L92" s="65"/>
      <c r="M92" s="65"/>
    </row>
    <row r="93" spans="2:14" ht="17.25" thickBot="1">
      <c r="B93" s="104" t="s">
        <v>1365</v>
      </c>
      <c r="C93" s="105"/>
      <c r="D93" s="105"/>
      <c r="E93" s="106"/>
      <c r="F93" s="71">
        <f>SUM(F91:F92)</f>
        <v>1</v>
      </c>
      <c r="G93" s="71">
        <f>SUM(G91:G92)</f>
        <v>1</v>
      </c>
      <c r="H93" s="49">
        <f>SUM(H91:H92)</f>
        <v>150000</v>
      </c>
      <c r="I93" s="68"/>
      <c r="J93" s="65"/>
      <c r="K93" s="65"/>
      <c r="L93" s="65"/>
      <c r="M93" s="65"/>
    </row>
    <row r="94" spans="2:14" ht="17.25" thickTop="1"/>
  </sheetData>
  <mergeCells count="14">
    <mergeCell ref="B87:M88"/>
    <mergeCell ref="B93:E93"/>
    <mergeCell ref="B49:I51"/>
    <mergeCell ref="B54:I55"/>
    <mergeCell ref="B62:E62"/>
    <mergeCell ref="B64:L65"/>
    <mergeCell ref="B67:M68"/>
    <mergeCell ref="B85:E85"/>
    <mergeCell ref="B42:E42"/>
    <mergeCell ref="B4:I6"/>
    <mergeCell ref="B13:E13"/>
    <mergeCell ref="B15:I16"/>
    <mergeCell ref="B28:E28"/>
    <mergeCell ref="B30:J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B2:O50"/>
  <sheetViews>
    <sheetView zoomScale="85" zoomScaleNormal="85" workbookViewId="0"/>
  </sheetViews>
  <sheetFormatPr defaultColWidth="9.140625" defaultRowHeight="16.5"/>
  <cols>
    <col min="1" max="1" width="9.140625" style="37" customWidth="1"/>
    <col min="2" max="2" width="7.7109375" style="37" customWidth="1"/>
    <col min="3" max="3" width="11.28515625" style="37" customWidth="1"/>
    <col min="4" max="4" width="39.7109375" style="37" customWidth="1"/>
    <col min="5" max="5" width="41.140625" style="37" customWidth="1"/>
    <col min="6" max="6" width="6.7109375" style="37" customWidth="1"/>
    <col min="7" max="7" width="10.28515625" style="37" customWidth="1"/>
    <col min="8" max="8" width="15.5703125" style="37" bestFit="1" customWidth="1"/>
    <col min="9" max="15" width="9.140625" style="37"/>
    <col min="16" max="16" width="11.42578125" style="37" customWidth="1"/>
    <col min="17" max="16384" width="9.140625" style="37"/>
  </cols>
  <sheetData>
    <row r="2" spans="2:15">
      <c r="B2" s="36" t="s">
        <v>1356</v>
      </c>
      <c r="J2" s="38"/>
      <c r="K2" s="38"/>
    </row>
    <row r="3" spans="2:15">
      <c r="J3" s="38"/>
      <c r="K3" s="38"/>
    </row>
    <row r="4" spans="2:15">
      <c r="B4" s="40" t="s">
        <v>1294</v>
      </c>
      <c r="C4" s="40" t="s">
        <v>1358</v>
      </c>
      <c r="D4" s="40" t="s">
        <v>1359</v>
      </c>
      <c r="E4" s="40" t="s">
        <v>1360</v>
      </c>
      <c r="F4" s="40" t="s">
        <v>1394</v>
      </c>
      <c r="G4" s="40" t="s">
        <v>1361</v>
      </c>
      <c r="H4" s="40" t="s">
        <v>1362</v>
      </c>
      <c r="I4" s="41"/>
      <c r="J4" s="41"/>
      <c r="K4" s="39"/>
      <c r="L4" s="39"/>
      <c r="M4" s="39"/>
      <c r="N4" s="39"/>
      <c r="O4" s="39"/>
    </row>
    <row r="5" spans="2:15">
      <c r="B5" s="42">
        <v>1</v>
      </c>
      <c r="C5" s="49">
        <v>105</v>
      </c>
      <c r="D5" s="50" t="s">
        <v>1389</v>
      </c>
      <c r="E5" s="50" t="s">
        <v>1389</v>
      </c>
      <c r="F5" s="49">
        <v>0</v>
      </c>
      <c r="G5" s="49">
        <v>3</v>
      </c>
      <c r="H5" s="49">
        <f t="shared" ref="H5:H46" si="0">F5*100000+G5*50000</f>
        <v>150000</v>
      </c>
      <c r="I5" s="41"/>
      <c r="J5" s="41"/>
      <c r="K5" s="39"/>
      <c r="L5" s="39"/>
      <c r="M5" s="39"/>
      <c r="N5" s="39"/>
      <c r="O5" s="39"/>
    </row>
    <row r="6" spans="2:15">
      <c r="B6" s="42">
        <v>2</v>
      </c>
      <c r="C6" s="43">
        <v>106</v>
      </c>
      <c r="D6" s="42" t="s">
        <v>1367</v>
      </c>
      <c r="E6" s="42" t="s">
        <v>1368</v>
      </c>
      <c r="F6" s="43">
        <v>0</v>
      </c>
      <c r="G6" s="43">
        <v>8</v>
      </c>
      <c r="H6" s="49">
        <f t="shared" si="0"/>
        <v>400000</v>
      </c>
      <c r="I6" s="41"/>
      <c r="J6" s="41"/>
      <c r="K6" s="39"/>
      <c r="L6" s="39"/>
      <c r="M6" s="39"/>
      <c r="N6" s="39"/>
      <c r="O6" s="39"/>
    </row>
    <row r="7" spans="2:15">
      <c r="B7" s="42">
        <v>3</v>
      </c>
      <c r="C7" s="43">
        <v>106</v>
      </c>
      <c r="D7" s="42" t="s">
        <v>1367</v>
      </c>
      <c r="E7" s="42" t="s">
        <v>1369</v>
      </c>
      <c r="F7" s="43">
        <v>0</v>
      </c>
      <c r="G7" s="43">
        <v>3</v>
      </c>
      <c r="H7" s="49">
        <f t="shared" si="0"/>
        <v>150000</v>
      </c>
      <c r="I7" s="41"/>
      <c r="J7" s="41"/>
      <c r="K7" s="39"/>
      <c r="L7" s="39"/>
      <c r="M7" s="39"/>
      <c r="N7" s="39"/>
      <c r="O7" s="39"/>
    </row>
    <row r="8" spans="2:15">
      <c r="B8" s="42">
        <v>4</v>
      </c>
      <c r="C8" s="43">
        <v>106</v>
      </c>
      <c r="D8" s="42" t="s">
        <v>1367</v>
      </c>
      <c r="E8" s="42" t="s">
        <v>1370</v>
      </c>
      <c r="F8" s="43">
        <v>0</v>
      </c>
      <c r="G8" s="43">
        <v>4</v>
      </c>
      <c r="H8" s="49">
        <f t="shared" si="0"/>
        <v>200000</v>
      </c>
      <c r="I8" s="41"/>
      <c r="J8" s="41"/>
      <c r="K8" s="39"/>
      <c r="L8" s="39"/>
      <c r="M8" s="39"/>
      <c r="N8" s="39"/>
      <c r="O8" s="39"/>
    </row>
    <row r="9" spans="2:15">
      <c r="B9" s="42">
        <v>5</v>
      </c>
      <c r="C9" s="43">
        <v>106</v>
      </c>
      <c r="D9" s="42" t="s">
        <v>1367</v>
      </c>
      <c r="E9" s="42" t="s">
        <v>1371</v>
      </c>
      <c r="F9" s="43">
        <v>0</v>
      </c>
      <c r="G9" s="43">
        <v>8</v>
      </c>
      <c r="H9" s="49">
        <f t="shared" si="0"/>
        <v>400000</v>
      </c>
      <c r="I9" s="41"/>
      <c r="J9" s="41"/>
      <c r="K9" s="39"/>
      <c r="L9" s="39"/>
      <c r="M9" s="39"/>
      <c r="N9" s="39"/>
      <c r="O9" s="39"/>
    </row>
    <row r="10" spans="2:15">
      <c r="B10" s="42">
        <v>6</v>
      </c>
      <c r="C10" s="49">
        <v>108</v>
      </c>
      <c r="D10" s="50" t="s">
        <v>1382</v>
      </c>
      <c r="E10" s="50" t="s">
        <v>1383</v>
      </c>
      <c r="F10" s="49">
        <v>0</v>
      </c>
      <c r="G10" s="49">
        <v>3</v>
      </c>
      <c r="H10" s="49">
        <f t="shared" si="0"/>
        <v>150000</v>
      </c>
      <c r="I10" s="39"/>
      <c r="J10" s="39"/>
      <c r="K10" s="39"/>
      <c r="L10" s="39"/>
      <c r="M10" s="39"/>
      <c r="N10" s="39"/>
      <c r="O10" s="39"/>
    </row>
    <row r="11" spans="2:15">
      <c r="B11" s="42">
        <v>7</v>
      </c>
      <c r="C11" s="49">
        <v>124</v>
      </c>
      <c r="D11" s="50" t="s">
        <v>1403</v>
      </c>
      <c r="E11" s="50" t="s">
        <v>1404</v>
      </c>
      <c r="F11" s="49">
        <v>0</v>
      </c>
      <c r="G11" s="49">
        <v>1</v>
      </c>
      <c r="H11" s="49">
        <f t="shared" si="0"/>
        <v>50000</v>
      </c>
      <c r="I11" s="39"/>
      <c r="J11" s="39"/>
      <c r="K11" s="39"/>
      <c r="L11" s="39"/>
      <c r="M11" s="39"/>
      <c r="N11" s="39"/>
      <c r="O11" s="39"/>
    </row>
    <row r="12" spans="2:15">
      <c r="B12" s="42">
        <v>8</v>
      </c>
      <c r="C12" s="49">
        <v>127</v>
      </c>
      <c r="D12" s="50" t="s">
        <v>1405</v>
      </c>
      <c r="E12" s="50" t="s">
        <v>1406</v>
      </c>
      <c r="F12" s="49">
        <v>7</v>
      </c>
      <c r="G12" s="49">
        <v>7</v>
      </c>
      <c r="H12" s="49">
        <f t="shared" si="0"/>
        <v>1050000</v>
      </c>
      <c r="I12" s="39"/>
      <c r="J12" s="39"/>
      <c r="K12" s="39"/>
      <c r="L12" s="39"/>
      <c r="M12" s="39"/>
      <c r="N12" s="39"/>
      <c r="O12" s="39"/>
    </row>
    <row r="13" spans="2:15">
      <c r="B13" s="42">
        <v>9</v>
      </c>
      <c r="C13" s="49">
        <v>127</v>
      </c>
      <c r="D13" s="50" t="s">
        <v>1405</v>
      </c>
      <c r="E13" s="50" t="s">
        <v>1413</v>
      </c>
      <c r="F13" s="49">
        <v>1</v>
      </c>
      <c r="G13" s="49">
        <v>0</v>
      </c>
      <c r="H13" s="49">
        <f t="shared" si="0"/>
        <v>100000</v>
      </c>
      <c r="I13" s="39"/>
      <c r="J13" s="39"/>
      <c r="K13" s="39"/>
      <c r="L13" s="39"/>
      <c r="M13" s="39"/>
      <c r="N13" s="39"/>
      <c r="O13" s="39"/>
    </row>
    <row r="14" spans="2:15">
      <c r="B14" s="42">
        <v>10</v>
      </c>
      <c r="C14" s="43">
        <v>132</v>
      </c>
      <c r="D14" s="42" t="s">
        <v>1364</v>
      </c>
      <c r="E14" s="42" t="s">
        <v>637</v>
      </c>
      <c r="F14" s="43">
        <v>0</v>
      </c>
      <c r="G14" s="43">
        <v>1</v>
      </c>
      <c r="H14" s="49">
        <f t="shared" si="0"/>
        <v>50000</v>
      </c>
      <c r="I14" s="39"/>
      <c r="J14" s="39"/>
      <c r="K14" s="39"/>
      <c r="L14" s="39"/>
      <c r="M14" s="39"/>
      <c r="N14" s="39"/>
      <c r="O14" s="39"/>
    </row>
    <row r="15" spans="2:15">
      <c r="B15" s="42">
        <v>11</v>
      </c>
      <c r="C15" s="49">
        <v>143</v>
      </c>
      <c r="D15" s="50" t="s">
        <v>1418</v>
      </c>
      <c r="E15" s="50" t="s">
        <v>1418</v>
      </c>
      <c r="F15" s="49">
        <v>1</v>
      </c>
      <c r="G15" s="49">
        <v>1</v>
      </c>
      <c r="H15" s="49">
        <f t="shared" si="0"/>
        <v>150000</v>
      </c>
      <c r="I15" s="39"/>
      <c r="J15" s="39"/>
      <c r="K15" s="39"/>
      <c r="L15" s="39"/>
      <c r="M15" s="39"/>
      <c r="N15" s="39"/>
      <c r="O15" s="39"/>
    </row>
    <row r="16" spans="2:15">
      <c r="B16" s="42">
        <v>12</v>
      </c>
      <c r="C16" s="49">
        <v>167</v>
      </c>
      <c r="D16" s="51" t="s">
        <v>648</v>
      </c>
      <c r="E16" s="51" t="s">
        <v>648</v>
      </c>
      <c r="F16" s="72">
        <v>0</v>
      </c>
      <c r="G16" s="49">
        <v>2</v>
      </c>
      <c r="H16" s="49">
        <f t="shared" si="0"/>
        <v>100000</v>
      </c>
      <c r="I16" s="39"/>
      <c r="J16" s="39"/>
      <c r="K16" s="39"/>
      <c r="L16" s="39"/>
      <c r="M16" s="39"/>
      <c r="N16" s="39"/>
      <c r="O16" s="39"/>
    </row>
    <row r="17" spans="2:15">
      <c r="B17" s="42">
        <v>13</v>
      </c>
      <c r="C17" s="49">
        <v>221</v>
      </c>
      <c r="D17" s="50" t="s">
        <v>1380</v>
      </c>
      <c r="E17" s="50" t="s">
        <v>1381</v>
      </c>
      <c r="F17" s="49">
        <v>0</v>
      </c>
      <c r="G17" s="49">
        <v>8</v>
      </c>
      <c r="H17" s="49">
        <f t="shared" si="0"/>
        <v>400000</v>
      </c>
      <c r="I17" s="39"/>
      <c r="J17" s="39"/>
      <c r="K17" s="39"/>
      <c r="L17" s="39"/>
      <c r="M17" s="39"/>
      <c r="N17" s="39"/>
      <c r="O17" s="39"/>
    </row>
    <row r="18" spans="2:15">
      <c r="B18" s="42">
        <v>14</v>
      </c>
      <c r="C18" s="49">
        <v>604</v>
      </c>
      <c r="D18" s="50" t="s">
        <v>722</v>
      </c>
      <c r="E18" s="50" t="s">
        <v>722</v>
      </c>
      <c r="F18" s="49">
        <v>0</v>
      </c>
      <c r="G18" s="49">
        <v>1</v>
      </c>
      <c r="H18" s="49">
        <f t="shared" si="0"/>
        <v>50000</v>
      </c>
      <c r="I18" s="39"/>
      <c r="J18" s="39"/>
      <c r="K18" s="39"/>
      <c r="L18" s="39"/>
      <c r="M18" s="39"/>
      <c r="N18" s="39"/>
      <c r="O18" s="39"/>
    </row>
    <row r="19" spans="2:15">
      <c r="B19" s="42">
        <v>15</v>
      </c>
      <c r="C19" s="49">
        <v>620</v>
      </c>
      <c r="D19" s="50" t="s">
        <v>1417</v>
      </c>
      <c r="E19" s="62" t="s">
        <v>1417</v>
      </c>
      <c r="F19" s="70">
        <v>1</v>
      </c>
      <c r="G19" s="49">
        <v>0</v>
      </c>
      <c r="H19" s="49">
        <f t="shared" si="0"/>
        <v>100000</v>
      </c>
      <c r="I19" s="48"/>
      <c r="J19" s="48"/>
      <c r="K19" s="48"/>
      <c r="L19" s="48"/>
      <c r="M19" s="48"/>
      <c r="N19" s="48"/>
      <c r="O19" s="46"/>
    </row>
    <row r="20" spans="2:15">
      <c r="B20" s="42">
        <v>16</v>
      </c>
      <c r="C20" s="49">
        <v>628</v>
      </c>
      <c r="D20" s="50" t="s">
        <v>729</v>
      </c>
      <c r="E20" s="50" t="s">
        <v>729</v>
      </c>
      <c r="F20" s="49">
        <v>1</v>
      </c>
      <c r="G20" s="49">
        <v>1</v>
      </c>
      <c r="H20" s="49">
        <f t="shared" si="0"/>
        <v>150000</v>
      </c>
      <c r="I20" s="48"/>
      <c r="J20" s="48"/>
      <c r="K20" s="48"/>
      <c r="L20" s="48"/>
      <c r="M20" s="48"/>
      <c r="N20" s="48"/>
      <c r="O20" s="46"/>
    </row>
    <row r="21" spans="2:15">
      <c r="B21" s="42">
        <v>17</v>
      </c>
      <c r="C21" s="49">
        <v>636</v>
      </c>
      <c r="D21" s="50" t="s">
        <v>1407</v>
      </c>
      <c r="E21" s="50" t="s">
        <v>1407</v>
      </c>
      <c r="F21" s="49">
        <v>0</v>
      </c>
      <c r="G21" s="49">
        <v>1</v>
      </c>
      <c r="H21" s="49">
        <f t="shared" si="0"/>
        <v>50000</v>
      </c>
      <c r="I21" s="48"/>
      <c r="J21" s="48"/>
      <c r="K21" s="48"/>
      <c r="L21" s="48"/>
      <c r="M21" s="48"/>
      <c r="N21" s="48"/>
      <c r="O21" s="46"/>
    </row>
    <row r="22" spans="2:15">
      <c r="B22" s="42">
        <v>18</v>
      </c>
      <c r="C22" s="49">
        <v>648</v>
      </c>
      <c r="D22" s="50" t="s">
        <v>755</v>
      </c>
      <c r="E22" s="50" t="s">
        <v>1297</v>
      </c>
      <c r="F22" s="49">
        <v>0</v>
      </c>
      <c r="G22" s="49">
        <v>1</v>
      </c>
      <c r="H22" s="49">
        <f t="shared" si="0"/>
        <v>50000</v>
      </c>
      <c r="I22" s="48"/>
      <c r="J22" s="48"/>
      <c r="K22" s="48"/>
      <c r="L22" s="48"/>
      <c r="M22" s="48"/>
      <c r="N22" s="48"/>
      <c r="O22" s="46"/>
    </row>
    <row r="23" spans="2:15">
      <c r="B23" s="42">
        <v>19</v>
      </c>
      <c r="C23" s="49">
        <v>649</v>
      </c>
      <c r="D23" s="50" t="s">
        <v>758</v>
      </c>
      <c r="E23" s="50" t="s">
        <v>759</v>
      </c>
      <c r="F23" s="49">
        <v>1</v>
      </c>
      <c r="G23" s="49">
        <v>0</v>
      </c>
      <c r="H23" s="49">
        <f t="shared" si="0"/>
        <v>100000</v>
      </c>
      <c r="I23" s="48"/>
      <c r="J23" s="48"/>
      <c r="K23" s="48"/>
      <c r="L23" s="48"/>
      <c r="M23" s="48"/>
      <c r="N23" s="48"/>
      <c r="O23" s="46"/>
    </row>
    <row r="24" spans="2:15">
      <c r="B24" s="42">
        <v>20</v>
      </c>
      <c r="C24" s="43">
        <v>651</v>
      </c>
      <c r="D24" s="42" t="s">
        <v>767</v>
      </c>
      <c r="E24" s="42" t="s">
        <v>767</v>
      </c>
      <c r="F24" s="43">
        <v>0</v>
      </c>
      <c r="G24" s="43">
        <v>2</v>
      </c>
      <c r="H24" s="49">
        <f t="shared" si="0"/>
        <v>100000</v>
      </c>
      <c r="I24" s="48"/>
      <c r="J24" s="48"/>
      <c r="K24" s="48"/>
      <c r="L24" s="48"/>
      <c r="M24" s="48"/>
      <c r="N24" s="48"/>
      <c r="O24" s="46"/>
    </row>
    <row r="25" spans="2:15">
      <c r="B25" s="42">
        <v>21</v>
      </c>
      <c r="C25" s="49">
        <v>654</v>
      </c>
      <c r="D25" s="50" t="s">
        <v>1331</v>
      </c>
      <c r="E25" s="50" t="s">
        <v>1409</v>
      </c>
      <c r="F25" s="49">
        <v>0</v>
      </c>
      <c r="G25" s="49">
        <v>3</v>
      </c>
      <c r="H25" s="49">
        <f t="shared" si="0"/>
        <v>150000</v>
      </c>
      <c r="I25" s="48"/>
      <c r="J25" s="48"/>
      <c r="K25" s="48"/>
      <c r="L25" s="48"/>
      <c r="M25" s="48"/>
      <c r="N25" s="48"/>
      <c r="O25" s="46"/>
    </row>
    <row r="26" spans="2:15">
      <c r="B26" s="42">
        <v>22</v>
      </c>
      <c r="C26" s="49">
        <v>654</v>
      </c>
      <c r="D26" s="50" t="s">
        <v>1331</v>
      </c>
      <c r="E26" s="50" t="s">
        <v>1410</v>
      </c>
      <c r="F26" s="49">
        <v>0</v>
      </c>
      <c r="G26" s="49">
        <v>2</v>
      </c>
      <c r="H26" s="49">
        <f t="shared" si="0"/>
        <v>100000</v>
      </c>
      <c r="I26" s="48"/>
      <c r="J26" s="48"/>
      <c r="K26" s="48"/>
      <c r="L26" s="48"/>
      <c r="M26" s="48"/>
      <c r="N26" s="48"/>
      <c r="O26" s="46"/>
    </row>
    <row r="27" spans="2:15">
      <c r="B27" s="42">
        <v>23</v>
      </c>
      <c r="C27" s="49">
        <v>654</v>
      </c>
      <c r="D27" s="50" t="s">
        <v>1331</v>
      </c>
      <c r="E27" s="50" t="s">
        <v>1411</v>
      </c>
      <c r="F27" s="49">
        <v>0</v>
      </c>
      <c r="G27" s="49">
        <v>1</v>
      </c>
      <c r="H27" s="49">
        <f t="shared" si="0"/>
        <v>50000</v>
      </c>
      <c r="I27" s="58"/>
      <c r="J27" s="48"/>
      <c r="K27" s="48"/>
      <c r="L27" s="48"/>
      <c r="M27" s="48"/>
      <c r="N27" s="46"/>
      <c r="O27" s="46"/>
    </row>
    <row r="28" spans="2:15">
      <c r="B28" s="42">
        <v>24</v>
      </c>
      <c r="C28" s="49">
        <v>654</v>
      </c>
      <c r="D28" s="50" t="s">
        <v>1331</v>
      </c>
      <c r="E28" s="50" t="s">
        <v>1412</v>
      </c>
      <c r="F28" s="49">
        <v>0</v>
      </c>
      <c r="G28" s="49">
        <v>1</v>
      </c>
      <c r="H28" s="49">
        <f t="shared" si="0"/>
        <v>50000</v>
      </c>
      <c r="I28" s="58"/>
      <c r="J28" s="48"/>
      <c r="K28" s="48"/>
      <c r="L28" s="48"/>
      <c r="M28" s="48"/>
      <c r="N28" s="46"/>
      <c r="O28" s="46"/>
    </row>
    <row r="29" spans="2:15">
      <c r="B29" s="42">
        <v>25</v>
      </c>
      <c r="C29" s="49">
        <v>656</v>
      </c>
      <c r="D29" s="50" t="s">
        <v>1396</v>
      </c>
      <c r="E29" s="50" t="s">
        <v>1396</v>
      </c>
      <c r="F29" s="49">
        <v>2</v>
      </c>
      <c r="G29" s="49">
        <v>0</v>
      </c>
      <c r="H29" s="49">
        <f t="shared" si="0"/>
        <v>200000</v>
      </c>
      <c r="I29" s="58"/>
      <c r="J29" s="48"/>
      <c r="K29" s="48"/>
      <c r="L29" s="48"/>
      <c r="M29" s="48"/>
      <c r="N29" s="46"/>
      <c r="O29" s="46"/>
    </row>
    <row r="30" spans="2:15">
      <c r="B30" s="42">
        <v>26</v>
      </c>
      <c r="C30" s="43">
        <v>658</v>
      </c>
      <c r="D30" s="42" t="s">
        <v>1363</v>
      </c>
      <c r="E30" s="42" t="s">
        <v>1363</v>
      </c>
      <c r="F30" s="43">
        <v>0</v>
      </c>
      <c r="G30" s="43">
        <v>1</v>
      </c>
      <c r="H30" s="49">
        <f t="shared" si="0"/>
        <v>50000</v>
      </c>
      <c r="I30" s="58"/>
      <c r="J30" s="48"/>
      <c r="K30" s="48"/>
      <c r="L30" s="48"/>
      <c r="M30" s="48"/>
      <c r="N30" s="46"/>
      <c r="O30" s="46"/>
    </row>
    <row r="31" spans="2:15">
      <c r="B31" s="42">
        <v>27</v>
      </c>
      <c r="C31" s="43">
        <v>659</v>
      </c>
      <c r="D31" s="42" t="s">
        <v>808</v>
      </c>
      <c r="E31" s="42" t="s">
        <v>808</v>
      </c>
      <c r="F31" s="43">
        <v>0</v>
      </c>
      <c r="G31" s="43">
        <v>1</v>
      </c>
      <c r="H31" s="49">
        <f t="shared" si="0"/>
        <v>50000</v>
      </c>
      <c r="I31" s="67"/>
      <c r="J31" s="68"/>
      <c r="K31" s="65"/>
      <c r="L31" s="65"/>
      <c r="M31" s="65"/>
      <c r="N31" s="39"/>
    </row>
    <row r="32" spans="2:15">
      <c r="B32" s="42">
        <v>28</v>
      </c>
      <c r="C32" s="49">
        <v>662</v>
      </c>
      <c r="D32" s="50" t="s">
        <v>813</v>
      </c>
      <c r="E32" s="50" t="s">
        <v>813</v>
      </c>
      <c r="F32" s="49">
        <v>0</v>
      </c>
      <c r="G32" s="49">
        <v>1</v>
      </c>
      <c r="H32" s="49">
        <f t="shared" si="0"/>
        <v>50000</v>
      </c>
      <c r="I32" s="67"/>
      <c r="J32" s="68"/>
      <c r="K32" s="65"/>
      <c r="L32" s="65"/>
      <c r="M32" s="65"/>
      <c r="N32" s="39"/>
    </row>
    <row r="33" spans="2:14">
      <c r="B33" s="42">
        <v>29</v>
      </c>
      <c r="C33" s="49">
        <v>667</v>
      </c>
      <c r="D33" s="50" t="s">
        <v>1408</v>
      </c>
      <c r="E33" s="50" t="s">
        <v>1408</v>
      </c>
      <c r="F33" s="49">
        <v>0</v>
      </c>
      <c r="G33" s="49">
        <v>1</v>
      </c>
      <c r="H33" s="49">
        <f t="shared" si="0"/>
        <v>50000</v>
      </c>
      <c r="I33" s="67"/>
      <c r="J33" s="68"/>
      <c r="K33" s="65"/>
      <c r="L33" s="65"/>
      <c r="M33" s="65"/>
      <c r="N33" s="39"/>
    </row>
    <row r="34" spans="2:14">
      <c r="B34" s="42">
        <v>30</v>
      </c>
      <c r="C34" s="49">
        <v>671</v>
      </c>
      <c r="D34" s="50" t="s">
        <v>1387</v>
      </c>
      <c r="E34" s="50" t="s">
        <v>1387</v>
      </c>
      <c r="F34" s="49">
        <v>0</v>
      </c>
      <c r="G34" s="49">
        <v>1</v>
      </c>
      <c r="H34" s="49">
        <f t="shared" si="0"/>
        <v>50000</v>
      </c>
      <c r="I34" s="67"/>
      <c r="J34" s="68"/>
      <c r="K34" s="65"/>
      <c r="L34" s="65"/>
      <c r="M34" s="65"/>
      <c r="N34" s="39"/>
    </row>
    <row r="35" spans="2:14">
      <c r="B35" s="42">
        <v>31</v>
      </c>
      <c r="C35" s="49">
        <v>702</v>
      </c>
      <c r="D35" s="50" t="s">
        <v>829</v>
      </c>
      <c r="E35" s="50" t="s">
        <v>1402</v>
      </c>
      <c r="F35" s="49">
        <v>0</v>
      </c>
      <c r="G35" s="49">
        <v>1</v>
      </c>
      <c r="H35" s="49">
        <f t="shared" si="0"/>
        <v>50000</v>
      </c>
      <c r="I35" s="67"/>
      <c r="J35" s="68"/>
      <c r="K35" s="65"/>
      <c r="L35" s="65"/>
      <c r="M35" s="65"/>
      <c r="N35" s="39"/>
    </row>
    <row r="36" spans="2:14">
      <c r="B36" s="42">
        <v>32</v>
      </c>
      <c r="C36" s="49">
        <v>702</v>
      </c>
      <c r="D36" s="50" t="s">
        <v>829</v>
      </c>
      <c r="E36" s="42" t="s">
        <v>1453</v>
      </c>
      <c r="F36" s="43">
        <v>0</v>
      </c>
      <c r="G36" s="43">
        <v>1</v>
      </c>
      <c r="H36" s="49">
        <f t="shared" si="0"/>
        <v>50000</v>
      </c>
      <c r="I36" s="67"/>
      <c r="J36" s="68"/>
      <c r="K36" s="65"/>
      <c r="L36" s="65"/>
      <c r="M36" s="65"/>
      <c r="N36" s="39"/>
    </row>
    <row r="37" spans="2:14">
      <c r="B37" s="42">
        <v>33</v>
      </c>
      <c r="C37" s="49">
        <v>710</v>
      </c>
      <c r="D37" s="50" t="s">
        <v>1415</v>
      </c>
      <c r="E37" s="50" t="s">
        <v>1416</v>
      </c>
      <c r="F37" s="49">
        <v>0</v>
      </c>
      <c r="G37" s="49">
        <v>1</v>
      </c>
      <c r="H37" s="49">
        <f t="shared" si="0"/>
        <v>50000</v>
      </c>
      <c r="I37" s="67"/>
      <c r="J37" s="68"/>
      <c r="K37" s="65"/>
      <c r="L37" s="65"/>
      <c r="M37" s="65"/>
      <c r="N37" s="39"/>
    </row>
    <row r="38" spans="2:14">
      <c r="B38" s="42">
        <v>34</v>
      </c>
      <c r="C38" s="49">
        <v>818</v>
      </c>
      <c r="D38" s="62" t="s">
        <v>1397</v>
      </c>
      <c r="E38" s="62" t="s">
        <v>1398</v>
      </c>
      <c r="F38" s="49">
        <v>0</v>
      </c>
      <c r="G38" s="49">
        <v>6</v>
      </c>
      <c r="H38" s="49">
        <f t="shared" si="0"/>
        <v>300000</v>
      </c>
      <c r="I38" s="67"/>
      <c r="J38" s="68"/>
      <c r="K38" s="65"/>
      <c r="L38" s="65"/>
      <c r="M38" s="65"/>
      <c r="N38" s="39"/>
    </row>
    <row r="39" spans="2:14">
      <c r="B39" s="42">
        <v>35</v>
      </c>
      <c r="C39" s="49">
        <v>820</v>
      </c>
      <c r="D39" s="50" t="s">
        <v>1384</v>
      </c>
      <c r="E39" s="50" t="s">
        <v>1385</v>
      </c>
      <c r="F39" s="49">
        <v>0</v>
      </c>
      <c r="G39" s="49">
        <v>26</v>
      </c>
      <c r="H39" s="49">
        <f t="shared" si="0"/>
        <v>1300000</v>
      </c>
      <c r="I39" s="67"/>
      <c r="J39" s="68"/>
      <c r="K39" s="65"/>
      <c r="L39" s="65"/>
      <c r="M39" s="65"/>
      <c r="N39" s="39"/>
    </row>
    <row r="40" spans="2:14">
      <c r="B40" s="42">
        <v>36</v>
      </c>
      <c r="C40" s="43">
        <v>843</v>
      </c>
      <c r="D40" s="42" t="s">
        <v>1377</v>
      </c>
      <c r="E40" s="42" t="s">
        <v>1378</v>
      </c>
      <c r="F40" s="43">
        <v>0</v>
      </c>
      <c r="G40" s="43">
        <v>1</v>
      </c>
      <c r="H40" s="49">
        <f t="shared" si="0"/>
        <v>50000</v>
      </c>
      <c r="I40" s="67"/>
      <c r="J40" s="68"/>
      <c r="K40" s="65"/>
      <c r="L40" s="65"/>
      <c r="M40" s="65"/>
      <c r="N40" s="39"/>
    </row>
    <row r="41" spans="2:14">
      <c r="B41" s="42">
        <v>37</v>
      </c>
      <c r="C41" s="52">
        <v>852</v>
      </c>
      <c r="D41" s="50" t="s">
        <v>1388</v>
      </c>
      <c r="E41" s="50" t="s">
        <v>1388</v>
      </c>
      <c r="F41" s="49">
        <v>0</v>
      </c>
      <c r="G41" s="49">
        <v>1</v>
      </c>
      <c r="H41" s="49">
        <f t="shared" si="0"/>
        <v>50000</v>
      </c>
      <c r="I41" s="67"/>
      <c r="J41" s="68"/>
      <c r="K41" s="65"/>
      <c r="L41" s="65"/>
      <c r="M41" s="65"/>
      <c r="N41" s="39"/>
    </row>
    <row r="42" spans="2:14">
      <c r="B42" s="42">
        <v>38</v>
      </c>
      <c r="C42" s="49">
        <v>872</v>
      </c>
      <c r="D42" s="50" t="s">
        <v>1386</v>
      </c>
      <c r="E42" s="50" t="s">
        <v>1386</v>
      </c>
      <c r="F42" s="49">
        <v>0</v>
      </c>
      <c r="G42" s="49">
        <v>1</v>
      </c>
      <c r="H42" s="49">
        <f t="shared" si="0"/>
        <v>50000</v>
      </c>
      <c r="I42" s="67"/>
      <c r="J42" s="68"/>
      <c r="K42" s="65"/>
      <c r="L42" s="65"/>
      <c r="M42" s="65"/>
      <c r="N42" s="39"/>
    </row>
    <row r="43" spans="2:14">
      <c r="B43" s="42">
        <v>39</v>
      </c>
      <c r="C43" s="43">
        <v>952</v>
      </c>
      <c r="D43" s="42" t="s">
        <v>1372</v>
      </c>
      <c r="E43" s="42" t="s">
        <v>1373</v>
      </c>
      <c r="F43" s="43">
        <v>0</v>
      </c>
      <c r="G43" s="43">
        <v>3</v>
      </c>
      <c r="H43" s="49">
        <f t="shared" si="0"/>
        <v>150000</v>
      </c>
      <c r="I43" s="67"/>
      <c r="J43" s="68"/>
      <c r="K43" s="65"/>
      <c r="L43" s="65"/>
      <c r="M43" s="65"/>
      <c r="N43" s="39"/>
    </row>
    <row r="44" spans="2:14">
      <c r="B44" s="42">
        <v>40</v>
      </c>
      <c r="C44" s="43">
        <v>952</v>
      </c>
      <c r="D44" s="42" t="s">
        <v>1372</v>
      </c>
      <c r="E44" s="42" t="s">
        <v>1374</v>
      </c>
      <c r="F44" s="43">
        <v>0</v>
      </c>
      <c r="G44" s="43">
        <v>3</v>
      </c>
      <c r="H44" s="49">
        <f t="shared" si="0"/>
        <v>150000</v>
      </c>
      <c r="I44" s="67"/>
      <c r="J44" s="68"/>
      <c r="K44" s="65"/>
      <c r="L44" s="65"/>
      <c r="M44" s="65"/>
      <c r="N44" s="39"/>
    </row>
    <row r="45" spans="2:14">
      <c r="B45" s="42">
        <v>41</v>
      </c>
      <c r="C45" s="43">
        <v>952</v>
      </c>
      <c r="D45" s="42" t="s">
        <v>1372</v>
      </c>
      <c r="E45" s="42" t="s">
        <v>1375</v>
      </c>
      <c r="F45" s="43">
        <v>0</v>
      </c>
      <c r="G45" s="43">
        <v>1</v>
      </c>
      <c r="H45" s="49">
        <f t="shared" si="0"/>
        <v>50000</v>
      </c>
      <c r="I45" s="68"/>
      <c r="J45" s="65"/>
      <c r="K45" s="65"/>
      <c r="L45" s="65"/>
      <c r="M45" s="65"/>
    </row>
    <row r="46" spans="2:14">
      <c r="B46" s="42">
        <v>42</v>
      </c>
      <c r="C46" s="43">
        <v>952</v>
      </c>
      <c r="D46" s="42" t="s">
        <v>1372</v>
      </c>
      <c r="E46" s="42" t="s">
        <v>1376</v>
      </c>
      <c r="F46" s="43">
        <v>0</v>
      </c>
      <c r="G46" s="43">
        <v>1</v>
      </c>
      <c r="H46" s="49">
        <f t="shared" si="0"/>
        <v>50000</v>
      </c>
      <c r="I46" s="68"/>
      <c r="J46" s="65"/>
      <c r="K46" s="65"/>
      <c r="L46" s="65"/>
      <c r="M46" s="65"/>
    </row>
    <row r="47" spans="2:14" ht="17.25" thickBot="1">
      <c r="B47" s="104" t="s">
        <v>1365</v>
      </c>
      <c r="C47" s="105"/>
      <c r="D47" s="105"/>
      <c r="E47" s="106"/>
      <c r="F47" s="71">
        <f>SUM(F5:F46)</f>
        <v>14</v>
      </c>
      <c r="G47" s="71">
        <f>SUM(G5:G46)</f>
        <v>113</v>
      </c>
      <c r="H47" s="71">
        <f>SUM(H5:H46)</f>
        <v>7050000</v>
      </c>
      <c r="I47" s="68"/>
      <c r="J47" s="65"/>
      <c r="K47" s="65"/>
      <c r="L47" s="65"/>
      <c r="M47" s="65"/>
    </row>
    <row r="48" spans="2:14" ht="17.25" thickTop="1"/>
    <row r="50" spans="2:15">
      <c r="B50" s="59">
        <v>1</v>
      </c>
      <c r="C50" s="59" t="s">
        <v>11</v>
      </c>
      <c r="D50" s="59" t="s">
        <v>539</v>
      </c>
      <c r="E50" s="59" t="s">
        <v>1391</v>
      </c>
      <c r="F50" s="59">
        <v>0</v>
      </c>
      <c r="G50" s="60">
        <v>1</v>
      </c>
      <c r="H50" s="60">
        <v>50000</v>
      </c>
      <c r="I50" s="58" t="s">
        <v>1419</v>
      </c>
      <c r="J50" s="48"/>
      <c r="K50" s="48"/>
      <c r="L50" s="48"/>
      <c r="M50" s="48"/>
      <c r="N50" s="48"/>
      <c r="O50" s="46"/>
    </row>
  </sheetData>
  <mergeCells count="1">
    <mergeCell ref="B47:E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2:N37"/>
  <sheetViews>
    <sheetView zoomScale="85" zoomScaleNormal="85" workbookViewId="0"/>
  </sheetViews>
  <sheetFormatPr defaultColWidth="9.140625" defaultRowHeight="16.5"/>
  <cols>
    <col min="1" max="1" width="9.140625" style="37" customWidth="1"/>
    <col min="2" max="2" width="7.7109375" style="37" customWidth="1"/>
    <col min="3" max="3" width="11.28515625" style="37" customWidth="1"/>
    <col min="4" max="4" width="39.7109375" style="37" customWidth="1"/>
    <col min="5" max="5" width="6.7109375" style="37" customWidth="1"/>
    <col min="6" max="6" width="10.28515625" style="37" customWidth="1"/>
    <col min="7" max="7" width="15.5703125" style="37" bestFit="1" customWidth="1"/>
    <col min="8" max="14" width="9.140625" style="37"/>
    <col min="15" max="15" width="11.42578125" style="37" customWidth="1"/>
    <col min="16" max="16384" width="9.140625" style="37"/>
  </cols>
  <sheetData>
    <row r="2" spans="2:14">
      <c r="B2" s="36" t="s">
        <v>1356</v>
      </c>
      <c r="I2" s="38"/>
      <c r="J2" s="38"/>
    </row>
    <row r="3" spans="2:14">
      <c r="I3" s="38"/>
      <c r="J3" s="38"/>
    </row>
    <row r="4" spans="2:14">
      <c r="B4" s="40" t="s">
        <v>1294</v>
      </c>
      <c r="C4" s="40" t="s">
        <v>1358</v>
      </c>
      <c r="D4" s="40" t="s">
        <v>1359</v>
      </c>
      <c r="E4" s="40" t="s">
        <v>1394</v>
      </c>
      <c r="F4" s="40" t="s">
        <v>1361</v>
      </c>
      <c r="G4" s="40" t="s">
        <v>1362</v>
      </c>
      <c r="H4" s="41"/>
      <c r="I4" s="41"/>
      <c r="J4" s="39"/>
      <c r="K4" s="39"/>
      <c r="L4" s="39"/>
      <c r="M4" s="39"/>
      <c r="N4" s="39"/>
    </row>
    <row r="5" spans="2:14">
      <c r="B5" s="42">
        <v>1</v>
      </c>
      <c r="C5" s="49">
        <v>105</v>
      </c>
      <c r="D5" s="50" t="s">
        <v>1389</v>
      </c>
      <c r="E5" s="49">
        <v>0</v>
      </c>
      <c r="F5" s="49">
        <v>3</v>
      </c>
      <c r="G5" s="49">
        <f t="shared" ref="G5:G35" si="0">E5*100000+F5*50000</f>
        <v>150000</v>
      </c>
      <c r="H5" s="41"/>
      <c r="I5" s="41"/>
      <c r="J5" s="39"/>
      <c r="K5" s="39"/>
      <c r="L5" s="39"/>
      <c r="M5" s="39"/>
      <c r="N5" s="39"/>
    </row>
    <row r="6" spans="2:14">
      <c r="B6" s="42">
        <v>2</v>
      </c>
      <c r="C6" s="43">
        <v>106</v>
      </c>
      <c r="D6" s="42" t="s">
        <v>1367</v>
      </c>
      <c r="E6" s="43">
        <v>0</v>
      </c>
      <c r="F6" s="43">
        <v>23</v>
      </c>
      <c r="G6" s="49">
        <f t="shared" si="0"/>
        <v>1150000</v>
      </c>
      <c r="H6" s="41"/>
      <c r="I6" s="41"/>
      <c r="J6" s="39"/>
      <c r="K6" s="39"/>
      <c r="L6" s="39"/>
      <c r="M6" s="39"/>
      <c r="N6" s="39"/>
    </row>
    <row r="7" spans="2:14">
      <c r="B7" s="42">
        <v>3</v>
      </c>
      <c r="C7" s="49">
        <v>108</v>
      </c>
      <c r="D7" s="50" t="s">
        <v>1382</v>
      </c>
      <c r="E7" s="49">
        <v>0</v>
      </c>
      <c r="F7" s="49">
        <v>3</v>
      </c>
      <c r="G7" s="49">
        <f t="shared" si="0"/>
        <v>150000</v>
      </c>
      <c r="H7" s="39"/>
      <c r="I7" s="39"/>
      <c r="J7" s="39"/>
      <c r="K7" s="39"/>
      <c r="L7" s="39"/>
      <c r="M7" s="39"/>
      <c r="N7" s="39"/>
    </row>
    <row r="8" spans="2:14">
      <c r="B8" s="42">
        <v>4</v>
      </c>
      <c r="C8" s="49">
        <v>124</v>
      </c>
      <c r="D8" s="50" t="s">
        <v>1403</v>
      </c>
      <c r="E8" s="49">
        <v>0</v>
      </c>
      <c r="F8" s="49">
        <v>1</v>
      </c>
      <c r="G8" s="49">
        <f t="shared" si="0"/>
        <v>50000</v>
      </c>
      <c r="H8" s="39"/>
      <c r="I8" s="39"/>
      <c r="J8" s="39"/>
      <c r="K8" s="39"/>
      <c r="L8" s="39"/>
      <c r="M8" s="39"/>
      <c r="N8" s="39"/>
    </row>
    <row r="9" spans="2:14">
      <c r="B9" s="42">
        <v>5</v>
      </c>
      <c r="C9" s="49">
        <v>127</v>
      </c>
      <c r="D9" s="50" t="s">
        <v>1405</v>
      </c>
      <c r="E9" s="49">
        <v>8</v>
      </c>
      <c r="F9" s="49">
        <v>7</v>
      </c>
      <c r="G9" s="49">
        <f t="shared" si="0"/>
        <v>1150000</v>
      </c>
      <c r="H9" s="39"/>
      <c r="I9" s="39"/>
      <c r="J9" s="39"/>
      <c r="K9" s="39"/>
      <c r="L9" s="39"/>
      <c r="M9" s="39"/>
      <c r="N9" s="39"/>
    </row>
    <row r="10" spans="2:14">
      <c r="B10" s="42">
        <v>6</v>
      </c>
      <c r="C10" s="43">
        <v>132</v>
      </c>
      <c r="D10" s="42" t="s">
        <v>1364</v>
      </c>
      <c r="E10" s="43">
        <v>0</v>
      </c>
      <c r="F10" s="43">
        <v>1</v>
      </c>
      <c r="G10" s="49">
        <f t="shared" si="0"/>
        <v>50000</v>
      </c>
      <c r="H10" s="39"/>
      <c r="I10" s="39"/>
      <c r="J10" s="39"/>
      <c r="K10" s="39"/>
      <c r="L10" s="39"/>
      <c r="M10" s="39"/>
      <c r="N10" s="39"/>
    </row>
    <row r="11" spans="2:14">
      <c r="B11" s="42">
        <v>7</v>
      </c>
      <c r="C11" s="49">
        <v>143</v>
      </c>
      <c r="D11" s="50" t="s">
        <v>1418</v>
      </c>
      <c r="E11" s="49">
        <v>1</v>
      </c>
      <c r="F11" s="49">
        <v>1</v>
      </c>
      <c r="G11" s="49">
        <f t="shared" si="0"/>
        <v>150000</v>
      </c>
      <c r="H11" s="39"/>
      <c r="I11" s="39"/>
      <c r="J11" s="39"/>
      <c r="K11" s="39"/>
      <c r="L11" s="39"/>
      <c r="M11" s="39"/>
      <c r="N11" s="39"/>
    </row>
    <row r="12" spans="2:14">
      <c r="B12" s="42">
        <v>8</v>
      </c>
      <c r="C12" s="49">
        <v>167</v>
      </c>
      <c r="D12" s="73" t="s">
        <v>648</v>
      </c>
      <c r="E12" s="74">
        <v>0</v>
      </c>
      <c r="F12" s="49">
        <v>2</v>
      </c>
      <c r="G12" s="49">
        <f t="shared" si="0"/>
        <v>100000</v>
      </c>
      <c r="H12" s="39"/>
      <c r="I12" s="39"/>
      <c r="J12" s="39"/>
      <c r="K12" s="39"/>
      <c r="L12" s="39"/>
      <c r="M12" s="39"/>
      <c r="N12" s="39"/>
    </row>
    <row r="13" spans="2:14">
      <c r="B13" s="42">
        <v>9</v>
      </c>
      <c r="C13" s="49">
        <v>221</v>
      </c>
      <c r="D13" s="50" t="s">
        <v>1380</v>
      </c>
      <c r="E13" s="49">
        <v>0</v>
      </c>
      <c r="F13" s="49">
        <v>8</v>
      </c>
      <c r="G13" s="49">
        <f t="shared" si="0"/>
        <v>400000</v>
      </c>
      <c r="H13" s="39"/>
      <c r="I13" s="39"/>
      <c r="J13" s="39"/>
      <c r="K13" s="39"/>
      <c r="L13" s="39"/>
      <c r="M13" s="39"/>
      <c r="N13" s="39"/>
    </row>
    <row r="14" spans="2:14">
      <c r="B14" s="42">
        <v>10</v>
      </c>
      <c r="C14" s="49">
        <v>604</v>
      </c>
      <c r="D14" s="50" t="s">
        <v>722</v>
      </c>
      <c r="E14" s="49">
        <v>0</v>
      </c>
      <c r="F14" s="49">
        <v>1</v>
      </c>
      <c r="G14" s="49">
        <f t="shared" si="0"/>
        <v>50000</v>
      </c>
      <c r="H14" s="39"/>
      <c r="I14" s="39"/>
      <c r="J14" s="39"/>
      <c r="K14" s="39"/>
      <c r="L14" s="39"/>
      <c r="M14" s="39"/>
      <c r="N14" s="39"/>
    </row>
    <row r="15" spans="2:14">
      <c r="B15" s="42">
        <v>11</v>
      </c>
      <c r="C15" s="49">
        <v>620</v>
      </c>
      <c r="D15" s="50" t="s">
        <v>1417</v>
      </c>
      <c r="E15" s="74">
        <v>1</v>
      </c>
      <c r="F15" s="49">
        <v>0</v>
      </c>
      <c r="G15" s="49">
        <f t="shared" si="0"/>
        <v>100000</v>
      </c>
      <c r="H15" s="48"/>
      <c r="I15" s="48"/>
      <c r="J15" s="48"/>
      <c r="K15" s="48"/>
      <c r="L15" s="48"/>
      <c r="M15" s="48"/>
      <c r="N15" s="46"/>
    </row>
    <row r="16" spans="2:14">
      <c r="B16" s="42">
        <v>12</v>
      </c>
      <c r="C16" s="49">
        <v>628</v>
      </c>
      <c r="D16" s="50" t="s">
        <v>729</v>
      </c>
      <c r="E16" s="49">
        <v>1</v>
      </c>
      <c r="F16" s="49">
        <v>1</v>
      </c>
      <c r="G16" s="49">
        <f t="shared" si="0"/>
        <v>150000</v>
      </c>
      <c r="H16" s="48"/>
      <c r="I16" s="48"/>
      <c r="J16" s="48"/>
      <c r="K16" s="48"/>
      <c r="L16" s="48"/>
      <c r="M16" s="48"/>
      <c r="N16" s="46"/>
    </row>
    <row r="17" spans="2:14">
      <c r="B17" s="42">
        <v>13</v>
      </c>
      <c r="C17" s="49">
        <v>636</v>
      </c>
      <c r="D17" s="50" t="s">
        <v>1407</v>
      </c>
      <c r="E17" s="49">
        <v>0</v>
      </c>
      <c r="F17" s="49">
        <v>1</v>
      </c>
      <c r="G17" s="49">
        <f t="shared" si="0"/>
        <v>50000</v>
      </c>
      <c r="H17" s="48"/>
      <c r="I17" s="48"/>
      <c r="J17" s="48"/>
      <c r="K17" s="48"/>
      <c r="L17" s="48"/>
      <c r="M17" s="48"/>
      <c r="N17" s="46"/>
    </row>
    <row r="18" spans="2:14">
      <c r="B18" s="42">
        <v>14</v>
      </c>
      <c r="C18" s="49">
        <v>648</v>
      </c>
      <c r="D18" s="50" t="s">
        <v>755</v>
      </c>
      <c r="E18" s="49">
        <v>0</v>
      </c>
      <c r="F18" s="49">
        <v>1</v>
      </c>
      <c r="G18" s="49">
        <f t="shared" si="0"/>
        <v>50000</v>
      </c>
      <c r="H18" s="48"/>
      <c r="I18" s="48"/>
      <c r="J18" s="48"/>
      <c r="K18" s="48"/>
      <c r="L18" s="48"/>
      <c r="M18" s="48"/>
      <c r="N18" s="46"/>
    </row>
    <row r="19" spans="2:14">
      <c r="B19" s="42">
        <v>15</v>
      </c>
      <c r="C19" s="49">
        <v>649</v>
      </c>
      <c r="D19" s="50" t="s">
        <v>758</v>
      </c>
      <c r="E19" s="49">
        <v>1</v>
      </c>
      <c r="F19" s="49">
        <v>0</v>
      </c>
      <c r="G19" s="49">
        <f t="shared" si="0"/>
        <v>100000</v>
      </c>
      <c r="H19" s="48"/>
      <c r="I19" s="48"/>
      <c r="J19" s="48"/>
      <c r="K19" s="48"/>
      <c r="L19" s="48"/>
      <c r="M19" s="48"/>
      <c r="N19" s="46"/>
    </row>
    <row r="20" spans="2:14">
      <c r="B20" s="42">
        <v>16</v>
      </c>
      <c r="C20" s="43">
        <v>651</v>
      </c>
      <c r="D20" s="42" t="s">
        <v>767</v>
      </c>
      <c r="E20" s="43">
        <v>0</v>
      </c>
      <c r="F20" s="43">
        <v>2</v>
      </c>
      <c r="G20" s="49">
        <f t="shared" si="0"/>
        <v>100000</v>
      </c>
      <c r="H20" s="48"/>
      <c r="I20" s="48"/>
      <c r="J20" s="48"/>
      <c r="K20" s="48"/>
      <c r="L20" s="48"/>
      <c r="M20" s="48"/>
      <c r="N20" s="46"/>
    </row>
    <row r="21" spans="2:14">
      <c r="B21" s="42">
        <v>17</v>
      </c>
      <c r="C21" s="49">
        <v>654</v>
      </c>
      <c r="D21" s="50" t="s">
        <v>1331</v>
      </c>
      <c r="E21" s="49">
        <v>0</v>
      </c>
      <c r="F21" s="49">
        <v>7</v>
      </c>
      <c r="G21" s="49">
        <f t="shared" si="0"/>
        <v>350000</v>
      </c>
      <c r="H21" s="48"/>
      <c r="I21" s="48"/>
      <c r="J21" s="48"/>
      <c r="K21" s="48"/>
      <c r="L21" s="48"/>
      <c r="M21" s="48"/>
      <c r="N21" s="46"/>
    </row>
    <row r="22" spans="2:14">
      <c r="B22" s="42">
        <v>18</v>
      </c>
      <c r="C22" s="49">
        <v>656</v>
      </c>
      <c r="D22" s="50" t="s">
        <v>1396</v>
      </c>
      <c r="E22" s="49">
        <v>2</v>
      </c>
      <c r="F22" s="49">
        <v>0</v>
      </c>
      <c r="G22" s="49">
        <f t="shared" si="0"/>
        <v>200000</v>
      </c>
      <c r="H22" s="58"/>
      <c r="I22" s="48"/>
      <c r="J22" s="48"/>
      <c r="K22" s="48"/>
      <c r="L22" s="48"/>
      <c r="M22" s="46"/>
      <c r="N22" s="46"/>
    </row>
    <row r="23" spans="2:14">
      <c r="B23" s="42">
        <v>19</v>
      </c>
      <c r="C23" s="43">
        <v>658</v>
      </c>
      <c r="D23" s="42" t="s">
        <v>1363</v>
      </c>
      <c r="E23" s="43">
        <v>0</v>
      </c>
      <c r="F23" s="43">
        <v>1</v>
      </c>
      <c r="G23" s="49">
        <f t="shared" si="0"/>
        <v>50000</v>
      </c>
      <c r="H23" s="58"/>
      <c r="I23" s="48"/>
      <c r="J23" s="48"/>
      <c r="K23" s="48"/>
      <c r="L23" s="48"/>
      <c r="M23" s="46"/>
      <c r="N23" s="46"/>
    </row>
    <row r="24" spans="2:14">
      <c r="B24" s="42">
        <v>20</v>
      </c>
      <c r="C24" s="43">
        <v>659</v>
      </c>
      <c r="D24" s="42" t="s">
        <v>808</v>
      </c>
      <c r="E24" s="43">
        <v>0</v>
      </c>
      <c r="F24" s="43">
        <v>1</v>
      </c>
      <c r="G24" s="49">
        <f t="shared" si="0"/>
        <v>50000</v>
      </c>
      <c r="H24" s="67"/>
      <c r="I24" s="68"/>
      <c r="J24" s="65"/>
      <c r="K24" s="65"/>
      <c r="L24" s="65"/>
      <c r="M24" s="39"/>
    </row>
    <row r="25" spans="2:14">
      <c r="B25" s="42">
        <v>21</v>
      </c>
      <c r="C25" s="49">
        <v>662</v>
      </c>
      <c r="D25" s="50" t="s">
        <v>813</v>
      </c>
      <c r="E25" s="49">
        <v>0</v>
      </c>
      <c r="F25" s="49">
        <v>1</v>
      </c>
      <c r="G25" s="49">
        <f t="shared" si="0"/>
        <v>50000</v>
      </c>
      <c r="H25" s="67"/>
      <c r="I25" s="68"/>
      <c r="J25" s="65"/>
      <c r="K25" s="65"/>
      <c r="L25" s="65"/>
      <c r="M25" s="39"/>
    </row>
    <row r="26" spans="2:14">
      <c r="B26" s="42">
        <v>22</v>
      </c>
      <c r="C26" s="49">
        <v>667</v>
      </c>
      <c r="D26" s="50" t="s">
        <v>1408</v>
      </c>
      <c r="E26" s="49">
        <v>0</v>
      </c>
      <c r="F26" s="49">
        <v>1</v>
      </c>
      <c r="G26" s="49">
        <f t="shared" si="0"/>
        <v>50000</v>
      </c>
      <c r="H26" s="67"/>
      <c r="I26" s="68"/>
      <c r="J26" s="65"/>
      <c r="K26" s="65"/>
      <c r="L26" s="65"/>
      <c r="M26" s="39"/>
    </row>
    <row r="27" spans="2:14">
      <c r="B27" s="42">
        <v>23</v>
      </c>
      <c r="C27" s="49">
        <v>671</v>
      </c>
      <c r="D27" s="50" t="s">
        <v>1387</v>
      </c>
      <c r="E27" s="49">
        <v>0</v>
      </c>
      <c r="F27" s="49">
        <v>1</v>
      </c>
      <c r="G27" s="49">
        <f t="shared" si="0"/>
        <v>50000</v>
      </c>
      <c r="H27" s="67"/>
      <c r="I27" s="68"/>
      <c r="J27" s="65"/>
      <c r="K27" s="65"/>
      <c r="L27" s="65"/>
      <c r="M27" s="39"/>
    </row>
    <row r="28" spans="2:14">
      <c r="B28" s="42">
        <v>24</v>
      </c>
      <c r="C28" s="49">
        <v>702</v>
      </c>
      <c r="D28" s="50" t="s">
        <v>829</v>
      </c>
      <c r="E28" s="49">
        <v>0</v>
      </c>
      <c r="F28" s="49">
        <v>2</v>
      </c>
      <c r="G28" s="49">
        <f t="shared" si="0"/>
        <v>100000</v>
      </c>
      <c r="H28" s="67"/>
      <c r="I28" s="68"/>
      <c r="J28" s="65"/>
      <c r="K28" s="65"/>
      <c r="L28" s="65"/>
      <c r="M28" s="39"/>
    </row>
    <row r="29" spans="2:14">
      <c r="B29" s="42">
        <v>25</v>
      </c>
      <c r="C29" s="49">
        <v>710</v>
      </c>
      <c r="D29" s="50" t="s">
        <v>1415</v>
      </c>
      <c r="E29" s="49">
        <v>0</v>
      </c>
      <c r="F29" s="49">
        <v>1</v>
      </c>
      <c r="G29" s="49">
        <f t="shared" si="0"/>
        <v>50000</v>
      </c>
      <c r="H29" s="67"/>
      <c r="I29" s="68"/>
      <c r="J29" s="65"/>
      <c r="K29" s="65"/>
      <c r="L29" s="65"/>
      <c r="M29" s="39"/>
    </row>
    <row r="30" spans="2:14">
      <c r="B30" s="42">
        <v>26</v>
      </c>
      <c r="C30" s="49">
        <v>818</v>
      </c>
      <c r="D30" s="73" t="s">
        <v>1397</v>
      </c>
      <c r="E30" s="49">
        <v>0</v>
      </c>
      <c r="F30" s="49">
        <v>6</v>
      </c>
      <c r="G30" s="49">
        <f t="shared" si="0"/>
        <v>300000</v>
      </c>
      <c r="H30" s="67"/>
      <c r="I30" s="68"/>
      <c r="J30" s="65"/>
      <c r="K30" s="65"/>
      <c r="L30" s="65"/>
      <c r="M30" s="39"/>
    </row>
    <row r="31" spans="2:14">
      <c r="B31" s="42">
        <v>27</v>
      </c>
      <c r="C31" s="49">
        <v>820</v>
      </c>
      <c r="D31" s="50" t="s">
        <v>1384</v>
      </c>
      <c r="E31" s="49">
        <v>0</v>
      </c>
      <c r="F31" s="49">
        <v>26</v>
      </c>
      <c r="G31" s="49">
        <f t="shared" si="0"/>
        <v>1300000</v>
      </c>
      <c r="H31" s="67"/>
      <c r="I31" s="68"/>
      <c r="J31" s="65"/>
      <c r="K31" s="65"/>
      <c r="L31" s="65"/>
      <c r="M31" s="39"/>
    </row>
    <row r="32" spans="2:14">
      <c r="B32" s="42">
        <v>28</v>
      </c>
      <c r="C32" s="43">
        <v>843</v>
      </c>
      <c r="D32" s="42" t="s">
        <v>1377</v>
      </c>
      <c r="E32" s="43">
        <v>0</v>
      </c>
      <c r="F32" s="43">
        <v>1</v>
      </c>
      <c r="G32" s="49">
        <f t="shared" si="0"/>
        <v>50000</v>
      </c>
      <c r="H32" s="67"/>
      <c r="I32" s="68"/>
      <c r="J32" s="65"/>
      <c r="K32" s="65"/>
      <c r="L32" s="65"/>
      <c r="M32" s="39"/>
    </row>
    <row r="33" spans="2:13">
      <c r="B33" s="42">
        <v>29</v>
      </c>
      <c r="C33" s="52">
        <v>852</v>
      </c>
      <c r="D33" s="50" t="s">
        <v>1388</v>
      </c>
      <c r="E33" s="49">
        <v>0</v>
      </c>
      <c r="F33" s="49">
        <v>1</v>
      </c>
      <c r="G33" s="49">
        <f t="shared" si="0"/>
        <v>50000</v>
      </c>
      <c r="H33" s="67"/>
      <c r="I33" s="68"/>
      <c r="J33" s="65"/>
      <c r="K33" s="65"/>
      <c r="L33" s="65"/>
      <c r="M33" s="39"/>
    </row>
    <row r="34" spans="2:13">
      <c r="B34" s="42">
        <v>30</v>
      </c>
      <c r="C34" s="49">
        <v>872</v>
      </c>
      <c r="D34" s="50" t="s">
        <v>1386</v>
      </c>
      <c r="E34" s="49">
        <v>0</v>
      </c>
      <c r="F34" s="49">
        <v>1</v>
      </c>
      <c r="G34" s="49">
        <f t="shared" si="0"/>
        <v>50000</v>
      </c>
      <c r="H34" s="67"/>
      <c r="I34" s="68"/>
      <c r="J34" s="65"/>
      <c r="K34" s="65"/>
      <c r="L34" s="65"/>
      <c r="M34" s="39"/>
    </row>
    <row r="35" spans="2:13">
      <c r="B35" s="42">
        <v>31</v>
      </c>
      <c r="C35" s="43">
        <v>952</v>
      </c>
      <c r="D35" s="42" t="s">
        <v>1372</v>
      </c>
      <c r="E35" s="43">
        <v>0</v>
      </c>
      <c r="F35" s="43">
        <v>8</v>
      </c>
      <c r="G35" s="49">
        <f t="shared" si="0"/>
        <v>400000</v>
      </c>
      <c r="H35" s="67"/>
      <c r="I35" s="68"/>
      <c r="J35" s="65"/>
      <c r="K35" s="65"/>
      <c r="L35" s="65"/>
      <c r="M35" s="39"/>
    </row>
    <row r="36" spans="2:13" ht="17.25" thickBot="1">
      <c r="B36" s="104" t="s">
        <v>1365</v>
      </c>
      <c r="C36" s="105"/>
      <c r="D36" s="105"/>
      <c r="E36" s="71">
        <f>SUM(E5:E35)</f>
        <v>14</v>
      </c>
      <c r="F36" s="71">
        <f>SUM(F5:F35)</f>
        <v>113</v>
      </c>
      <c r="G36" s="71">
        <f>SUM(G5:G35)</f>
        <v>7050000</v>
      </c>
      <c r="H36" s="68"/>
      <c r="I36" s="65"/>
      <c r="J36" s="65"/>
      <c r="K36" s="65"/>
      <c r="L36" s="65"/>
    </row>
    <row r="37" spans="2:13" ht="17.25" thickTop="1"/>
  </sheetData>
  <mergeCells count="1">
    <mergeCell ref="B36:D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2:F18"/>
  <sheetViews>
    <sheetView workbookViewId="0"/>
  </sheetViews>
  <sheetFormatPr defaultRowHeight="16.5"/>
  <cols>
    <col min="1" max="1" width="9.140625" style="2"/>
    <col min="2" max="2" width="12.85546875" style="2" bestFit="1" customWidth="1"/>
    <col min="3" max="3" width="45.42578125" style="2" customWidth="1"/>
    <col min="4" max="4" width="26.42578125" style="2" bestFit="1" customWidth="1"/>
    <col min="5" max="5" width="17.5703125" style="2" bestFit="1" customWidth="1"/>
    <col min="6" max="6" width="18.85546875" style="2" bestFit="1" customWidth="1"/>
    <col min="7" max="16384" width="9.140625" style="2"/>
  </cols>
  <sheetData>
    <row r="2" spans="1:6">
      <c r="A2" s="2" t="s">
        <v>1294</v>
      </c>
      <c r="B2" s="79" t="s">
        <v>476</v>
      </c>
      <c r="C2" s="80" t="s">
        <v>1434</v>
      </c>
      <c r="D2" s="84" t="s">
        <v>1435</v>
      </c>
      <c r="E2" s="84" t="s">
        <v>1432</v>
      </c>
      <c r="F2" s="84" t="s">
        <v>1433</v>
      </c>
    </row>
    <row r="3" spans="1:6">
      <c r="A3" s="2">
        <v>1</v>
      </c>
      <c r="B3" s="20">
        <v>648</v>
      </c>
      <c r="C3" s="15" t="s">
        <v>754</v>
      </c>
      <c r="D3" s="18">
        <v>206</v>
      </c>
      <c r="E3" s="18">
        <v>50</v>
      </c>
      <c r="F3" s="18">
        <v>120</v>
      </c>
    </row>
    <row r="4" spans="1:6">
      <c r="A4" s="2">
        <v>2</v>
      </c>
      <c r="B4" s="20">
        <v>702</v>
      </c>
      <c r="C4" s="15" t="s">
        <v>829</v>
      </c>
      <c r="D4" s="18">
        <v>767</v>
      </c>
      <c r="E4" s="18">
        <v>55</v>
      </c>
      <c r="F4" s="18">
        <v>128</v>
      </c>
    </row>
    <row r="5" spans="1:6">
      <c r="A5" s="2">
        <v>3</v>
      </c>
      <c r="B5" s="20">
        <v>171</v>
      </c>
      <c r="C5" s="15" t="s">
        <v>1428</v>
      </c>
      <c r="D5" s="18">
        <v>526</v>
      </c>
      <c r="E5" s="18">
        <v>174</v>
      </c>
      <c r="F5" s="18">
        <v>215</v>
      </c>
    </row>
    <row r="6" spans="1:6">
      <c r="A6" s="2">
        <v>4</v>
      </c>
      <c r="B6" s="20">
        <v>108</v>
      </c>
      <c r="C6" s="15" t="s">
        <v>572</v>
      </c>
      <c r="D6" s="18">
        <v>514</v>
      </c>
      <c r="E6" s="18">
        <v>128</v>
      </c>
      <c r="F6" s="18">
        <v>177</v>
      </c>
    </row>
    <row r="7" spans="1:6">
      <c r="A7" s="2">
        <v>5</v>
      </c>
      <c r="B7" s="20">
        <v>841</v>
      </c>
      <c r="C7" s="15" t="s">
        <v>1429</v>
      </c>
      <c r="D7" s="18">
        <v>214</v>
      </c>
      <c r="E7" s="18">
        <v>75</v>
      </c>
      <c r="F7" s="18">
        <v>86</v>
      </c>
    </row>
    <row r="8" spans="1:6">
      <c r="A8" s="2">
        <v>6</v>
      </c>
      <c r="B8" s="20">
        <v>986</v>
      </c>
      <c r="C8" s="15" t="s">
        <v>973</v>
      </c>
      <c r="D8" s="18">
        <v>121</v>
      </c>
      <c r="E8" s="18">
        <v>52</v>
      </c>
      <c r="F8" s="18">
        <v>63</v>
      </c>
    </row>
    <row r="9" spans="1:6">
      <c r="A9" s="2">
        <v>7</v>
      </c>
      <c r="B9" s="20">
        <v>118</v>
      </c>
      <c r="C9" s="15" t="s">
        <v>587</v>
      </c>
      <c r="D9" s="18">
        <v>773</v>
      </c>
      <c r="E9" s="18">
        <v>307</v>
      </c>
      <c r="F9" s="18">
        <v>329</v>
      </c>
    </row>
    <row r="10" spans="1:6">
      <c r="A10" s="2">
        <v>8</v>
      </c>
      <c r="B10" s="20">
        <v>804</v>
      </c>
      <c r="C10" s="15" t="s">
        <v>861</v>
      </c>
      <c r="D10" s="18">
        <v>455</v>
      </c>
      <c r="E10" s="18">
        <v>98</v>
      </c>
      <c r="F10" s="18">
        <v>148</v>
      </c>
    </row>
    <row r="11" spans="1:6">
      <c r="A11" s="2">
        <v>9</v>
      </c>
      <c r="B11" s="20">
        <v>816</v>
      </c>
      <c r="C11" s="15" t="s">
        <v>901</v>
      </c>
      <c r="D11" s="18">
        <v>130</v>
      </c>
      <c r="E11" s="18">
        <v>78</v>
      </c>
      <c r="F11" s="18">
        <v>71</v>
      </c>
    </row>
    <row r="12" spans="1:6">
      <c r="A12" s="2">
        <v>10</v>
      </c>
      <c r="B12" s="20">
        <v>640</v>
      </c>
      <c r="C12" s="15" t="s">
        <v>744</v>
      </c>
      <c r="D12" s="18">
        <v>115</v>
      </c>
      <c r="E12" s="18">
        <v>18</v>
      </c>
      <c r="F12" s="18">
        <v>24</v>
      </c>
    </row>
    <row r="13" spans="1:6">
      <c r="A13" s="2">
        <v>11</v>
      </c>
      <c r="B13" s="20">
        <v>653</v>
      </c>
      <c r="C13" s="15" t="s">
        <v>1430</v>
      </c>
      <c r="D13" s="18">
        <v>1207</v>
      </c>
      <c r="E13" s="18">
        <v>151</v>
      </c>
      <c r="F13" s="18">
        <v>270</v>
      </c>
    </row>
    <row r="14" spans="1:6">
      <c r="A14" s="2">
        <v>12</v>
      </c>
      <c r="B14" s="20">
        <v>991</v>
      </c>
      <c r="C14" s="15" t="s">
        <v>1217</v>
      </c>
      <c r="D14" s="18">
        <v>98</v>
      </c>
      <c r="E14" s="18">
        <v>57</v>
      </c>
      <c r="F14" s="18">
        <v>58</v>
      </c>
    </row>
    <row r="15" spans="1:6">
      <c r="A15" s="2">
        <v>13</v>
      </c>
      <c r="B15" s="20">
        <v>852</v>
      </c>
      <c r="C15" s="15" t="s">
        <v>1431</v>
      </c>
      <c r="D15" s="18">
        <v>220</v>
      </c>
      <c r="E15" s="18">
        <v>87</v>
      </c>
      <c r="F15" s="18">
        <v>114</v>
      </c>
    </row>
    <row r="16" spans="1:6">
      <c r="A16" s="2">
        <v>14</v>
      </c>
      <c r="B16" s="20">
        <v>872</v>
      </c>
      <c r="C16" s="81" t="s">
        <v>935</v>
      </c>
      <c r="D16" s="18">
        <v>249</v>
      </c>
      <c r="E16" s="18">
        <v>103</v>
      </c>
      <c r="F16" s="18">
        <v>137</v>
      </c>
    </row>
    <row r="17" spans="2:6" ht="17.25" thickBot="1">
      <c r="B17" s="4"/>
      <c r="C17" s="82" t="s">
        <v>1288</v>
      </c>
      <c r="D17" s="19">
        <f>SUM(D3:D16)</f>
        <v>5595</v>
      </c>
      <c r="E17" s="19">
        <f t="shared" ref="E17:F17" si="0">SUM(E3:E16)</f>
        <v>1433</v>
      </c>
      <c r="F17" s="19">
        <f t="shared" si="0"/>
        <v>1940</v>
      </c>
    </row>
    <row r="18" spans="2:6" ht="17.25" thickTop="1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19"/>
  <sheetViews>
    <sheetView workbookViewId="0"/>
  </sheetViews>
  <sheetFormatPr defaultRowHeight="15"/>
  <cols>
    <col min="1" max="1" width="13.28515625" customWidth="1"/>
    <col min="2" max="2" width="37" customWidth="1"/>
    <col min="3" max="3" width="13.140625" customWidth="1"/>
    <col min="4" max="4" width="19.42578125" customWidth="1"/>
    <col min="5" max="5" width="16.7109375" customWidth="1"/>
    <col min="6" max="6" width="18" customWidth="1"/>
    <col min="7" max="7" width="19.140625" customWidth="1"/>
    <col min="8" max="8" width="33.5703125" customWidth="1"/>
  </cols>
  <sheetData>
    <row r="1" spans="1:8">
      <c r="A1" s="76" t="s">
        <v>1421</v>
      </c>
      <c r="B1" s="76" t="s">
        <v>1420</v>
      </c>
      <c r="C1" s="76" t="s">
        <v>1423</v>
      </c>
      <c r="D1" s="76" t="s">
        <v>1422</v>
      </c>
      <c r="E1" s="76" t="s">
        <v>1424</v>
      </c>
      <c r="F1" s="76" t="s">
        <v>1425</v>
      </c>
      <c r="G1" s="76" t="s">
        <v>1426</v>
      </c>
      <c r="H1" s="76" t="s">
        <v>1427</v>
      </c>
    </row>
    <row r="2" spans="1:8">
      <c r="A2" s="77">
        <v>648</v>
      </c>
      <c r="B2" s="77" t="s">
        <v>754</v>
      </c>
      <c r="C2" s="77" t="s">
        <v>241</v>
      </c>
      <c r="D2" s="77" t="s">
        <v>755</v>
      </c>
      <c r="E2" s="78">
        <v>206</v>
      </c>
      <c r="F2" s="78">
        <v>50</v>
      </c>
      <c r="G2" s="78">
        <v>120</v>
      </c>
      <c r="H2" s="78">
        <v>405</v>
      </c>
    </row>
    <row r="3" spans="1:8">
      <c r="A3" s="77">
        <v>702</v>
      </c>
      <c r="B3" s="77" t="s">
        <v>829</v>
      </c>
      <c r="C3" s="77" t="s">
        <v>328</v>
      </c>
      <c r="D3" s="77" t="s">
        <v>837</v>
      </c>
      <c r="E3" s="78">
        <v>767</v>
      </c>
      <c r="F3" s="78">
        <v>55</v>
      </c>
      <c r="G3" s="78">
        <v>128</v>
      </c>
      <c r="H3" s="78">
        <v>2722</v>
      </c>
    </row>
    <row r="4" spans="1:8">
      <c r="A4" s="77">
        <v>171</v>
      </c>
      <c r="B4" s="77" t="s">
        <v>1428</v>
      </c>
      <c r="C4" s="77" t="s">
        <v>125</v>
      </c>
      <c r="D4" s="77" t="s">
        <v>653</v>
      </c>
      <c r="E4" s="78">
        <v>526</v>
      </c>
      <c r="F4" s="78">
        <v>174</v>
      </c>
      <c r="G4" s="78">
        <v>215</v>
      </c>
      <c r="H4" s="78">
        <v>2225</v>
      </c>
    </row>
    <row r="5" spans="1:8">
      <c r="A5" s="77">
        <v>108</v>
      </c>
      <c r="B5" s="77" t="s">
        <v>572</v>
      </c>
      <c r="C5" s="77" t="s">
        <v>45</v>
      </c>
      <c r="D5" s="77" t="s">
        <v>573</v>
      </c>
      <c r="E5" s="78">
        <v>514</v>
      </c>
      <c r="F5" s="78">
        <v>128</v>
      </c>
      <c r="G5" s="78">
        <v>177</v>
      </c>
      <c r="H5" s="78">
        <v>3548</v>
      </c>
    </row>
    <row r="6" spans="1:8">
      <c r="A6" s="78">
        <v>841</v>
      </c>
      <c r="B6" s="77" t="s">
        <v>1429</v>
      </c>
      <c r="C6" s="77" t="s">
        <v>499</v>
      </c>
      <c r="D6" s="77" t="s">
        <v>918</v>
      </c>
      <c r="E6" s="78">
        <v>214</v>
      </c>
      <c r="F6" s="78">
        <v>75</v>
      </c>
      <c r="G6" s="78">
        <v>86</v>
      </c>
      <c r="H6" s="78">
        <v>694</v>
      </c>
    </row>
    <row r="7" spans="1:8">
      <c r="A7" s="78">
        <v>986</v>
      </c>
      <c r="B7" s="77" t="s">
        <v>973</v>
      </c>
      <c r="C7" s="77" t="s">
        <v>471</v>
      </c>
      <c r="D7" s="77" t="s">
        <v>974</v>
      </c>
      <c r="E7" s="78">
        <v>121</v>
      </c>
      <c r="F7" s="78">
        <v>52</v>
      </c>
      <c r="G7" s="78">
        <v>63</v>
      </c>
      <c r="H7" s="78">
        <v>376</v>
      </c>
    </row>
    <row r="8" spans="1:8">
      <c r="A8" s="78">
        <v>118</v>
      </c>
      <c r="B8" s="77" t="s">
        <v>587</v>
      </c>
      <c r="C8" s="77" t="s">
        <v>75</v>
      </c>
      <c r="D8" s="77" t="s">
        <v>603</v>
      </c>
      <c r="E8" s="78">
        <v>49</v>
      </c>
      <c r="F8" s="78">
        <v>19</v>
      </c>
      <c r="G8" s="78">
        <v>53</v>
      </c>
      <c r="H8" s="78">
        <v>334</v>
      </c>
    </row>
    <row r="9" spans="1:8">
      <c r="A9" s="78">
        <v>118</v>
      </c>
      <c r="B9" s="77" t="s">
        <v>587</v>
      </c>
      <c r="C9" s="77" t="s">
        <v>61</v>
      </c>
      <c r="D9" s="77" t="s">
        <v>589</v>
      </c>
      <c r="E9" s="78">
        <v>230</v>
      </c>
      <c r="F9" s="78">
        <v>54</v>
      </c>
      <c r="G9" s="78">
        <v>33</v>
      </c>
      <c r="H9" s="78">
        <v>563</v>
      </c>
    </row>
    <row r="10" spans="1:8">
      <c r="A10" s="78">
        <v>118</v>
      </c>
      <c r="B10" s="77" t="s">
        <v>587</v>
      </c>
      <c r="C10" s="77" t="s">
        <v>70</v>
      </c>
      <c r="D10" s="77" t="s">
        <v>598</v>
      </c>
      <c r="E10" s="78">
        <v>146</v>
      </c>
      <c r="F10" s="78">
        <v>50</v>
      </c>
      <c r="G10" s="78">
        <v>51</v>
      </c>
      <c r="H10" s="78">
        <v>2116</v>
      </c>
    </row>
    <row r="11" spans="1:8">
      <c r="A11" s="78">
        <v>118</v>
      </c>
      <c r="B11" s="77" t="s">
        <v>587</v>
      </c>
      <c r="C11" s="77" t="s">
        <v>62</v>
      </c>
      <c r="D11" s="77" t="s">
        <v>590</v>
      </c>
      <c r="E11" s="78">
        <v>103</v>
      </c>
      <c r="F11" s="78">
        <v>42</v>
      </c>
      <c r="G11" s="78">
        <v>41</v>
      </c>
      <c r="H11" s="78">
        <v>341</v>
      </c>
    </row>
    <row r="12" spans="1:8">
      <c r="A12" s="78">
        <v>118</v>
      </c>
      <c r="B12" s="77" t="s">
        <v>587</v>
      </c>
      <c r="C12" s="77" t="s">
        <v>60</v>
      </c>
      <c r="D12" s="77" t="s">
        <v>588</v>
      </c>
      <c r="E12" s="78">
        <v>245</v>
      </c>
      <c r="F12" s="78">
        <v>142</v>
      </c>
      <c r="G12" s="78">
        <v>151</v>
      </c>
      <c r="H12" s="78">
        <v>2422</v>
      </c>
    </row>
    <row r="13" spans="1:8">
      <c r="A13" s="78">
        <v>804</v>
      </c>
      <c r="B13" s="77" t="s">
        <v>861</v>
      </c>
      <c r="C13" s="77" t="s">
        <v>377</v>
      </c>
      <c r="D13" s="77" t="s">
        <v>882</v>
      </c>
      <c r="E13" s="78">
        <v>455</v>
      </c>
      <c r="F13" s="78">
        <v>98</v>
      </c>
      <c r="G13" s="78">
        <v>148</v>
      </c>
      <c r="H13" s="78">
        <v>1418</v>
      </c>
    </row>
    <row r="14" spans="1:8">
      <c r="A14" s="78">
        <v>816</v>
      </c>
      <c r="B14" s="77" t="s">
        <v>901</v>
      </c>
      <c r="C14" s="77" t="s">
        <v>397</v>
      </c>
      <c r="D14" s="77" t="s">
        <v>902</v>
      </c>
      <c r="E14" s="78">
        <v>130</v>
      </c>
      <c r="F14" s="78">
        <v>78</v>
      </c>
      <c r="G14" s="78">
        <v>71</v>
      </c>
      <c r="H14" s="78">
        <v>636</v>
      </c>
    </row>
    <row r="15" spans="1:8">
      <c r="A15" s="78">
        <v>640</v>
      </c>
      <c r="B15" s="77" t="s">
        <v>744</v>
      </c>
      <c r="C15" s="77" t="s">
        <v>225</v>
      </c>
      <c r="D15" s="77" t="s">
        <v>745</v>
      </c>
      <c r="E15" s="78">
        <v>115</v>
      </c>
      <c r="F15" s="78">
        <v>18</v>
      </c>
      <c r="G15" s="78">
        <v>24</v>
      </c>
      <c r="H15" s="78">
        <v>551</v>
      </c>
    </row>
    <row r="16" spans="1:8">
      <c r="A16" s="78">
        <v>653</v>
      </c>
      <c r="B16" s="77" t="s">
        <v>1430</v>
      </c>
      <c r="C16" s="77" t="s">
        <v>255</v>
      </c>
      <c r="D16" s="77" t="s">
        <v>769</v>
      </c>
      <c r="E16" s="78">
        <v>1207</v>
      </c>
      <c r="F16" s="78">
        <v>151</v>
      </c>
      <c r="G16" s="78">
        <v>270</v>
      </c>
      <c r="H16" s="78">
        <v>3271</v>
      </c>
    </row>
    <row r="17" spans="1:8">
      <c r="A17" s="78">
        <v>991</v>
      </c>
      <c r="B17" s="77" t="s">
        <v>1217</v>
      </c>
      <c r="C17" s="77" t="s">
        <v>1210</v>
      </c>
      <c r="D17" s="77" t="s">
        <v>1217</v>
      </c>
      <c r="E17" s="78">
        <v>98</v>
      </c>
      <c r="F17" s="78">
        <v>57</v>
      </c>
      <c r="G17" s="78">
        <v>58</v>
      </c>
      <c r="H17" s="78">
        <v>358</v>
      </c>
    </row>
    <row r="18" spans="1:8">
      <c r="A18" s="78">
        <v>852</v>
      </c>
      <c r="B18" s="77" t="s">
        <v>1431</v>
      </c>
      <c r="C18" s="77" t="s">
        <v>418</v>
      </c>
      <c r="D18" s="77" t="s">
        <v>924</v>
      </c>
      <c r="E18" s="78">
        <v>220</v>
      </c>
      <c r="F18" s="78">
        <v>87</v>
      </c>
      <c r="G18" s="78">
        <v>114</v>
      </c>
      <c r="H18" s="78">
        <v>546</v>
      </c>
    </row>
    <row r="19" spans="1:8">
      <c r="A19" s="78">
        <v>872</v>
      </c>
      <c r="B19" s="77" t="s">
        <v>935</v>
      </c>
      <c r="C19" s="77" t="s">
        <v>430</v>
      </c>
      <c r="D19" s="77" t="s">
        <v>935</v>
      </c>
      <c r="E19" s="78">
        <v>249</v>
      </c>
      <c r="F19" s="78">
        <v>103</v>
      </c>
      <c r="G19" s="78">
        <v>137</v>
      </c>
      <c r="H19" s="78">
        <v>2326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Tech. Centre Data</vt:lpstr>
      <vt:lpstr>ASK</vt:lpstr>
      <vt:lpstr>Calculation Sheet</vt:lpstr>
      <vt:lpstr>In-House</vt:lpstr>
      <vt:lpstr>RO-wise</vt:lpstr>
      <vt:lpstr>Reg-EA Wise</vt:lpstr>
      <vt:lpstr>Reg-wise </vt:lpstr>
      <vt:lpstr>&gt;300 Txns Reg.</vt:lpstr>
      <vt:lpstr>&gt;300 Txns Reg-EA</vt:lpstr>
      <vt:lpstr>Def. Report-Mar-22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2022-05-31T10:14:30Z</cp:lastPrinted>
  <dcterms:created xsi:type="dcterms:W3CDTF">2021-01-07T07:23:25Z</dcterms:created>
  <dcterms:modified xsi:type="dcterms:W3CDTF">2022-06-03T11:14:49Z</dcterms:modified>
</cp:coreProperties>
</file>