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1"/>
  </bookViews>
  <sheets>
    <sheet name="Consolidated Report" sheetId="2" r:id="rId1"/>
    <sheet name="Calculation Sheet" sheetId="3" r:id="rId2"/>
    <sheet name="In-House" sheetId="4" r:id="rId3"/>
    <sheet name="Def. Report" sheetId="5" r:id="rId4"/>
    <sheet name="Def. Report- DoP" sheetId="6" r:id="rId5"/>
    <sheet name="&gt;300 Opr wise info." sheetId="7" r:id="rId6"/>
    <sheet name="RO Wise" sheetId="8" r:id="rId7"/>
    <sheet name="Reg-EA wise" sheetId="9" r:id="rId8"/>
    <sheet name="Registrar-wise" sheetId="10" r:id="rId9"/>
  </sheets>
  <externalReferences>
    <externalReference r:id="rId10"/>
  </externalReferences>
  <definedNames>
    <definedName name="_xlnm._FilterDatabase" localSheetId="5" hidden="1">'&gt;300 Opr wise info.'!$A$1:$H$20</definedName>
    <definedName name="_xlnm._FilterDatabase" localSheetId="1" hidden="1">'Calculation Sheet'!$A$1:$Y$178</definedName>
    <definedName name="_xlnm._FilterDatabase" localSheetId="0" hidden="1">'Consolidated Report'!$A$1:$N$508</definedName>
    <definedName name="_xlnm._FilterDatabase" localSheetId="2" hidden="1">'In-House'!$B$4:$G$97</definedName>
    <definedName name="_xlnm._FilterDatabase" localSheetId="8" hidden="1">'Registrar-wise'!$B$2:$H$38</definedName>
    <definedName name="_xlnm.Print_Area" localSheetId="2">'In-House'!$B$4:$E$97</definedName>
    <definedName name="_xlnm.Print_Titles" localSheetId="2">'In-House'!$2:$4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0"/>
  <c r="E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38" s="1"/>
  <c r="G55" i="9"/>
  <c r="F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55" s="1"/>
  <c r="H4"/>
  <c r="G108" i="8"/>
  <c r="F108"/>
  <c r="H107"/>
  <c r="H106"/>
  <c r="H105"/>
  <c r="H108" s="1"/>
  <c r="G99"/>
  <c r="F99"/>
  <c r="H98"/>
  <c r="H97"/>
  <c r="H96"/>
  <c r="H95"/>
  <c r="H94"/>
  <c r="H93"/>
  <c r="H92"/>
  <c r="H91"/>
  <c r="H90"/>
  <c r="H89"/>
  <c r="H99" s="1"/>
  <c r="G82"/>
  <c r="F82"/>
  <c r="H81"/>
  <c r="H80"/>
  <c r="H79"/>
  <c r="H78"/>
  <c r="H77"/>
  <c r="H82" s="1"/>
  <c r="G71"/>
  <c r="F71"/>
  <c r="H70"/>
  <c r="H69"/>
  <c r="H71" s="1"/>
  <c r="H68"/>
  <c r="G61"/>
  <c r="F61"/>
  <c r="G60"/>
  <c r="F53"/>
  <c r="G52"/>
  <c r="G51"/>
  <c r="G50"/>
  <c r="G49"/>
  <c r="G48"/>
  <c r="G47"/>
  <c r="G46"/>
  <c r="G45"/>
  <c r="G44"/>
  <c r="G43"/>
  <c r="G42"/>
  <c r="G41"/>
  <c r="G40"/>
  <c r="G53" s="1"/>
  <c r="G34"/>
  <c r="F34"/>
  <c r="H33"/>
  <c r="H32"/>
  <c r="H31"/>
  <c r="H30"/>
  <c r="H29"/>
  <c r="H28"/>
  <c r="H27"/>
  <c r="H26"/>
  <c r="H25"/>
  <c r="H24"/>
  <c r="H23"/>
  <c r="H22"/>
  <c r="H34" s="1"/>
  <c r="F13"/>
  <c r="G12"/>
  <c r="G11"/>
  <c r="G10"/>
  <c r="G13" s="1"/>
  <c r="G9"/>
  <c r="G8"/>
  <c r="M177" i="3" l="1"/>
  <c r="O177" s="1"/>
  <c r="U177" s="1"/>
  <c r="W177" s="1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F177"/>
  <c r="F176"/>
  <c r="F175"/>
  <c r="O175" s="1"/>
  <c r="Q175" s="1"/>
  <c r="R175" s="1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L178"/>
  <c r="I178"/>
  <c r="E178"/>
  <c r="H20" i="7"/>
  <c r="G20"/>
  <c r="F20"/>
  <c r="T178" i="3"/>
  <c r="J26" i="6"/>
  <c r="I26"/>
  <c r="H26"/>
  <c r="G26"/>
  <c r="F26"/>
  <c r="E26"/>
  <c r="D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6" s="1"/>
  <c r="L175" i="5"/>
  <c r="K175"/>
  <c r="J175"/>
  <c r="I175"/>
  <c r="H175"/>
  <c r="G175"/>
  <c r="F175"/>
  <c r="E175"/>
  <c r="D175"/>
  <c r="C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78"/>
  <c r="M17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N508" i="2"/>
  <c r="M508"/>
  <c r="L508"/>
  <c r="K508"/>
  <c r="J508"/>
  <c r="I508"/>
  <c r="H508"/>
  <c r="G508"/>
  <c r="F508"/>
  <c r="W181" i="3"/>
  <c r="U182"/>
  <c r="W182" s="1"/>
  <c r="U181"/>
  <c r="Q181"/>
  <c r="R181" s="1"/>
  <c r="V178"/>
  <c r="P178"/>
  <c r="K178"/>
  <c r="H178"/>
  <c r="G178"/>
  <c r="D178"/>
  <c r="O176"/>
  <c r="O182"/>
  <c r="Q182" s="1"/>
  <c r="O181"/>
  <c r="F178" l="1"/>
  <c r="M178"/>
  <c r="J178"/>
  <c r="O172"/>
  <c r="Q172" s="1"/>
  <c r="O160"/>
  <c r="Q160" s="1"/>
  <c r="R160" s="1"/>
  <c r="O144"/>
  <c r="Q144" s="1"/>
  <c r="R144" s="1"/>
  <c r="O132"/>
  <c r="O116"/>
  <c r="U116" s="1"/>
  <c r="W116" s="1"/>
  <c r="O104"/>
  <c r="Q104" s="1"/>
  <c r="R104" s="1"/>
  <c r="O92"/>
  <c r="U92" s="1"/>
  <c r="W92" s="1"/>
  <c r="O72"/>
  <c r="Q72" s="1"/>
  <c r="R72" s="1"/>
  <c r="O64"/>
  <c r="U64" s="1"/>
  <c r="W64" s="1"/>
  <c r="O60"/>
  <c r="U60" s="1"/>
  <c r="W60" s="1"/>
  <c r="O52"/>
  <c r="U52" s="1"/>
  <c r="W52" s="1"/>
  <c r="O44"/>
  <c r="O36"/>
  <c r="Q36" s="1"/>
  <c r="R36" s="1"/>
  <c r="O28"/>
  <c r="U28" s="1"/>
  <c r="W28" s="1"/>
  <c r="O24"/>
  <c r="Q24" s="1"/>
  <c r="R24" s="1"/>
  <c r="O16"/>
  <c r="U16" s="1"/>
  <c r="W16" s="1"/>
  <c r="O4"/>
  <c r="Q4" s="1"/>
  <c r="R4" s="1"/>
  <c r="O174"/>
  <c r="Q174" s="1"/>
  <c r="R174" s="1"/>
  <c r="O166"/>
  <c r="O154"/>
  <c r="O146"/>
  <c r="U146" s="1"/>
  <c r="W146" s="1"/>
  <c r="O138"/>
  <c r="U138" s="1"/>
  <c r="W138" s="1"/>
  <c r="O126"/>
  <c r="Q126" s="1"/>
  <c r="R126" s="1"/>
  <c r="O118"/>
  <c r="Q118" s="1"/>
  <c r="O114"/>
  <c r="U114" s="1"/>
  <c r="W114" s="1"/>
  <c r="O106"/>
  <c r="Q106" s="1"/>
  <c r="R106" s="1"/>
  <c r="O98"/>
  <c r="U98" s="1"/>
  <c r="W98" s="1"/>
  <c r="O90"/>
  <c r="Q90" s="1"/>
  <c r="R90" s="1"/>
  <c r="O82"/>
  <c r="U82" s="1"/>
  <c r="W82" s="1"/>
  <c r="O70"/>
  <c r="Q70" s="1"/>
  <c r="R70" s="1"/>
  <c r="O62"/>
  <c r="Q62" s="1"/>
  <c r="R62" s="1"/>
  <c r="O54"/>
  <c r="Q54" s="1"/>
  <c r="S54" s="1"/>
  <c r="O42"/>
  <c r="U42" s="1"/>
  <c r="W42" s="1"/>
  <c r="O34"/>
  <c r="Q34" s="1"/>
  <c r="R34" s="1"/>
  <c r="O26"/>
  <c r="U26" s="1"/>
  <c r="W26" s="1"/>
  <c r="O18"/>
  <c r="U18" s="1"/>
  <c r="W18" s="1"/>
  <c r="O14"/>
  <c r="Q14" s="1"/>
  <c r="R14" s="1"/>
  <c r="O10"/>
  <c r="U10" s="1"/>
  <c r="W10" s="1"/>
  <c r="O6"/>
  <c r="Q6" s="1"/>
  <c r="R6" s="1"/>
  <c r="O164"/>
  <c r="Q164" s="1"/>
  <c r="R164" s="1"/>
  <c r="O148"/>
  <c r="U148" s="1"/>
  <c r="W148" s="1"/>
  <c r="O128"/>
  <c r="Q128" s="1"/>
  <c r="R128" s="1"/>
  <c r="O108"/>
  <c r="Q108" s="1"/>
  <c r="R108" s="1"/>
  <c r="O80"/>
  <c r="Q80" s="1"/>
  <c r="R80" s="1"/>
  <c r="O170"/>
  <c r="U170" s="1"/>
  <c r="W170" s="1"/>
  <c r="O162"/>
  <c r="U162" s="1"/>
  <c r="W162" s="1"/>
  <c r="O158"/>
  <c r="U158" s="1"/>
  <c r="W158" s="1"/>
  <c r="O150"/>
  <c r="Q150" s="1"/>
  <c r="R150" s="1"/>
  <c r="O142"/>
  <c r="Q142" s="1"/>
  <c r="R142" s="1"/>
  <c r="O134"/>
  <c r="Q134" s="1"/>
  <c r="R134" s="1"/>
  <c r="O130"/>
  <c r="U130" s="1"/>
  <c r="W130" s="1"/>
  <c r="O122"/>
  <c r="U122" s="1"/>
  <c r="W122" s="1"/>
  <c r="O110"/>
  <c r="Q110" s="1"/>
  <c r="R110" s="1"/>
  <c r="O102"/>
  <c r="Q102" s="1"/>
  <c r="R102" s="1"/>
  <c r="O94"/>
  <c r="Q94" s="1"/>
  <c r="R94" s="1"/>
  <c r="O86"/>
  <c r="Q86" s="1"/>
  <c r="R86" s="1"/>
  <c r="O78"/>
  <c r="Q78" s="1"/>
  <c r="R78" s="1"/>
  <c r="O74"/>
  <c r="U74" s="1"/>
  <c r="W74" s="1"/>
  <c r="O66"/>
  <c r="Q66" s="1"/>
  <c r="R66" s="1"/>
  <c r="O58"/>
  <c r="U58" s="1"/>
  <c r="W58" s="1"/>
  <c r="O50"/>
  <c r="U50" s="1"/>
  <c r="W50" s="1"/>
  <c r="O46"/>
  <c r="Q46" s="1"/>
  <c r="R46" s="1"/>
  <c r="O38"/>
  <c r="Q38" s="1"/>
  <c r="R38" s="1"/>
  <c r="O30"/>
  <c r="Q30" s="1"/>
  <c r="R30" s="1"/>
  <c r="O22"/>
  <c r="Q22" s="1"/>
  <c r="O171"/>
  <c r="U171" s="1"/>
  <c r="W171" s="1"/>
  <c r="O167"/>
  <c r="Q167" s="1"/>
  <c r="R167" s="1"/>
  <c r="O163"/>
  <c r="U163" s="1"/>
  <c r="W163" s="1"/>
  <c r="O159"/>
  <c r="Q159" s="1"/>
  <c r="R159" s="1"/>
  <c r="O155"/>
  <c r="U155" s="1"/>
  <c r="W155" s="1"/>
  <c r="O151"/>
  <c r="U151" s="1"/>
  <c r="W151" s="1"/>
  <c r="O147"/>
  <c r="U147" s="1"/>
  <c r="W147" s="1"/>
  <c r="O143"/>
  <c r="U143" s="1"/>
  <c r="W143" s="1"/>
  <c r="O139"/>
  <c r="U139" s="1"/>
  <c r="W139" s="1"/>
  <c r="O135"/>
  <c r="U135" s="1"/>
  <c r="W135" s="1"/>
  <c r="O131"/>
  <c r="U131" s="1"/>
  <c r="W131" s="1"/>
  <c r="O127"/>
  <c r="U127" s="1"/>
  <c r="W127" s="1"/>
  <c r="O123"/>
  <c r="U123" s="1"/>
  <c r="W123" s="1"/>
  <c r="O119"/>
  <c r="U119" s="1"/>
  <c r="W119" s="1"/>
  <c r="O115"/>
  <c r="U115" s="1"/>
  <c r="W115" s="1"/>
  <c r="O111"/>
  <c r="U111" s="1"/>
  <c r="W111" s="1"/>
  <c r="O107"/>
  <c r="U107" s="1"/>
  <c r="W107" s="1"/>
  <c r="O103"/>
  <c r="U103" s="1"/>
  <c r="W103" s="1"/>
  <c r="O99"/>
  <c r="U99" s="1"/>
  <c r="W99" s="1"/>
  <c r="O95"/>
  <c r="U95" s="1"/>
  <c r="W95" s="1"/>
  <c r="O91"/>
  <c r="U91" s="1"/>
  <c r="W91" s="1"/>
  <c r="O87"/>
  <c r="U87" s="1"/>
  <c r="W87" s="1"/>
  <c r="O83"/>
  <c r="U83" s="1"/>
  <c r="W83" s="1"/>
  <c r="O79"/>
  <c r="U79" s="1"/>
  <c r="W79" s="1"/>
  <c r="O75"/>
  <c r="U75" s="1"/>
  <c r="W75" s="1"/>
  <c r="O71"/>
  <c r="U71" s="1"/>
  <c r="W71" s="1"/>
  <c r="O67"/>
  <c r="U67" s="1"/>
  <c r="W67" s="1"/>
  <c r="O63"/>
  <c r="U63" s="1"/>
  <c r="W63" s="1"/>
  <c r="O59"/>
  <c r="U59" s="1"/>
  <c r="W59" s="1"/>
  <c r="O55"/>
  <c r="U55" s="1"/>
  <c r="W55" s="1"/>
  <c r="O51"/>
  <c r="U51" s="1"/>
  <c r="W51" s="1"/>
  <c r="O47"/>
  <c r="U47" s="1"/>
  <c r="W47" s="1"/>
  <c r="O43"/>
  <c r="U43" s="1"/>
  <c r="W43" s="1"/>
  <c r="O39"/>
  <c r="U39" s="1"/>
  <c r="W39" s="1"/>
  <c r="O35"/>
  <c r="U35" s="1"/>
  <c r="W35" s="1"/>
  <c r="O31"/>
  <c r="U31" s="1"/>
  <c r="W31" s="1"/>
  <c r="O27"/>
  <c r="U27" s="1"/>
  <c r="W27" s="1"/>
  <c r="O23"/>
  <c r="U23" s="1"/>
  <c r="W23" s="1"/>
  <c r="O19"/>
  <c r="U19" s="1"/>
  <c r="W19" s="1"/>
  <c r="O15"/>
  <c r="U15" s="1"/>
  <c r="W15" s="1"/>
  <c r="O11"/>
  <c r="U11" s="1"/>
  <c r="W11" s="1"/>
  <c r="O7"/>
  <c r="U7" s="1"/>
  <c r="W7" s="1"/>
  <c r="O156"/>
  <c r="U156" s="1"/>
  <c r="W156" s="1"/>
  <c r="O140"/>
  <c r="U140" s="1"/>
  <c r="W140" s="1"/>
  <c r="O120"/>
  <c r="Q120" s="1"/>
  <c r="R120" s="1"/>
  <c r="O96"/>
  <c r="Q96" s="1"/>
  <c r="R96" s="1"/>
  <c r="O84"/>
  <c r="Q84" s="1"/>
  <c r="R84" s="1"/>
  <c r="O68"/>
  <c r="U68" s="1"/>
  <c r="W68" s="1"/>
  <c r="O48"/>
  <c r="Q48" s="1"/>
  <c r="R48" s="1"/>
  <c r="O8"/>
  <c r="U8" s="1"/>
  <c r="W8" s="1"/>
  <c r="O168"/>
  <c r="U168" s="1"/>
  <c r="W168" s="1"/>
  <c r="O152"/>
  <c r="U152" s="1"/>
  <c r="W152" s="1"/>
  <c r="O136"/>
  <c r="Q136" s="1"/>
  <c r="R136" s="1"/>
  <c r="O124"/>
  <c r="Q124" s="1"/>
  <c r="R124" s="1"/>
  <c r="O112"/>
  <c r="Q112" s="1"/>
  <c r="R112" s="1"/>
  <c r="O100"/>
  <c r="U100" s="1"/>
  <c r="W100" s="1"/>
  <c r="O88"/>
  <c r="Q88" s="1"/>
  <c r="R88" s="1"/>
  <c r="O76"/>
  <c r="U76" s="1"/>
  <c r="W76" s="1"/>
  <c r="O56"/>
  <c r="Q56" s="1"/>
  <c r="R56" s="1"/>
  <c r="O40"/>
  <c r="Q40" s="1"/>
  <c r="R40" s="1"/>
  <c r="O32"/>
  <c r="U32" s="1"/>
  <c r="W32" s="1"/>
  <c r="O20"/>
  <c r="Q20" s="1"/>
  <c r="R20" s="1"/>
  <c r="O12"/>
  <c r="Q12" s="1"/>
  <c r="R12" s="1"/>
  <c r="O173"/>
  <c r="U173" s="1"/>
  <c r="W173" s="1"/>
  <c r="O169"/>
  <c r="U169" s="1"/>
  <c r="W169" s="1"/>
  <c r="O165"/>
  <c r="U165" s="1"/>
  <c r="W165" s="1"/>
  <c r="O161"/>
  <c r="U161" s="1"/>
  <c r="W161" s="1"/>
  <c r="O157"/>
  <c r="U157" s="1"/>
  <c r="W157" s="1"/>
  <c r="O153"/>
  <c r="Q153" s="1"/>
  <c r="R153" s="1"/>
  <c r="O149"/>
  <c r="U149" s="1"/>
  <c r="W149" s="1"/>
  <c r="O145"/>
  <c r="Q145" s="1"/>
  <c r="R145" s="1"/>
  <c r="O141"/>
  <c r="U141" s="1"/>
  <c r="W141" s="1"/>
  <c r="O137"/>
  <c r="Q137" s="1"/>
  <c r="R137" s="1"/>
  <c r="O133"/>
  <c r="U133" s="1"/>
  <c r="W133" s="1"/>
  <c r="O129"/>
  <c r="Q129" s="1"/>
  <c r="R129" s="1"/>
  <c r="O125"/>
  <c r="U125" s="1"/>
  <c r="W125" s="1"/>
  <c r="O121"/>
  <c r="Q121" s="1"/>
  <c r="R121" s="1"/>
  <c r="O117"/>
  <c r="U117" s="1"/>
  <c r="W117" s="1"/>
  <c r="O113"/>
  <c r="Q113" s="1"/>
  <c r="R113" s="1"/>
  <c r="O109"/>
  <c r="U109" s="1"/>
  <c r="W109" s="1"/>
  <c r="O105"/>
  <c r="Q105" s="1"/>
  <c r="R105" s="1"/>
  <c r="O101"/>
  <c r="U101" s="1"/>
  <c r="W101" s="1"/>
  <c r="O97"/>
  <c r="Q97" s="1"/>
  <c r="R97" s="1"/>
  <c r="O93"/>
  <c r="U93" s="1"/>
  <c r="W93" s="1"/>
  <c r="O89"/>
  <c r="Q89" s="1"/>
  <c r="R89" s="1"/>
  <c r="O85"/>
  <c r="U85" s="1"/>
  <c r="W85" s="1"/>
  <c r="O81"/>
  <c r="Q81" s="1"/>
  <c r="R81" s="1"/>
  <c r="O77"/>
  <c r="U77" s="1"/>
  <c r="W77" s="1"/>
  <c r="O73"/>
  <c r="Q73" s="1"/>
  <c r="R73" s="1"/>
  <c r="O69"/>
  <c r="U69" s="1"/>
  <c r="W69" s="1"/>
  <c r="O65"/>
  <c r="Q65" s="1"/>
  <c r="R65" s="1"/>
  <c r="O61"/>
  <c r="U61" s="1"/>
  <c r="W61" s="1"/>
  <c r="O57"/>
  <c r="Q57" s="1"/>
  <c r="R57" s="1"/>
  <c r="O53"/>
  <c r="U53" s="1"/>
  <c r="W53" s="1"/>
  <c r="O49"/>
  <c r="Q49" s="1"/>
  <c r="R49" s="1"/>
  <c r="O45"/>
  <c r="U45" s="1"/>
  <c r="W45" s="1"/>
  <c r="O41"/>
  <c r="Q41" s="1"/>
  <c r="R41" s="1"/>
  <c r="O37"/>
  <c r="U37" s="1"/>
  <c r="W37" s="1"/>
  <c r="O33"/>
  <c r="Q33" s="1"/>
  <c r="R33" s="1"/>
  <c r="O29"/>
  <c r="U29" s="1"/>
  <c r="W29" s="1"/>
  <c r="O25"/>
  <c r="Q25" s="1"/>
  <c r="R25" s="1"/>
  <c r="O21"/>
  <c r="U21" s="1"/>
  <c r="W21" s="1"/>
  <c r="O17"/>
  <c r="Q17" s="1"/>
  <c r="R17" s="1"/>
  <c r="O13"/>
  <c r="U13" s="1"/>
  <c r="W13" s="1"/>
  <c r="O9"/>
  <c r="Q9" s="1"/>
  <c r="R9" s="1"/>
  <c r="O5"/>
  <c r="U5" s="1"/>
  <c r="W5" s="1"/>
  <c r="U22"/>
  <c r="W22" s="1"/>
  <c r="U54"/>
  <c r="W54" s="1"/>
  <c r="U172"/>
  <c r="W172" s="1"/>
  <c r="M175" i="5"/>
  <c r="R22" i="3"/>
  <c r="R118"/>
  <c r="S118"/>
  <c r="R182"/>
  <c r="S182"/>
  <c r="R172"/>
  <c r="U132"/>
  <c r="W132" s="1"/>
  <c r="U166"/>
  <c r="W166" s="1"/>
  <c r="X182"/>
  <c r="S175"/>
  <c r="Q166"/>
  <c r="R166" s="1"/>
  <c r="Q177"/>
  <c r="R177" s="1"/>
  <c r="U90"/>
  <c r="W90" s="1"/>
  <c r="U154"/>
  <c r="W154" s="1"/>
  <c r="U176"/>
  <c r="W176" s="1"/>
  <c r="S4"/>
  <c r="U36"/>
  <c r="W36" s="1"/>
  <c r="U44"/>
  <c r="W44" s="1"/>
  <c r="S72"/>
  <c r="U72"/>
  <c r="W72" s="1"/>
  <c r="X181"/>
  <c r="Q16"/>
  <c r="R16" s="1"/>
  <c r="Q44"/>
  <c r="R44" s="1"/>
  <c r="Q132"/>
  <c r="R132" s="1"/>
  <c r="Q170"/>
  <c r="R170" s="1"/>
  <c r="S181"/>
  <c r="Q18"/>
  <c r="R18" s="1"/>
  <c r="Q82"/>
  <c r="R82" s="1"/>
  <c r="Q114"/>
  <c r="R114" s="1"/>
  <c r="Q146"/>
  <c r="R146" s="1"/>
  <c r="Q154"/>
  <c r="R154" s="1"/>
  <c r="Q176"/>
  <c r="R176" s="1"/>
  <c r="U175"/>
  <c r="W175" s="1"/>
  <c r="S164" l="1"/>
  <c r="S150"/>
  <c r="Q122"/>
  <c r="R122" s="1"/>
  <c r="S80"/>
  <c r="U84"/>
  <c r="W84" s="1"/>
  <c r="R54"/>
  <c r="U164"/>
  <c r="W164" s="1"/>
  <c r="X164" s="1"/>
  <c r="Y164" s="1"/>
  <c r="Q58"/>
  <c r="R58" s="1"/>
  <c r="U80"/>
  <c r="W80" s="1"/>
  <c r="Q168"/>
  <c r="R168" s="1"/>
  <c r="Q115"/>
  <c r="R115" s="1"/>
  <c r="U150"/>
  <c r="W150" s="1"/>
  <c r="S49"/>
  <c r="Q131"/>
  <c r="R131" s="1"/>
  <c r="S30"/>
  <c r="Q51"/>
  <c r="R51" s="1"/>
  <c r="U113"/>
  <c r="W113" s="1"/>
  <c r="Q156"/>
  <c r="R156" s="1"/>
  <c r="Q67"/>
  <c r="R67" s="1"/>
  <c r="S86"/>
  <c r="U118"/>
  <c r="W118" s="1"/>
  <c r="X118" s="1"/>
  <c r="Y118" s="1"/>
  <c r="U49"/>
  <c r="W49" s="1"/>
  <c r="S113"/>
  <c r="S129"/>
  <c r="S12"/>
  <c r="U145"/>
  <c r="W145" s="1"/>
  <c r="U81"/>
  <c r="W81" s="1"/>
  <c r="U17"/>
  <c r="W17" s="1"/>
  <c r="S145"/>
  <c r="S81"/>
  <c r="S17"/>
  <c r="U12"/>
  <c r="W12" s="1"/>
  <c r="Q147"/>
  <c r="R147" s="1"/>
  <c r="Q83"/>
  <c r="R83" s="1"/>
  <c r="Q19"/>
  <c r="R19" s="1"/>
  <c r="Q163"/>
  <c r="R163" s="1"/>
  <c r="U86"/>
  <c r="W86" s="1"/>
  <c r="U65"/>
  <c r="W65" s="1"/>
  <c r="S112"/>
  <c r="X175"/>
  <c r="Y175" s="1"/>
  <c r="U97"/>
  <c r="W97" s="1"/>
  <c r="U33"/>
  <c r="W33" s="1"/>
  <c r="S97"/>
  <c r="S33"/>
  <c r="Q161"/>
  <c r="R161" s="1"/>
  <c r="Q99"/>
  <c r="R99" s="1"/>
  <c r="Q35"/>
  <c r="R35" s="1"/>
  <c r="U56"/>
  <c r="W56" s="1"/>
  <c r="U30"/>
  <c r="W30" s="1"/>
  <c r="U129"/>
  <c r="W129" s="1"/>
  <c r="S65"/>
  <c r="S177"/>
  <c r="X177" s="1"/>
  <c r="Y177" s="1"/>
  <c r="Q53"/>
  <c r="R53" s="1"/>
  <c r="Q130"/>
  <c r="R130" s="1"/>
  <c r="S144"/>
  <c r="Q98"/>
  <c r="R98" s="1"/>
  <c r="Q26"/>
  <c r="R26" s="1"/>
  <c r="Q52"/>
  <c r="R52" s="1"/>
  <c r="U108"/>
  <c r="W108" s="1"/>
  <c r="S62"/>
  <c r="U66"/>
  <c r="W66" s="1"/>
  <c r="U124"/>
  <c r="W124" s="1"/>
  <c r="U24"/>
  <c r="W24" s="1"/>
  <c r="U167"/>
  <c r="W167" s="1"/>
  <c r="S167"/>
  <c r="Q92"/>
  <c r="R92" s="1"/>
  <c r="U144"/>
  <c r="W144" s="1"/>
  <c r="Q151"/>
  <c r="R151" s="1"/>
  <c r="U6"/>
  <c r="W6" s="1"/>
  <c r="U96"/>
  <c r="W96" s="1"/>
  <c r="Q158"/>
  <c r="R158" s="1"/>
  <c r="S126"/>
  <c r="U106"/>
  <c r="W106" s="1"/>
  <c r="Q91"/>
  <c r="R91" s="1"/>
  <c r="Q43"/>
  <c r="R43" s="1"/>
  <c r="U40"/>
  <c r="W40" s="1"/>
  <c r="U89"/>
  <c r="W89" s="1"/>
  <c r="Q138"/>
  <c r="R138" s="1"/>
  <c r="Q74"/>
  <c r="R74" s="1"/>
  <c r="U128"/>
  <c r="W128" s="1"/>
  <c r="Q125"/>
  <c r="R125" s="1"/>
  <c r="Q50"/>
  <c r="R50" s="1"/>
  <c r="Q169"/>
  <c r="R169" s="1"/>
  <c r="Q152"/>
  <c r="R152" s="1"/>
  <c r="U57"/>
  <c r="W57" s="1"/>
  <c r="S9"/>
  <c r="U104"/>
  <c r="W104" s="1"/>
  <c r="U160"/>
  <c r="W160" s="1"/>
  <c r="Q32"/>
  <c r="R32" s="1"/>
  <c r="U48"/>
  <c r="W48" s="1"/>
  <c r="S46"/>
  <c r="U46"/>
  <c r="W46" s="1"/>
  <c r="Q10"/>
  <c r="R10" s="1"/>
  <c r="S137"/>
  <c r="Q60"/>
  <c r="R60" s="1"/>
  <c r="S88"/>
  <c r="U34"/>
  <c r="W34" s="1"/>
  <c r="Q107"/>
  <c r="R107" s="1"/>
  <c r="Q27"/>
  <c r="R27" s="1"/>
  <c r="U174"/>
  <c r="W174" s="1"/>
  <c r="U102"/>
  <c r="W102" s="1"/>
  <c r="U153"/>
  <c r="W153" s="1"/>
  <c r="U25"/>
  <c r="W25" s="1"/>
  <c r="U121"/>
  <c r="W121" s="1"/>
  <c r="S105"/>
  <c r="S57"/>
  <c r="S25"/>
  <c r="Q28"/>
  <c r="R28" s="1"/>
  <c r="S128"/>
  <c r="U88"/>
  <c r="W88" s="1"/>
  <c r="S159"/>
  <c r="Q140"/>
  <c r="R140" s="1"/>
  <c r="Q100"/>
  <c r="R100" s="1"/>
  <c r="U4"/>
  <c r="W4" s="1"/>
  <c r="X4" s="1"/>
  <c r="Y4" s="1"/>
  <c r="Q111"/>
  <c r="S111" s="1"/>
  <c r="Q47"/>
  <c r="S47" s="1"/>
  <c r="S172"/>
  <c r="X172" s="1"/>
  <c r="Y172" s="1"/>
  <c r="S142"/>
  <c r="Q45"/>
  <c r="R45" s="1"/>
  <c r="O3"/>
  <c r="U159"/>
  <c r="W159" s="1"/>
  <c r="Q148"/>
  <c r="R148" s="1"/>
  <c r="Q68"/>
  <c r="R68" s="1"/>
  <c r="S78"/>
  <c r="Q61"/>
  <c r="R61" s="1"/>
  <c r="Q42"/>
  <c r="R42" s="1"/>
  <c r="Q116"/>
  <c r="R116" s="1"/>
  <c r="Q127"/>
  <c r="R127" s="1"/>
  <c r="Q63"/>
  <c r="R63" s="1"/>
  <c r="Q64"/>
  <c r="R64" s="1"/>
  <c r="S110"/>
  <c r="S22"/>
  <c r="X22" s="1"/>
  <c r="Y22" s="1"/>
  <c r="Q109"/>
  <c r="R109" s="1"/>
  <c r="U142"/>
  <c r="W142" s="1"/>
  <c r="U137"/>
  <c r="W137" s="1"/>
  <c r="U105"/>
  <c r="W105" s="1"/>
  <c r="U73"/>
  <c r="W73" s="1"/>
  <c r="U41"/>
  <c r="W41" s="1"/>
  <c r="U9"/>
  <c r="W9" s="1"/>
  <c r="S121"/>
  <c r="S89"/>
  <c r="S41"/>
  <c r="S136"/>
  <c r="S120"/>
  <c r="Q173"/>
  <c r="R173" s="1"/>
  <c r="Q155"/>
  <c r="R155" s="1"/>
  <c r="Q139"/>
  <c r="R139" s="1"/>
  <c r="Q95"/>
  <c r="R95" s="1"/>
  <c r="Q75"/>
  <c r="R75" s="1"/>
  <c r="Q31"/>
  <c r="S31" s="1"/>
  <c r="Q11"/>
  <c r="R11" s="1"/>
  <c r="S134"/>
  <c r="S102"/>
  <c r="Q141"/>
  <c r="Q77"/>
  <c r="Q13"/>
  <c r="R13" s="1"/>
  <c r="U78"/>
  <c r="W78" s="1"/>
  <c r="U134"/>
  <c r="W134" s="1"/>
  <c r="U70"/>
  <c r="W70" s="1"/>
  <c r="S153"/>
  <c r="S73"/>
  <c r="Q162"/>
  <c r="R162" s="1"/>
  <c r="U136"/>
  <c r="W136" s="1"/>
  <c r="U120"/>
  <c r="W120" s="1"/>
  <c r="S104"/>
  <c r="Q157"/>
  <c r="S157" s="1"/>
  <c r="Q143"/>
  <c r="S143" s="1"/>
  <c r="Q123"/>
  <c r="R123" s="1"/>
  <c r="Q79"/>
  <c r="S79" s="1"/>
  <c r="Q59"/>
  <c r="R59" s="1"/>
  <c r="Q15"/>
  <c r="R15" s="1"/>
  <c r="S70"/>
  <c r="S14"/>
  <c r="Q171"/>
  <c r="R171" s="1"/>
  <c r="Q93"/>
  <c r="R93" s="1"/>
  <c r="Q29"/>
  <c r="R29" s="1"/>
  <c r="U110"/>
  <c r="W110" s="1"/>
  <c r="U14"/>
  <c r="W14" s="1"/>
  <c r="S94"/>
  <c r="U94"/>
  <c r="W94" s="1"/>
  <c r="W112"/>
  <c r="Q117"/>
  <c r="R117" s="1"/>
  <c r="Q8"/>
  <c r="R8" s="1"/>
  <c r="S20"/>
  <c r="Q165"/>
  <c r="S165" s="1"/>
  <c r="Q135"/>
  <c r="R135" s="1"/>
  <c r="Q119"/>
  <c r="R119" s="1"/>
  <c r="Q103"/>
  <c r="R103" s="1"/>
  <c r="Q87"/>
  <c r="R87" s="1"/>
  <c r="Q71"/>
  <c r="S71" s="1"/>
  <c r="Q55"/>
  <c r="S55" s="1"/>
  <c r="Q39"/>
  <c r="S39" s="1"/>
  <c r="Q23"/>
  <c r="S23" s="1"/>
  <c r="Q7"/>
  <c r="R7" s="1"/>
  <c r="S38"/>
  <c r="S6"/>
  <c r="Q149"/>
  <c r="R149" s="1"/>
  <c r="Q85"/>
  <c r="R85" s="1"/>
  <c r="Q21"/>
  <c r="R21" s="1"/>
  <c r="Q76"/>
  <c r="R76" s="1"/>
  <c r="S96"/>
  <c r="U20"/>
  <c r="W20" s="1"/>
  <c r="U126"/>
  <c r="W126" s="1"/>
  <c r="U62"/>
  <c r="W62" s="1"/>
  <c r="Q101"/>
  <c r="Q37"/>
  <c r="R37" s="1"/>
  <c r="U38"/>
  <c r="W38" s="1"/>
  <c r="Q133"/>
  <c r="R133" s="1"/>
  <c r="Q69"/>
  <c r="R69" s="1"/>
  <c r="Q5"/>
  <c r="R5" s="1"/>
  <c r="S56"/>
  <c r="S36"/>
  <c r="X36" s="1"/>
  <c r="Y36" s="1"/>
  <c r="S160"/>
  <c r="S132"/>
  <c r="X132" s="1"/>
  <c r="Y132" s="1"/>
  <c r="S66"/>
  <c r="S34"/>
  <c r="S170"/>
  <c r="Y181"/>
  <c r="S35"/>
  <c r="S166"/>
  <c r="X166" s="1"/>
  <c r="S124"/>
  <c r="S108"/>
  <c r="S48"/>
  <c r="S16"/>
  <c r="S168"/>
  <c r="S106"/>
  <c r="S176"/>
  <c r="S146"/>
  <c r="S114"/>
  <c r="S82"/>
  <c r="S18"/>
  <c r="X72"/>
  <c r="Y72" s="1"/>
  <c r="S174"/>
  <c r="S84"/>
  <c r="S40"/>
  <c r="S24"/>
  <c r="S154"/>
  <c r="S90"/>
  <c r="S44"/>
  <c r="X44" s="1"/>
  <c r="X54"/>
  <c r="Y54" s="1"/>
  <c r="Y182"/>
  <c r="S131" l="1"/>
  <c r="X105"/>
  <c r="Y105" s="1"/>
  <c r="X150"/>
  <c r="Y150" s="1"/>
  <c r="X80"/>
  <c r="Y80" s="1"/>
  <c r="S115"/>
  <c r="X115" s="1"/>
  <c r="Y115" s="1"/>
  <c r="X104"/>
  <c r="Y104" s="1"/>
  <c r="S122"/>
  <c r="X122" s="1"/>
  <c r="S67"/>
  <c r="X67" s="1"/>
  <c r="Y67" s="1"/>
  <c r="X30"/>
  <c r="Y30" s="1"/>
  <c r="X97"/>
  <c r="Y97" s="1"/>
  <c r="X86"/>
  <c r="Y86" s="1"/>
  <c r="X113"/>
  <c r="Y113" s="1"/>
  <c r="S58"/>
  <c r="X58" s="1"/>
  <c r="Y58" s="1"/>
  <c r="S151"/>
  <c r="S51"/>
  <c r="X51" s="1"/>
  <c r="S163"/>
  <c r="X163" s="1"/>
  <c r="X65"/>
  <c r="Y65" s="1"/>
  <c r="X84"/>
  <c r="Y84" s="1"/>
  <c r="X66"/>
  <c r="Y66" s="1"/>
  <c r="X12"/>
  <c r="Y12" s="1"/>
  <c r="S60"/>
  <c r="S169"/>
  <c r="X169" s="1"/>
  <c r="Y169" s="1"/>
  <c r="S147"/>
  <c r="X147" s="1"/>
  <c r="S53"/>
  <c r="X53" s="1"/>
  <c r="Y53" s="1"/>
  <c r="X129"/>
  <c r="Y129" s="1"/>
  <c r="X33"/>
  <c r="Y33" s="1"/>
  <c r="X145"/>
  <c r="Y145" s="1"/>
  <c r="X49"/>
  <c r="Y49" s="1"/>
  <c r="S26"/>
  <c r="X26" s="1"/>
  <c r="Y26" s="1"/>
  <c r="S74"/>
  <c r="S161"/>
  <c r="X161" s="1"/>
  <c r="Y161" s="1"/>
  <c r="S98"/>
  <c r="X98" s="1"/>
  <c r="Y98" s="1"/>
  <c r="X56"/>
  <c r="Y56" s="1"/>
  <c r="X17"/>
  <c r="Y17" s="1"/>
  <c r="X81"/>
  <c r="Y81" s="1"/>
  <c r="S130"/>
  <c r="X130" s="1"/>
  <c r="S156"/>
  <c r="X156" s="1"/>
  <c r="Y156" s="1"/>
  <c r="S83"/>
  <c r="X83" s="1"/>
  <c r="S99"/>
  <c r="X99" s="1"/>
  <c r="Y99" s="1"/>
  <c r="R71"/>
  <c r="S19"/>
  <c r="X19" s="1"/>
  <c r="X112"/>
  <c r="Y112" s="1"/>
  <c r="X167"/>
  <c r="Y167" s="1"/>
  <c r="X144"/>
  <c r="Y144" s="1"/>
  <c r="X160"/>
  <c r="Y160" s="1"/>
  <c r="S52"/>
  <c r="X52" s="1"/>
  <c r="Y52" s="1"/>
  <c r="X24"/>
  <c r="Y24" s="1"/>
  <c r="R157"/>
  <c r="S68"/>
  <c r="X68" s="1"/>
  <c r="Y68" s="1"/>
  <c r="X126"/>
  <c r="Y126" s="1"/>
  <c r="X14"/>
  <c r="Y14" s="1"/>
  <c r="X108"/>
  <c r="Y108" s="1"/>
  <c r="X25"/>
  <c r="Y25" s="1"/>
  <c r="S92"/>
  <c r="X92" s="1"/>
  <c r="S125"/>
  <c r="X125" s="1"/>
  <c r="Y125" s="1"/>
  <c r="X62"/>
  <c r="Y62" s="1"/>
  <c r="X6"/>
  <c r="Y6" s="1"/>
  <c r="S7"/>
  <c r="X7" s="1"/>
  <c r="Y7" s="1"/>
  <c r="S91"/>
  <c r="X91" s="1"/>
  <c r="Y91" s="1"/>
  <c r="S135"/>
  <c r="X135" s="1"/>
  <c r="Y135" s="1"/>
  <c r="S107"/>
  <c r="X107" s="1"/>
  <c r="Y107" s="1"/>
  <c r="X9"/>
  <c r="Y9" s="1"/>
  <c r="S158"/>
  <c r="X158" s="1"/>
  <c r="S63"/>
  <c r="X63" s="1"/>
  <c r="Y63" s="1"/>
  <c r="S148"/>
  <c r="X148" s="1"/>
  <c r="S138"/>
  <c r="X138" s="1"/>
  <c r="S27"/>
  <c r="X27" s="1"/>
  <c r="Y27" s="1"/>
  <c r="S119"/>
  <c r="X119" s="1"/>
  <c r="Y119" s="1"/>
  <c r="S43"/>
  <c r="X43" s="1"/>
  <c r="Y43" s="1"/>
  <c r="X96"/>
  <c r="Y96" s="1"/>
  <c r="X89"/>
  <c r="Y89" s="1"/>
  <c r="S85"/>
  <c r="X85" s="1"/>
  <c r="S100"/>
  <c r="X100" s="1"/>
  <c r="Y100" s="1"/>
  <c r="R143"/>
  <c r="S95"/>
  <c r="X95" s="1"/>
  <c r="Y95" s="1"/>
  <c r="X106"/>
  <c r="Y106" s="1"/>
  <c r="S8"/>
  <c r="X8" s="1"/>
  <c r="Y8" s="1"/>
  <c r="X46"/>
  <c r="Y46" s="1"/>
  <c r="R47"/>
  <c r="S28"/>
  <c r="X28" s="1"/>
  <c r="S139"/>
  <c r="X139" s="1"/>
  <c r="Y139" s="1"/>
  <c r="X136"/>
  <c r="Y136" s="1"/>
  <c r="X121"/>
  <c r="Y121" s="1"/>
  <c r="X128"/>
  <c r="Y128" s="1"/>
  <c r="S116"/>
  <c r="X116" s="1"/>
  <c r="Y116" s="1"/>
  <c r="X174"/>
  <c r="Y174" s="1"/>
  <c r="S152"/>
  <c r="X152" s="1"/>
  <c r="S11"/>
  <c r="X11" s="1"/>
  <c r="Y11" s="1"/>
  <c r="S162"/>
  <c r="X162" s="1"/>
  <c r="Y162" s="1"/>
  <c r="S37"/>
  <c r="X70"/>
  <c r="Y70" s="1"/>
  <c r="X134"/>
  <c r="Y134" s="1"/>
  <c r="X88"/>
  <c r="Y88" s="1"/>
  <c r="X153"/>
  <c r="Y153" s="1"/>
  <c r="X40"/>
  <c r="Y40" s="1"/>
  <c r="S140"/>
  <c r="X140" s="1"/>
  <c r="Y140" s="1"/>
  <c r="S59"/>
  <c r="X59" s="1"/>
  <c r="Y59" s="1"/>
  <c r="S21"/>
  <c r="X21" s="1"/>
  <c r="Y21" s="1"/>
  <c r="X20"/>
  <c r="Y20" s="1"/>
  <c r="X110"/>
  <c r="Y110" s="1"/>
  <c r="X48"/>
  <c r="Y48" s="1"/>
  <c r="S61"/>
  <c r="X61" s="1"/>
  <c r="X142"/>
  <c r="Y142" s="1"/>
  <c r="Y163"/>
  <c r="X137"/>
  <c r="Y137" s="1"/>
  <c r="S50"/>
  <c r="X50" s="1"/>
  <c r="Y50" s="1"/>
  <c r="S109"/>
  <c r="X109" s="1"/>
  <c r="Y109" s="1"/>
  <c r="X57"/>
  <c r="Y57" s="1"/>
  <c r="S15"/>
  <c r="X15" s="1"/>
  <c r="Y15" s="1"/>
  <c r="S127"/>
  <c r="X127" s="1"/>
  <c r="Y127" s="1"/>
  <c r="S32"/>
  <c r="X32" s="1"/>
  <c r="S93"/>
  <c r="X93" s="1"/>
  <c r="X120"/>
  <c r="Y120" s="1"/>
  <c r="X94"/>
  <c r="Y94" s="1"/>
  <c r="X78"/>
  <c r="Y78" s="1"/>
  <c r="X102"/>
  <c r="Y102" s="1"/>
  <c r="X41"/>
  <c r="Y41" s="1"/>
  <c r="X159"/>
  <c r="Y159" s="1"/>
  <c r="S10"/>
  <c r="X10" s="1"/>
  <c r="Y10" s="1"/>
  <c r="S76"/>
  <c r="X76" s="1"/>
  <c r="Y76" s="1"/>
  <c r="X34"/>
  <c r="Y34" s="1"/>
  <c r="O178"/>
  <c r="U3"/>
  <c r="Q3"/>
  <c r="S42"/>
  <c r="X42" s="1"/>
  <c r="S64"/>
  <c r="X64" s="1"/>
  <c r="Y64" s="1"/>
  <c r="S117"/>
  <c r="X117" s="1"/>
  <c r="R79"/>
  <c r="R111"/>
  <c r="Y61"/>
  <c r="R165"/>
  <c r="S149"/>
  <c r="X149" s="1"/>
  <c r="Y149" s="1"/>
  <c r="R31"/>
  <c r="S133"/>
  <c r="X133" s="1"/>
  <c r="S45"/>
  <c r="X45" s="1"/>
  <c r="R141"/>
  <c r="S141"/>
  <c r="S173"/>
  <c r="X173" s="1"/>
  <c r="Y173" s="1"/>
  <c r="S13"/>
  <c r="R55"/>
  <c r="S103"/>
  <c r="X103" s="1"/>
  <c r="Y103" s="1"/>
  <c r="X73"/>
  <c r="Y73" s="1"/>
  <c r="R77"/>
  <c r="S77"/>
  <c r="X77" s="1"/>
  <c r="Y77" s="1"/>
  <c r="S123"/>
  <c r="X123" s="1"/>
  <c r="Y123" s="1"/>
  <c r="X38"/>
  <c r="Y38" s="1"/>
  <c r="S29"/>
  <c r="X29" s="1"/>
  <c r="Y29" s="1"/>
  <c r="S155"/>
  <c r="X155" s="1"/>
  <c r="Y155" s="1"/>
  <c r="R39"/>
  <c r="S75"/>
  <c r="X75" s="1"/>
  <c r="S69"/>
  <c r="X69" s="1"/>
  <c r="Y69" s="1"/>
  <c r="S171"/>
  <c r="R23"/>
  <c r="S87"/>
  <c r="X87" s="1"/>
  <c r="Y87" s="1"/>
  <c r="S5"/>
  <c r="X5" s="1"/>
  <c r="R101"/>
  <c r="S101"/>
  <c r="X101" s="1"/>
  <c r="Y101" s="1"/>
  <c r="X47"/>
  <c r="Y47" s="1"/>
  <c r="X79"/>
  <c r="Y79" s="1"/>
  <c r="X111"/>
  <c r="Y111" s="1"/>
  <c r="X71"/>
  <c r="Y71" s="1"/>
  <c r="X18"/>
  <c r="Y18" s="1"/>
  <c r="X146"/>
  <c r="Y146" s="1"/>
  <c r="X31"/>
  <c r="Y31" s="1"/>
  <c r="X35"/>
  <c r="Y35" s="1"/>
  <c r="X39"/>
  <c r="Y39" s="1"/>
  <c r="X165"/>
  <c r="Y165" s="1"/>
  <c r="X114"/>
  <c r="Y114" s="1"/>
  <c r="X157"/>
  <c r="Y157" s="1"/>
  <c r="X131"/>
  <c r="Y131" s="1"/>
  <c r="X55"/>
  <c r="Y55" s="1"/>
  <c r="Y44"/>
  <c r="X154"/>
  <c r="Y154" s="1"/>
  <c r="X16"/>
  <c r="Y16" s="1"/>
  <c r="X82"/>
  <c r="Y82" s="1"/>
  <c r="X74"/>
  <c r="Y74" s="1"/>
  <c r="X170"/>
  <c r="Y170" s="1"/>
  <c r="X143"/>
  <c r="Y143" s="1"/>
  <c r="X23"/>
  <c r="Y23" s="1"/>
  <c r="X151"/>
  <c r="Y151" s="1"/>
  <c r="X168"/>
  <c r="Y168" s="1"/>
  <c r="X124"/>
  <c r="Y124" s="1"/>
  <c r="X90"/>
  <c r="Y90" s="1"/>
  <c r="Y166"/>
  <c r="X176"/>
  <c r="Y176" s="1"/>
  <c r="X60"/>
  <c r="Y60" s="1"/>
  <c r="Y122" l="1"/>
  <c r="Y51"/>
  <c r="Y147"/>
  <c r="Y130"/>
  <c r="Y83"/>
  <c r="Y19"/>
  <c r="Y148"/>
  <c r="Y92"/>
  <c r="Y158"/>
  <c r="Y138"/>
  <c r="Y28"/>
  <c r="Y32"/>
  <c r="Y133"/>
  <c r="Y85"/>
  <c r="Y117"/>
  <c r="Y45"/>
  <c r="Y93"/>
  <c r="X37"/>
  <c r="Y37" s="1"/>
  <c r="Y152"/>
  <c r="Y42"/>
  <c r="W3"/>
  <c r="U178"/>
  <c r="R3"/>
  <c r="R178" s="1"/>
  <c r="S3"/>
  <c r="S178" s="1"/>
  <c r="Q178"/>
  <c r="Y75"/>
  <c r="X171"/>
  <c r="Y171" s="1"/>
  <c r="X13"/>
  <c r="Y13" s="1"/>
  <c r="X141"/>
  <c r="Y141" s="1"/>
  <c r="Y5"/>
  <c r="W178" l="1"/>
  <c r="X3"/>
  <c r="C372" i="2"/>
  <c r="C316"/>
  <c r="C312"/>
  <c r="C114"/>
  <c r="C383"/>
  <c r="C375"/>
  <c r="C352"/>
  <c r="E372"/>
  <c r="E316"/>
  <c r="E312"/>
  <c r="E114"/>
  <c r="E383"/>
  <c r="E375"/>
  <c r="E352"/>
  <c r="E101"/>
  <c r="C101"/>
  <c r="Y3" i="3" l="1"/>
  <c r="Y178" s="1"/>
  <c r="X178"/>
</calcChain>
</file>

<file path=xl/sharedStrings.xml><?xml version="1.0" encoding="utf-8"?>
<sst xmlns="http://schemas.openxmlformats.org/spreadsheetml/2006/main" count="3271" uniqueCount="1509">
  <si>
    <t>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</si>
  <si>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</si>
  <si>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</si>
  <si>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</si>
  <si>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</si>
  <si>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</si>
  <si>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</si>
  <si>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</si>
  <si>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</si>
  <si>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</si>
  <si>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</si>
  <si>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</t>
  </si>
  <si>
    <t>0012</t>
  </si>
  <si>
    <t>0013</t>
  </si>
  <si>
    <t>101</t>
  </si>
  <si>
    <t>0101</t>
  </si>
  <si>
    <t>102</t>
  </si>
  <si>
    <t>0102</t>
  </si>
  <si>
    <t>103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</si>
  <si>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</si>
  <si>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</si>
  <si>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</si>
  <si>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</si>
  <si>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</si>
  <si>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</si>
  <si>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</si>
  <si>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</si>
  <si>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</si>
  <si>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</si>
  <si>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</si>
  <si>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</si>
  <si>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</si>
  <si>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</si>
  <si>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</si>
  <si>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</si>
  <si>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</si>
  <si>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</si>
  <si>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</si>
  <si>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</si>
  <si>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</si>
  <si>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</si>
  <si>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</si>
  <si>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</si>
  <si>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</si>
  <si>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</si>
  <si>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0516</t>
  </si>
  <si>
    <t>2091</t>
  </si>
  <si>
    <t>2898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</si>
  <si>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</si>
  <si>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</si>
  <si>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</si>
  <si>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</si>
  <si>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</si>
  <si>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</si>
  <si>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</si>
  <si>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</si>
  <si>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</si>
  <si>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</si>
  <si>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</si>
  <si>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</si>
  <si>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</si>
  <si>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</si>
  <si>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</si>
  <si>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</si>
  <si>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</si>
  <si>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</si>
  <si>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</si>
  <si>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</si>
  <si>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</si>
  <si>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</si>
  <si>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</si>
  <si>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</si>
  <si>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</si>
  <si>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</si>
  <si>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</si>
  <si>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</si>
  <si>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</si>
  <si>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</si>
  <si>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</si>
  <si>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</si>
  <si>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</si>
  <si>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</si>
  <si>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</si>
  <si>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</si>
  <si>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</si>
  <si>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</si>
  <si>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</si>
  <si>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</si>
  <si>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</si>
  <si>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</si>
  <si>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</si>
  <si>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</si>
  <si>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</si>
  <si>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124</t>
  </si>
  <si>
    <t>0124</t>
  </si>
  <si>
    <t>125</t>
  </si>
  <si>
    <t>0125</t>
  </si>
  <si>
    <t>126</t>
  </si>
  <si>
    <t>0126</t>
  </si>
  <si>
    <t>127</t>
  </si>
  <si>
    <t>2006</t>
  </si>
  <si>
    <t>2821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</si>
  <si>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</si>
  <si>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</si>
  <si>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</si>
  <si>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</si>
  <si>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</si>
  <si>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</si>
  <si>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</si>
  <si>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</si>
  <si>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</si>
  <si>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</si>
  <si>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</si>
  <si>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</si>
  <si>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</si>
  <si>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</si>
  <si>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</si>
  <si>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166</t>
  </si>
  <si>
    <t>0166</t>
  </si>
  <si>
    <t>167</t>
  </si>
  <si>
    <t>0167</t>
  </si>
  <si>
    <t>169</t>
  </si>
  <si>
    <t>0169</t>
  </si>
  <si>
    <t>171</t>
  </si>
  <si>
    <t>0171</t>
  </si>
  <si>
    <t>172</t>
  </si>
  <si>
    <t>0172</t>
  </si>
  <si>
    <t>175</t>
  </si>
  <si>
    <t>1393</t>
  </si>
  <si>
    <t>2903</t>
  </si>
  <si>
    <t>208</t>
  </si>
  <si>
    <t>2192</t>
  </si>
  <si>
    <t>2193</t>
  </si>
  <si>
    <t>212</t>
  </si>
  <si>
    <t>2214</t>
  </si>
  <si>
    <t>2215</t>
  </si>
  <si>
    <t>2217</t>
  </si>
  <si>
    <t>2218</t>
  </si>
  <si>
    <t>2219</t>
  </si>
  <si>
    <t>2224</t>
  </si>
  <si>
    <t>2226</t>
  </si>
  <si>
    <t>2229</t>
  </si>
  <si>
    <t>2232</t>
  </si>
  <si>
    <t>2233</t>
  </si>
  <si>
    <t>2235</t>
  </si>
  <si>
    <t>2240</t>
  </si>
  <si>
    <t>2244</t>
  </si>
  <si>
    <t>2245</t>
  </si>
  <si>
    <t>2246</t>
  </si>
  <si>
    <t>2249</t>
  </si>
  <si>
    <t>2258</t>
  </si>
  <si>
    <t>2259</t>
  </si>
  <si>
    <t>2266</t>
  </si>
  <si>
    <t>2267</t>
  </si>
  <si>
    <t>213</t>
  </si>
  <si>
    <t>0213</t>
  </si>
  <si>
    <t>2009</t>
  </si>
  <si>
    <t>214</t>
  </si>
  <si>
    <t>2206</t>
  </si>
  <si>
    <t>2207</t>
  </si>
  <si>
    <t>2208</t>
  </si>
  <si>
    <t>2209</t>
  </si>
  <si>
    <t>2210</t>
  </si>
  <si>
    <t>2211</t>
  </si>
  <si>
    <t>2212</t>
  </si>
  <si>
    <t>2213</t>
  </si>
  <si>
    <t>2932</t>
  </si>
  <si>
    <t>2933</t>
  </si>
  <si>
    <t>217</t>
  </si>
  <si>
    <t>0217</t>
  </si>
  <si>
    <t>218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</si>
  <si>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</si>
  <si>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</si>
  <si>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</si>
  <si>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</si>
  <si>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</si>
  <si>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</si>
  <si>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</si>
  <si>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</si>
  <si>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</si>
  <si>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</si>
  <si>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</si>
  <si>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</si>
  <si>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0221</t>
  </si>
  <si>
    <t>222</t>
  </si>
  <si>
    <t>0222</t>
  </si>
  <si>
    <t>513</t>
  </si>
  <si>
    <t>0513</t>
  </si>
  <si>
    <t>514</t>
  </si>
  <si>
    <t>0514</t>
  </si>
  <si>
    <t>516</t>
  </si>
  <si>
    <t>2936</t>
  </si>
  <si>
    <t>604</t>
  </si>
  <si>
    <t>0604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</si>
  <si>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</si>
  <si>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</si>
  <si>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</si>
  <si>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</si>
  <si>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</si>
  <si>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</si>
  <si>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</si>
  <si>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</si>
  <si>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</si>
  <si>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</si>
  <si>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</si>
  <si>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</si>
  <si>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</si>
  <si>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</si>
  <si>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</si>
  <si>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</si>
  <si>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</si>
  <si>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</si>
  <si>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</si>
  <si>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</si>
  <si>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</si>
  <si>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</si>
  <si>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</si>
  <si>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</si>
  <si>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</si>
  <si>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</si>
  <si>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</si>
  <si>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</si>
  <si>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</si>
  <si>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</si>
  <si>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</si>
  <si>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</si>
  <si>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</si>
  <si>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</si>
  <si>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</si>
  <si>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</si>
  <si>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</si>
  <si>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</si>
  <si>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</si>
  <si>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</si>
  <si>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</si>
  <si>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</si>
  <si>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</si>
  <si>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</si>
  <si>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</si>
  <si>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</si>
  <si>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</si>
  <si>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</si>
  <si>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</si>
  <si>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</si>
  <si>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</si>
  <si>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2761</t>
  </si>
  <si>
    <t>650</t>
  </si>
  <si>
    <t>0650</t>
  </si>
  <si>
    <t>2767</t>
  </si>
  <si>
    <t>2769</t>
  </si>
  <si>
    <t>651</t>
  </si>
  <si>
    <t>0651</t>
  </si>
  <si>
    <t>653</t>
  </si>
  <si>
    <t>0653</t>
  </si>
  <si>
    <t>654</t>
  </si>
  <si>
    <t>0698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</si>
  <si>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</si>
  <si>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</si>
  <si>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</si>
  <si>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</si>
  <si>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</si>
  <si>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</si>
  <si>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</si>
  <si>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</si>
  <si>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</si>
  <si>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</si>
  <si>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</si>
  <si>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</si>
  <si>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</si>
  <si>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</si>
  <si>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</si>
  <si>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</si>
  <si>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</si>
  <si>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</si>
  <si>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</si>
  <si>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</si>
  <si>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</si>
  <si>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</si>
  <si>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</si>
  <si>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</si>
  <si>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</si>
  <si>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656</t>
  </si>
  <si>
    <t>0656</t>
  </si>
  <si>
    <t>2897</t>
  </si>
  <si>
    <t>657</t>
  </si>
  <si>
    <t>0657</t>
  </si>
  <si>
    <t>2737</t>
  </si>
  <si>
    <t>2738</t>
  </si>
  <si>
    <t>658</t>
  </si>
  <si>
    <t>0658</t>
  </si>
  <si>
    <t>2762</t>
  </si>
  <si>
    <t>2763</t>
  </si>
  <si>
    <t>659</t>
  </si>
  <si>
    <t>0659</t>
  </si>
  <si>
    <t>2771</t>
  </si>
  <si>
    <t>660</t>
  </si>
  <si>
    <t>0660</t>
  </si>
  <si>
    <t>662</t>
  </si>
  <si>
    <t>0662</t>
  </si>
  <si>
    <t>2766</t>
  </si>
  <si>
    <t>667</t>
  </si>
  <si>
    <t>0667</t>
  </si>
  <si>
    <t>670</t>
  </si>
  <si>
    <t>0670</t>
  </si>
  <si>
    <t>671</t>
  </si>
  <si>
    <t>0671</t>
  </si>
  <si>
    <t>689</t>
  </si>
  <si>
    <t>0689</t>
  </si>
  <si>
    <t>690</t>
  </si>
  <si>
    <t>0690</t>
  </si>
  <si>
    <t>691</t>
  </si>
  <si>
    <t>0691</t>
  </si>
  <si>
    <t>692</t>
  </si>
  <si>
    <t>0692</t>
  </si>
  <si>
    <t>694</t>
  </si>
  <si>
    <t>0694</t>
  </si>
  <si>
    <t>696</t>
  </si>
  <si>
    <t>0696</t>
  </si>
  <si>
    <t>702</t>
  </si>
  <si>
    <t>2841</t>
  </si>
  <si>
    <t>2842</t>
  </si>
  <si>
    <t>2843</t>
  </si>
  <si>
    <t>2855</t>
  </si>
  <si>
    <t>2858</t>
  </si>
  <si>
    <t>2862</t>
  </si>
  <si>
    <t>2864</t>
  </si>
  <si>
    <t>2866</t>
  </si>
  <si>
    <t>703</t>
  </si>
  <si>
    <t>704</t>
  </si>
  <si>
    <t>0704</t>
  </si>
  <si>
    <t>705</t>
  </si>
  <si>
    <t>0705</t>
  </si>
  <si>
    <t>710</t>
  </si>
  <si>
    <t>0710</t>
  </si>
  <si>
    <t>711</t>
  </si>
  <si>
    <t>0711</t>
  </si>
  <si>
    <t>712</t>
  </si>
  <si>
    <t>0712</t>
  </si>
  <si>
    <t>713</t>
  </si>
  <si>
    <t>0713</t>
  </si>
  <si>
    <t>715</t>
  </si>
  <si>
    <t>0715</t>
  </si>
  <si>
    <t>716</t>
  </si>
  <si>
    <t>0716</t>
  </si>
  <si>
    <t>717</t>
  </si>
  <si>
    <t>0717</t>
  </si>
  <si>
    <t>718</t>
  </si>
  <si>
    <t>0718</t>
  </si>
  <si>
    <t>719</t>
  </si>
  <si>
    <t>0719</t>
  </si>
  <si>
    <t>728</t>
  </si>
  <si>
    <t>0728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</si>
  <si>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</si>
  <si>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</si>
  <si>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</si>
  <si>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</si>
  <si>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</si>
  <si>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</si>
  <si>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</si>
  <si>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</si>
  <si>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</si>
  <si>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</si>
  <si>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</si>
  <si>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</si>
  <si>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</si>
  <si>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</si>
  <si>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</si>
  <si>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</si>
  <si>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</si>
  <si>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</si>
  <si>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</si>
  <si>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</si>
  <si>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</si>
  <si>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</si>
  <si>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</si>
  <si>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</si>
  <si>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</si>
  <si>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</si>
  <si>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</si>
  <si>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</si>
  <si>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</si>
  <si>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</si>
  <si>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</si>
  <si>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</si>
  <si>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</si>
  <si>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</si>
  <si>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811</t>
  </si>
  <si>
    <t>0811</t>
  </si>
  <si>
    <t>812</t>
  </si>
  <si>
    <t>0812</t>
  </si>
  <si>
    <t>815</t>
  </si>
  <si>
    <t>0815</t>
  </si>
  <si>
    <t>816</t>
  </si>
  <si>
    <t>2052</t>
  </si>
  <si>
    <t>818</t>
  </si>
  <si>
    <t>2081</t>
  </si>
  <si>
    <t>820</t>
  </si>
  <si>
    <t>0515</t>
  </si>
  <si>
    <t>0820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</si>
  <si>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</si>
  <si>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</si>
  <si>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</si>
  <si>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</si>
  <si>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</si>
  <si>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</si>
  <si>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</si>
  <si>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</si>
  <si>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</si>
  <si>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</si>
  <si>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</si>
  <si>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</si>
  <si>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</si>
  <si>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</si>
  <si>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</si>
  <si>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0852</t>
  </si>
  <si>
    <t>854</t>
  </si>
  <si>
    <t>0854</t>
  </si>
  <si>
    <t>856</t>
  </si>
  <si>
    <t>0856</t>
  </si>
  <si>
    <t>867</t>
  </si>
  <si>
    <t>0867</t>
  </si>
  <si>
    <t>871</t>
  </si>
  <si>
    <t>0871</t>
  </si>
  <si>
    <t>872</t>
  </si>
  <si>
    <t>0872</t>
  </si>
  <si>
    <t>873</t>
  </si>
  <si>
    <t>0873</t>
  </si>
  <si>
    <t>952</t>
  </si>
  <si>
    <t>2147</t>
  </si>
  <si>
    <t>2148</t>
  </si>
  <si>
    <t>2149</t>
  </si>
  <si>
    <t>2151</t>
  </si>
  <si>
    <t>2154</t>
  </si>
  <si>
    <t>2156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</si>
  <si>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</si>
  <si>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</si>
  <si>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</si>
  <si>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</si>
  <si>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</si>
  <si>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</si>
  <si>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</si>
  <si>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</si>
  <si>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</si>
  <si>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955</t>
  </si>
  <si>
    <t>0955</t>
  </si>
  <si>
    <t>957</t>
  </si>
  <si>
    <t>0957</t>
  </si>
  <si>
    <t>964</t>
  </si>
  <si>
    <t>2194</t>
  </si>
  <si>
    <t>2195</t>
  </si>
  <si>
    <t>2196</t>
  </si>
  <si>
    <t>2197</t>
  </si>
  <si>
    <t>2198</t>
  </si>
  <si>
    <t>2199</t>
  </si>
  <si>
    <t>2201</t>
  </si>
  <si>
    <t>2202</t>
  </si>
  <si>
    <t>2204</t>
  </si>
  <si>
    <t>2205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</si>
  <si>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</si>
  <si>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</si>
  <si>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</si>
  <si>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</si>
  <si>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</si>
  <si>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</si>
  <si>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</si>
  <si>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</si>
  <si>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</si>
  <si>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</si>
  <si>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866</t>
  </si>
  <si>
    <t>0866</t>
  </si>
  <si>
    <t>Registrar ID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</si>
  <si>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</si>
  <si>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</si>
  <si>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</si>
  <si>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</si>
  <si>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</si>
  <si>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</si>
  <si>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</si>
  <si>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</si>
  <si>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</si>
  <si>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</si>
  <si>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</si>
  <si>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&gt; 5</t>
  </si>
  <si>
    <t>2807</t>
  </si>
  <si>
    <t>847</t>
  </si>
  <si>
    <t>0847</t>
  </si>
  <si>
    <t>2223</t>
  </si>
  <si>
    <t>519</t>
  </si>
  <si>
    <t>0519</t>
  </si>
  <si>
    <t>2937</t>
  </si>
  <si>
    <t>722</t>
  </si>
  <si>
    <t>0722</t>
  </si>
  <si>
    <t>841</t>
  </si>
  <si>
    <t>2708</t>
  </si>
  <si>
    <t>0000</t>
  </si>
  <si>
    <t>2906</t>
  </si>
  <si>
    <t>224</t>
  </si>
  <si>
    <t>2981</t>
  </si>
  <si>
    <t>2987</t>
  </si>
  <si>
    <t>2844</t>
  </si>
  <si>
    <t>859</t>
  </si>
  <si>
    <t>0859</t>
  </si>
  <si>
    <t>714</t>
  </si>
  <si>
    <t>829</t>
  </si>
  <si>
    <t>2253</t>
  </si>
  <si>
    <t>0402</t>
  </si>
  <si>
    <t>0714</t>
  </si>
  <si>
    <t>0829</t>
  </si>
  <si>
    <t>0224</t>
  </si>
  <si>
    <t>2969</t>
  </si>
  <si>
    <t>2971</t>
  </si>
  <si>
    <t>2973</t>
  </si>
  <si>
    <t>2974</t>
  </si>
  <si>
    <t>2979</t>
  </si>
  <si>
    <t>2980</t>
  </si>
  <si>
    <t>2983</t>
  </si>
  <si>
    <t>2984</t>
  </si>
  <si>
    <t>2985</t>
  </si>
  <si>
    <t>2986</t>
  </si>
  <si>
    <t>2988</t>
  </si>
  <si>
    <t>2989</t>
  </si>
  <si>
    <t>2992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</si>
  <si>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</si>
  <si>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</si>
  <si>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</si>
  <si>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</si>
  <si>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</si>
  <si>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</si>
  <si>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</si>
  <si>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</si>
  <si>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</si>
  <si>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</si>
  <si>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</si>
  <si>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</si>
  <si>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</si>
  <si>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</si>
  <si>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</si>
  <si>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</si>
  <si>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</si>
  <si>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Department of IT, Govt. of HP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</si>
  <si>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</si>
  <si>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</si>
  <si>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</si>
  <si>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</si>
  <si>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</si>
  <si>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</si>
  <si>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</si>
  <si>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</si>
  <si>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</si>
  <si>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</si>
  <si>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</si>
  <si>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</si>
  <si>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</si>
  <si>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</si>
  <si>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</si>
  <si>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</si>
  <si>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</si>
  <si>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</si>
  <si>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</si>
  <si>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</si>
  <si>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</si>
  <si>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</si>
  <si>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</si>
  <si>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</si>
  <si>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</si>
  <si>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</si>
  <si>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</si>
  <si>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 Services Limited RISL</t>
  </si>
  <si>
    <t>Rajcomp Info Services Ltd</t>
  </si>
  <si>
    <t>RISL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</si>
  <si>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</si>
  <si>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</si>
  <si>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</si>
  <si>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</si>
  <si>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</si>
  <si>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</si>
  <si>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</si>
  <si>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</si>
  <si>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</si>
  <si>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</si>
  <si>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</si>
  <si>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</si>
  <si>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Tinsukia</t>
  </si>
  <si>
    <t>Deputy commissioner Dibrugarh</t>
  </si>
  <si>
    <t>Deputy commissioner Sivasagar</t>
  </si>
  <si>
    <t>Deputy Commissioner Charaideo</t>
  </si>
  <si>
    <t>Office of the Deputy Commissioner, Golaghat</t>
  </si>
  <si>
    <t>Deputy commissioner Jorhat</t>
  </si>
  <si>
    <t>Deputy Commissioner Majuli</t>
  </si>
  <si>
    <t>Deputy Commissioner ,Nagaon</t>
  </si>
  <si>
    <t>Office of the Deputy Commissioner , Hojai</t>
  </si>
  <si>
    <t>Deputy Commissioner Morigaon</t>
  </si>
  <si>
    <t>Deputy Commissioner Kamrup,Metro</t>
  </si>
  <si>
    <t>Office of the Deputy Commissioner , Kamrup</t>
  </si>
  <si>
    <t>Deputy Commissioner Nalbari</t>
  </si>
  <si>
    <t>Office of the Deputy Commissioner, Barpeta</t>
  </si>
  <si>
    <t>Deputy Commissioner Chirang</t>
  </si>
  <si>
    <t>Deputy Commissioner Baksa</t>
  </si>
  <si>
    <t>Deputy commissioner Kokrajhar</t>
  </si>
  <si>
    <t>Office of the Deputy Commissioner , Bongaigaon</t>
  </si>
  <si>
    <t>Deputy Commissioner Dhubri</t>
  </si>
  <si>
    <t>Deputy Commissioner South Salmara Mankachar</t>
  </si>
  <si>
    <t>Deputy commissioner Goalpara</t>
  </si>
  <si>
    <t>Deputy Commissioner Darrang</t>
  </si>
  <si>
    <t>Office of the Deputy Commissioner, Udalguri</t>
  </si>
  <si>
    <t>Office of the  Deputy Commissioner, Sonitpur</t>
  </si>
  <si>
    <t>Deputy Commissioner Biswanath</t>
  </si>
  <si>
    <t>Deputy commissioner, Lakhimpur</t>
  </si>
  <si>
    <t>DEPUTY COMMISSIONER DHEMAJI</t>
  </si>
  <si>
    <t>Office of the Deputy Commissioner Cachar</t>
  </si>
  <si>
    <t>Deputy Commissioner Karimganj</t>
  </si>
  <si>
    <t>Deputy Commissioner Hailakandi</t>
  </si>
  <si>
    <t>Deputy Commissioner Dima Hasao</t>
  </si>
  <si>
    <t>Deputy Commissioner ,Karbi Anglong</t>
  </si>
  <si>
    <t>Deputy Commissioner West Karbi Anglong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</si>
  <si>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</si>
  <si>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</si>
  <si>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</si>
  <si>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</si>
  <si>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</si>
  <si>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</si>
  <si>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</si>
  <si>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</si>
  <si>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>Maharashtra Information Technology Corporation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</si>
  <si>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</si>
  <si>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</si>
  <si>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</si>
  <si>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</si>
  <si>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</si>
  <si>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</si>
  <si>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</si>
  <si>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</si>
  <si>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</si>
  <si>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</si>
  <si>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</si>
  <si>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Director ,CS&amp;CA</t>
  </si>
  <si>
    <t>Govt of UT of Chandigarh</t>
  </si>
  <si>
    <t>Department of IT, Chandigarh</t>
  </si>
  <si>
    <t xml:space="preserve">Odisha Computer Application Center </t>
  </si>
  <si>
    <t>Odisha Computer Appliation Centre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</si>
  <si>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</si>
  <si>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</si>
  <si>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</si>
  <si>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</si>
  <si>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</si>
  <si>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Department, Bihar</t>
  </si>
  <si>
    <t>Dept. Of IT, Govt of Manipur</t>
  </si>
  <si>
    <t>Department of Information Technology, Govt. Of Manipur</t>
  </si>
  <si>
    <t xml:space="preserve">RURAL DEVELOPMENT AND PANCHAYAT RAJ Government of Karnataka </t>
  </si>
  <si>
    <t>RURAL DEVELOPMENT AND PANCHAYAT RAJ GOVT KARNATAKA</t>
  </si>
  <si>
    <t>Secretary IT, Govt. of UT of Ladakh</t>
  </si>
  <si>
    <t>ICDS Department, UT of Ladakh</t>
  </si>
  <si>
    <t>Department of Education, UT of Ladakh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</si>
  <si>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</si>
  <si>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</si>
  <si>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</si>
  <si>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</si>
  <si>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</si>
  <si>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ADC Chiephobozou</t>
  </si>
  <si>
    <t>SDO Dhansiripar</t>
  </si>
  <si>
    <t>ADC Medziphema</t>
  </si>
  <si>
    <t>DC Mokokchung</t>
  </si>
  <si>
    <t>ADC Pfutsero</t>
  </si>
  <si>
    <t>DC Tuensang</t>
  </si>
  <si>
    <t>SDO Angjangyang</t>
  </si>
  <si>
    <t>DC Kiphire</t>
  </si>
  <si>
    <t>ADC Aboi</t>
  </si>
  <si>
    <t>SDO Wakching</t>
  </si>
  <si>
    <t>DC Zunheboto</t>
  </si>
  <si>
    <t>DC Wokha</t>
  </si>
  <si>
    <t>DC Dimapur</t>
  </si>
  <si>
    <t>ADC Niuland</t>
  </si>
  <si>
    <t>SDO Kuhuboto</t>
  </si>
  <si>
    <t>DC  Phek</t>
  </si>
  <si>
    <t>DC Mon</t>
  </si>
  <si>
    <t>ADC Tobu</t>
  </si>
  <si>
    <t>DC Peren</t>
  </si>
  <si>
    <t>SDO C Jalukie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</si>
  <si>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</si>
  <si>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</si>
  <si>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</si>
  <si>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</si>
  <si>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</si>
  <si>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DC Lunglei</t>
  </si>
  <si>
    <t>DC Siaha</t>
  </si>
  <si>
    <t>D.C. Champhai</t>
  </si>
  <si>
    <t>Deputy Commissioner,Kolasib</t>
  </si>
  <si>
    <t>DC Serchhip</t>
  </si>
  <si>
    <t>Deputy Commissioner, Lawngtlai</t>
  </si>
  <si>
    <t>DC Mamit</t>
  </si>
  <si>
    <t>DC Khawzaw</t>
  </si>
  <si>
    <t>DC Hnahthial</t>
  </si>
  <si>
    <t>DIT Lakshadweep</t>
  </si>
  <si>
    <t>General Administration Department</t>
  </si>
  <si>
    <t>DC East Khasi Hills, Shillong</t>
  </si>
  <si>
    <t>DC West Khasi Hills, Nongstoin</t>
  </si>
  <si>
    <t>Deputy Commissioner, East Garo Hills</t>
  </si>
  <si>
    <t>DC West Garo Hills, Tura</t>
  </si>
  <si>
    <t>Deputy Commissioner, West Jaintia Hills</t>
  </si>
  <si>
    <t>Deputy Commissioner South Garo Hills, Baghmara</t>
  </si>
  <si>
    <t>DC Ri-Bhoi, Nongpoh</t>
  </si>
  <si>
    <t>DC South West Garo Hills, Ampati</t>
  </si>
  <si>
    <t>DC North Garo Hills, Resubelpara</t>
  </si>
  <si>
    <t>Deputy Commissioner East Jaintia Hills, Khliehriat</t>
  </si>
  <si>
    <t>DC South West Khasi Hills, Mawkyrwat</t>
  </si>
  <si>
    <t>CSC e-Gov.</t>
  </si>
  <si>
    <t>UTIITSL</t>
  </si>
  <si>
    <t>Department of Panchayat Govt. of Gujarat</t>
  </si>
  <si>
    <t>EGRAM VISHWAGRAM SOCIETY</t>
  </si>
  <si>
    <t>SCHHOOL EDUCATION DEPT,GOVT OF TAMIL NADU</t>
  </si>
  <si>
    <t>SCHOOL EDUCATION DEPT,GOVT OF TAMIL NADU</t>
  </si>
  <si>
    <t>Sarba Siksha Abhiyan, Assam</t>
  </si>
  <si>
    <t>Sarba Siksha Abhiyan Assam</t>
  </si>
  <si>
    <t>Directorate of Elementary Education,Itanagar, Arunachal Pradesh</t>
  </si>
  <si>
    <t>Directorate of Elementary Education Arunachal Pradesh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</si>
  <si>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</si>
  <si>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</si>
  <si>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</si>
  <si>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</si>
  <si>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</si>
  <si>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</si>
  <si>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</si>
  <si>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</si>
  <si>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</si>
  <si>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</si>
  <si>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</si>
  <si>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</si>
  <si>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</si>
  <si>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</si>
  <si>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</si>
  <si>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</si>
  <si>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</si>
  <si>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</si>
  <si>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</si>
  <si>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</si>
  <si>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</si>
  <si>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</si>
  <si>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</si>
  <si>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</si>
  <si>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</si>
  <si>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</si>
  <si>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</si>
  <si>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</si>
  <si>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</si>
  <si>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</si>
  <si>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</si>
  <si>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</si>
  <si>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</si>
  <si>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</si>
  <si>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</si>
  <si>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</si>
  <si>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</si>
  <si>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Madhya Pradesh Gramin Bank</t>
  </si>
  <si>
    <t>Aryavrat Bank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</si>
  <si>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</si>
  <si>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</si>
  <si>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</si>
  <si>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</si>
  <si>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</si>
  <si>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</si>
  <si>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</si>
  <si>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Punjab National Bank_NEW_653</t>
  </si>
  <si>
    <t>Punjab National Bank</t>
  </si>
  <si>
    <t>Punjab Gramin Bank</t>
  </si>
  <si>
    <t>STATE BANK OF INDIA_New_654</t>
  </si>
  <si>
    <t>JHARKHAND RAJYA GRAMIN BANK</t>
  </si>
  <si>
    <t>Andhra Pradesh Grameena Vikas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</si>
  <si>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</si>
  <si>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</si>
  <si>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</si>
  <si>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</si>
  <si>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</si>
  <si>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</si>
  <si>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</si>
  <si>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</si>
  <si>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</si>
  <si>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</si>
  <si>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</si>
  <si>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</si>
  <si>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</si>
  <si>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</si>
  <si>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</si>
  <si>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</si>
  <si>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</si>
  <si>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</si>
  <si>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</si>
  <si>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</si>
  <si>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</si>
  <si>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</si>
  <si>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</si>
  <si>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LHO MMR</t>
  </si>
  <si>
    <t>Union Bank Of India_New_656</t>
  </si>
  <si>
    <t>Union Bank Of INDIA</t>
  </si>
  <si>
    <t>Canara Bank_New_657</t>
  </si>
  <si>
    <t>CANARA BANK</t>
  </si>
  <si>
    <t>KERALA GRAMINA BANK</t>
  </si>
  <si>
    <t>Karnataka Gramin Bank</t>
  </si>
  <si>
    <t>Canara Bank II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</si>
  <si>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</si>
  <si>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</si>
  <si>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</si>
  <si>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</si>
  <si>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</si>
  <si>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</si>
  <si>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</si>
  <si>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</si>
  <si>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</si>
  <si>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</si>
  <si>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</si>
  <si>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</si>
  <si>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</si>
  <si>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</si>
  <si>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e-PURVANCHAL BANK</t>
  </si>
  <si>
    <t>e-KASHI GOMTI SAMYUT GRAMIN BANK</t>
  </si>
  <si>
    <t>Baroda Rajasthan Kshetriya Gramin Bank</t>
  </si>
  <si>
    <t>Capital Small Finance Bank Ltd</t>
  </si>
  <si>
    <t>Fincare Small Finance Bank Limited</t>
  </si>
  <si>
    <t>Equitas Small Finance Bank</t>
  </si>
  <si>
    <t>Equitas Small Finance Bank Limited</t>
  </si>
  <si>
    <t>ESAF SMALL FINANCE BANK LIMITED</t>
  </si>
  <si>
    <t>NORTH EAST SMALL FINANCE BANK RGVN</t>
  </si>
  <si>
    <t>Ujjivan Small Finance Bank</t>
  </si>
  <si>
    <t xml:space="preserve">Bharat Sanchar Nigam Limited </t>
  </si>
  <si>
    <t>BSNL Kerala Circle</t>
  </si>
  <si>
    <t>BSNL KARNATAKA CIRCLE</t>
  </si>
  <si>
    <t>BSNL TamilNadu Circle</t>
  </si>
  <si>
    <t xml:space="preserve">BSNL Gujarat TelecomCircle </t>
  </si>
  <si>
    <t>BSNL Himachal Telecom Circle</t>
  </si>
  <si>
    <t>BSNL J&amp;K Circle</t>
  </si>
  <si>
    <t>BSNL Uttar Pradesh East Circle</t>
  </si>
  <si>
    <t>Uttarakhand Telecom Circle</t>
  </si>
  <si>
    <t>Navodaya Vidyalaya Samiti</t>
  </si>
  <si>
    <t>BSNL AP Circle</t>
  </si>
  <si>
    <t xml:space="preserve">BSNL AP </t>
  </si>
  <si>
    <t>BSNL Telangana Circle</t>
  </si>
  <si>
    <t>BSNL EA TS Circle</t>
  </si>
  <si>
    <t>BSNL BIHAR CIRCLE</t>
  </si>
  <si>
    <t>BSNL ODISHA CIRCLE</t>
  </si>
  <si>
    <t>BSNL Odisha Circle</t>
  </si>
  <si>
    <t>BSNL JHARKHAND</t>
  </si>
  <si>
    <t>BSNL Assam Circle</t>
  </si>
  <si>
    <t>BSNL ASSAM CIRCLE</t>
  </si>
  <si>
    <t>BSNL NE-I</t>
  </si>
  <si>
    <t xml:space="preserve">BSNL NE II </t>
  </si>
  <si>
    <t>BSNL NE -II</t>
  </si>
  <si>
    <t>West Bengal Telephones</t>
  </si>
  <si>
    <t>West Bengal Circle BSNL</t>
  </si>
  <si>
    <t>Kolkata Telephones BSNL</t>
  </si>
  <si>
    <t>BSNL M P CIRCLE</t>
  </si>
  <si>
    <t>BSNL Rajasthan</t>
  </si>
  <si>
    <t>BSNL RAJASTHAN</t>
  </si>
  <si>
    <t>Uttar Pradesh West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</si>
  <si>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</si>
  <si>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</si>
  <si>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</si>
  <si>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</si>
  <si>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</si>
  <si>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</si>
  <si>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</si>
  <si>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</si>
  <si>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</si>
  <si>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</si>
  <si>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</si>
  <si>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Department of Post J&amp;K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</si>
  <si>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</si>
  <si>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</si>
  <si>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</si>
  <si>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</si>
  <si>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</si>
  <si>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</si>
  <si>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</si>
  <si>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</si>
  <si>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</si>
  <si>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</si>
  <si>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 xml:space="preserve">Chief Postmaster General Uttarakhand Circle </t>
  </si>
  <si>
    <t>The Chief Postmaster General, West Bengal Circle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</si>
  <si>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</si>
  <si>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</si>
  <si>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</si>
  <si>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</si>
  <si>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</si>
  <si>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</si>
  <si>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</si>
  <si>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</si>
  <si>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</si>
  <si>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</si>
  <si>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</si>
  <si>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</si>
  <si>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</si>
  <si>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</si>
  <si>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</si>
  <si>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</si>
  <si>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</si>
  <si>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</si>
  <si>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</si>
  <si>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</si>
  <si>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</si>
  <si>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M.P. State Electronics Development Corporation Ltd</t>
  </si>
  <si>
    <t>Madhya Pradesh State Electronics Development Corporation Ltd.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</si>
  <si>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</si>
  <si>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</si>
  <si>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</si>
  <si>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</si>
  <si>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School Education &amp; Sports, A&amp;N Islands</t>
  </si>
  <si>
    <t>Dept. of School Education ,A&amp;N Islands</t>
  </si>
  <si>
    <t>Women and Child Development, Chandigarh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</si>
  <si>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</si>
  <si>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</si>
  <si>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</si>
  <si>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</si>
  <si>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</si>
  <si>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</si>
  <si>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</si>
  <si>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School Education and Literacy Department</t>
  </si>
  <si>
    <t>School Education and Literacy Department, Govt. of Jharkhand</t>
  </si>
  <si>
    <t>WCD Govt. of MP</t>
  </si>
  <si>
    <t>Women &amp; Child  Devlopment, Maharashtra</t>
  </si>
  <si>
    <t>wcddelhi</t>
  </si>
  <si>
    <t>Department of WCD GNCT of Delhi</t>
  </si>
  <si>
    <t>Women Development and Child Welfare Department, Govt of Telangana</t>
  </si>
  <si>
    <t>Deptt. Of School Education, Serva Shiksha Abhiyan,Govt. Of Telangana</t>
  </si>
  <si>
    <t>Enrolment Agency Sarva Shiksha Abhiyan</t>
  </si>
  <si>
    <t>School Education &amp; Sports, Uttar Pradesh</t>
  </si>
  <si>
    <t>School Education &amp; Sports, UP</t>
  </si>
  <si>
    <t>Women Empowerment &amp; Child Development Uttarakhand</t>
  </si>
  <si>
    <t>School Education Department Uttarakhand</t>
  </si>
  <si>
    <t>School education department Uttarakhand</t>
  </si>
  <si>
    <t>Director General Health Services,Health Deptt, Haryana</t>
  </si>
  <si>
    <t>District Family and Welfare Society Bhiwani</t>
  </si>
  <si>
    <t>District Family &amp; Welfare Society Faridabad</t>
  </si>
  <si>
    <t>District Health and Family Welfare Society Fatehabad</t>
  </si>
  <si>
    <t>District Health &amp; Family Welfare Society, Hisar</t>
  </si>
  <si>
    <t>District Family and Welfare Society, Kaithal</t>
  </si>
  <si>
    <t xml:space="preserve">District Family and Welfare Society, Karnal 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</si>
  <si>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</si>
  <si>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</si>
  <si>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</si>
  <si>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</si>
  <si>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</si>
  <si>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</si>
  <si>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</si>
  <si>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Health &amp; Family Welfare Society, Sonipat</t>
  </si>
  <si>
    <t>District Family and Welfare Society Yamuna Nagar</t>
  </si>
  <si>
    <t>Director Health and Family Welfare, UT</t>
  </si>
  <si>
    <t>State Health Society</t>
  </si>
  <si>
    <t>Directorate of Public Health and Family Welfare, Govt of Andhra Pradesh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</si>
  <si>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</si>
  <si>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</si>
  <si>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Chamba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</si>
  <si>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</si>
  <si>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</si>
  <si>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Kinnaur</t>
  </si>
  <si>
    <t>District Registrar Births &amp; Deaths cum Chief Medical Officer Kullu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</si>
  <si>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</si>
  <si>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</si>
  <si>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Solan</t>
  </si>
  <si>
    <t>District Registrar Births &amp; Deaths cum Chief Medical Officer, Una</t>
  </si>
  <si>
    <t>Health Department, Govt of Uttar Pradesh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</si>
  <si>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</si>
  <si>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</si>
  <si>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</si>
  <si>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Department, J&amp;K</t>
  </si>
  <si>
    <t>Electronics &amp; Information Technology E&amp;IT Department Government of Chhattisgarh GoCG</t>
  </si>
  <si>
    <t>CHIPS</t>
  </si>
  <si>
    <t>Integrated Child Development Services , Government of Tamil Nadu</t>
  </si>
  <si>
    <t>UIDAI-EA</t>
  </si>
  <si>
    <t xml:space="preserve">CSC Bank BC </t>
  </si>
  <si>
    <t>IPPB</t>
  </si>
  <si>
    <t>IPPB MH</t>
  </si>
  <si>
    <t>IPPB TL</t>
  </si>
  <si>
    <t>Chennai Telephones</t>
  </si>
  <si>
    <t xml:space="preserve"> STATE PROJECT DIRECTOR SAMAGRA SHIKSHA PONDICHERRY</t>
  </si>
  <si>
    <t>STATE PROJECT OFFICE SAMAGRA SHIKSHA PUDUCHERRY</t>
  </si>
  <si>
    <t>ADC Noklak</t>
  </si>
  <si>
    <t>Assam Gramin Vikash Bank</t>
  </si>
  <si>
    <t>BSNL Andaman Nicobar Telecom Circle</t>
  </si>
  <si>
    <t>BSNL Andaman and Nicobar Telecom Circle</t>
  </si>
  <si>
    <t>Commissioner of School Education AP</t>
  </si>
  <si>
    <t>Dept. of School Education ,Govt of Andhra Pradesh</t>
  </si>
  <si>
    <t>IPPB AP</t>
  </si>
  <si>
    <t>IPPB BI</t>
  </si>
  <si>
    <t>IPPB GJ</t>
  </si>
  <si>
    <t>IPPB HR</t>
  </si>
  <si>
    <t>IPPB KR</t>
  </si>
  <si>
    <t>IPPB MP</t>
  </si>
  <si>
    <t>IPPB OD</t>
  </si>
  <si>
    <t>IPPB PB</t>
  </si>
  <si>
    <t>IPPB RJ</t>
  </si>
  <si>
    <t>IPPB TN</t>
  </si>
  <si>
    <t>IPPB UP</t>
  </si>
  <si>
    <t>IPPB UK</t>
  </si>
  <si>
    <t>IPPB WB</t>
  </si>
  <si>
    <t>225</t>
  </si>
  <si>
    <t>227</t>
  </si>
  <si>
    <t>2938</t>
  </si>
  <si>
    <t>0227</t>
  </si>
  <si>
    <t>2733</t>
  </si>
  <si>
    <t>2734</t>
  </si>
  <si>
    <t>2934</t>
  </si>
  <si>
    <t>2972</t>
  </si>
  <si>
    <t>2975</t>
  </si>
  <si>
    <t>Labour Welfare Department Assam</t>
  </si>
  <si>
    <t>LWD Kamrup metro</t>
  </si>
  <si>
    <t>NorthEast Frontier Railway</t>
  </si>
  <si>
    <t>Principal Chief Personnel Officer NF Railway</t>
  </si>
  <si>
    <t>Tripura Gramin Bank</t>
  </si>
  <si>
    <t>Bangiya Gramin Vikash Bank</t>
  </si>
  <si>
    <t>SARV HARYANA GRAMIN BANK</t>
  </si>
  <si>
    <t>IPPB CH</t>
  </si>
  <si>
    <t>IPPB HP</t>
  </si>
  <si>
    <t>2260</t>
  </si>
  <si>
    <t>ADC Naginimora</t>
  </si>
  <si>
    <t>2976</t>
  </si>
  <si>
    <t>IPPB JK</t>
  </si>
  <si>
    <t>2935</t>
  </si>
  <si>
    <t>GVWV&amp;GSWS</t>
  </si>
  <si>
    <t>956</t>
  </si>
  <si>
    <t>Directorate of Health Services, A&amp;N Islands</t>
  </si>
  <si>
    <t>0956</t>
  </si>
  <si>
    <t xml:space="preserve"> DHS, A&amp;N Islands</t>
  </si>
  <si>
    <t>2970</t>
  </si>
  <si>
    <t>IPPB AS</t>
  </si>
  <si>
    <t>2977</t>
  </si>
  <si>
    <t>IPPB JH</t>
  </si>
  <si>
    <t>2978</t>
  </si>
  <si>
    <t>IPPB KN</t>
  </si>
  <si>
    <t>2982</t>
  </si>
  <si>
    <t>IPPB NE</t>
  </si>
  <si>
    <t>720</t>
  </si>
  <si>
    <t xml:space="preserve">BSNL Chhattisgarh Telecom Circle </t>
  </si>
  <si>
    <t>0720</t>
  </si>
  <si>
    <t xml:space="preserve">BSNL Chhattisgarh Telecom Circle Raipur </t>
  </si>
  <si>
    <t>2947</t>
  </si>
  <si>
    <t xml:space="preserve">LWD Golaghat </t>
  </si>
  <si>
    <t>809</t>
  </si>
  <si>
    <t>Delhi- South DC</t>
  </si>
  <si>
    <t>0809</t>
  </si>
  <si>
    <t>DC SOUTH</t>
  </si>
  <si>
    <t>2250</t>
  </si>
  <si>
    <t>ADC Chozuba</t>
  </si>
  <si>
    <t>2268</t>
  </si>
  <si>
    <t>ADC Bhandari</t>
  </si>
  <si>
    <t>2940</t>
  </si>
  <si>
    <t>LWD Barpeta</t>
  </si>
  <si>
    <t>2941</t>
  </si>
  <si>
    <t>LWD Nalbari</t>
  </si>
  <si>
    <t>2948</t>
  </si>
  <si>
    <t>LWD Jorhat</t>
  </si>
  <si>
    <t>2950</t>
  </si>
  <si>
    <t>LWD Sivasagar</t>
  </si>
  <si>
    <t>2952</t>
  </si>
  <si>
    <t>LWD Dibrugarh</t>
  </si>
  <si>
    <t>2953</t>
  </si>
  <si>
    <t>LWD Tinsukia</t>
  </si>
  <si>
    <t>2954</t>
  </si>
  <si>
    <t>LWD Cachar</t>
  </si>
  <si>
    <t>2955</t>
  </si>
  <si>
    <t>LWD Hailakandi</t>
  </si>
  <si>
    <t>2959</t>
  </si>
  <si>
    <t>LWD Darrang</t>
  </si>
  <si>
    <t>229</t>
  </si>
  <si>
    <t>FINO PAYMENTS BANK</t>
  </si>
  <si>
    <t>0229</t>
  </si>
  <si>
    <t>FINO Payment Bank</t>
  </si>
  <si>
    <t>230</t>
  </si>
  <si>
    <t>Directorate and Economics and Statictics,Arunachal Pradesh</t>
  </si>
  <si>
    <t>2997</t>
  </si>
  <si>
    <t>ADES East Kameng</t>
  </si>
  <si>
    <t>2998</t>
  </si>
  <si>
    <t>ADES Papumpare</t>
  </si>
  <si>
    <t>2999</t>
  </si>
  <si>
    <t>ADES Lower Subansiri</t>
  </si>
  <si>
    <t>3000</t>
  </si>
  <si>
    <t>ADES Upper Subansiri</t>
  </si>
  <si>
    <t>3001</t>
  </si>
  <si>
    <t>ADES Kurung Kumey</t>
  </si>
  <si>
    <t>3003</t>
  </si>
  <si>
    <t>ADES West Siang</t>
  </si>
  <si>
    <t>3004</t>
  </si>
  <si>
    <t>ADES East Siang</t>
  </si>
  <si>
    <t>3008</t>
  </si>
  <si>
    <t>ADES Lower Dibang Valley</t>
  </si>
  <si>
    <t>3009</t>
  </si>
  <si>
    <t>ADES Lohit</t>
  </si>
  <si>
    <t>3011</t>
  </si>
  <si>
    <t>ADES Namsai</t>
  </si>
  <si>
    <t>3012</t>
  </si>
  <si>
    <t>ADES Changlang</t>
  </si>
  <si>
    <t>3013</t>
  </si>
  <si>
    <t>ADES Tirap</t>
  </si>
  <si>
    <t>3017</t>
  </si>
  <si>
    <t>ADES Lower Siang</t>
  </si>
  <si>
    <t>3018</t>
  </si>
  <si>
    <t>ADES Leparada</t>
  </si>
  <si>
    <t>813</t>
  </si>
  <si>
    <t>Delhi - East DC</t>
  </si>
  <si>
    <t>0813</t>
  </si>
  <si>
    <t>East Delhi DC</t>
  </si>
  <si>
    <t>2861</t>
  </si>
  <si>
    <t>BSNL Haryana Telecom Circle</t>
  </si>
  <si>
    <t>Mandatory BIO Update &gt; 15</t>
  </si>
  <si>
    <t>2231</t>
  </si>
  <si>
    <t>2257</t>
  </si>
  <si>
    <t>2944</t>
  </si>
  <si>
    <t>2951</t>
  </si>
  <si>
    <t>2964</t>
  </si>
  <si>
    <t>2965</t>
  </si>
  <si>
    <t>2966</t>
  </si>
  <si>
    <t>2967</t>
  </si>
  <si>
    <t>2995</t>
  </si>
  <si>
    <t>3005</t>
  </si>
  <si>
    <t>3010</t>
  </si>
  <si>
    <t>ADC Tizit</t>
  </si>
  <si>
    <t>ADC Pungro</t>
  </si>
  <si>
    <t>LWD West Karbi Anglong</t>
  </si>
  <si>
    <t>LWD Charaideo</t>
  </si>
  <si>
    <t>LWD Kokrajhar</t>
  </si>
  <si>
    <t>LWD Goalpara</t>
  </si>
  <si>
    <t>LWD Bongaigaon</t>
  </si>
  <si>
    <t>LWD Udalguri</t>
  </si>
  <si>
    <t>ADES Tawang</t>
  </si>
  <si>
    <t>ADES Upper Siang</t>
  </si>
  <si>
    <t>ADES Anjaw</t>
  </si>
  <si>
    <t>0103</t>
  </si>
  <si>
    <t>0226</t>
  </si>
  <si>
    <t>226</t>
  </si>
  <si>
    <t>0724</t>
  </si>
  <si>
    <t>724</t>
  </si>
  <si>
    <t>2931</t>
  </si>
  <si>
    <t>2939</t>
  </si>
  <si>
    <t>2945</t>
  </si>
  <si>
    <t>2946</t>
  </si>
  <si>
    <t>2956</t>
  </si>
  <si>
    <t>2958</t>
  </si>
  <si>
    <t>2963</t>
  </si>
  <si>
    <t>2968</t>
  </si>
  <si>
    <t>3006</t>
  </si>
  <si>
    <t>Punjab State Child Protection Society of Department of Social Security and Women &amp; Child Developmen</t>
  </si>
  <si>
    <t>Directorate of Health &amp; Family Welfare</t>
  </si>
  <si>
    <t>Health &amp; Family Welfare Dept, Govt of Chhattisgarh</t>
  </si>
  <si>
    <t>BSNL Haryana</t>
  </si>
  <si>
    <t>DC Office Saitual</t>
  </si>
  <si>
    <t>LWD Kamrup</t>
  </si>
  <si>
    <t>LWD Morigaon</t>
  </si>
  <si>
    <t>LWD Hojai</t>
  </si>
  <si>
    <t>LWD Karimganj</t>
  </si>
  <si>
    <t>LWD Sonitpur</t>
  </si>
  <si>
    <t>LWD Dhubri</t>
  </si>
  <si>
    <t>LWD South Salmara Mancachar</t>
  </si>
  <si>
    <t>ADES Siang</t>
  </si>
  <si>
    <t>2222</t>
  </si>
  <si>
    <t>ADC Meluri</t>
  </si>
  <si>
    <t>0858</t>
  </si>
  <si>
    <t>858</t>
  </si>
  <si>
    <t>2203</t>
  </si>
  <si>
    <t>2962</t>
  </si>
  <si>
    <t>2996</t>
  </si>
  <si>
    <t>3014</t>
  </si>
  <si>
    <t>962</t>
  </si>
  <si>
    <t>DEPARTMENT OF WOMEN AND CHILD DEVELOPMENT PONDICHERRY</t>
  </si>
  <si>
    <t>Health and Family Welfare Department Government of Gujarat</t>
  </si>
  <si>
    <t>2264</t>
  </si>
  <si>
    <t>2942</t>
  </si>
  <si>
    <t>2960</t>
  </si>
  <si>
    <t>2961</t>
  </si>
  <si>
    <t>857</t>
  </si>
  <si>
    <t>0857</t>
  </si>
  <si>
    <t>869</t>
  </si>
  <si>
    <t>0869</t>
  </si>
  <si>
    <t>2991</t>
  </si>
  <si>
    <t>0302</t>
  </si>
  <si>
    <t>ADC Pughoboto</t>
  </si>
  <si>
    <t>NVS RO Shillong</t>
  </si>
  <si>
    <t>School Education &amp; Sports, Delhi</t>
  </si>
  <si>
    <t>LWD Biswanath</t>
  </si>
  <si>
    <t>LWD Lakhimpur</t>
  </si>
  <si>
    <t>LWD Nagaon</t>
  </si>
  <si>
    <t>EGVS Panchayat</t>
  </si>
  <si>
    <t>Directorate of Elementary Education ,Tripura</t>
  </si>
  <si>
    <t>Directorate of Elementary Education, Tripura</t>
  </si>
  <si>
    <t>0861</t>
  </si>
  <si>
    <t>233</t>
  </si>
  <si>
    <t>0233</t>
  </si>
  <si>
    <t>2994</t>
  </si>
  <si>
    <t>723</t>
  </si>
  <si>
    <t>0723</t>
  </si>
  <si>
    <t>983</t>
  </si>
  <si>
    <t>0983</t>
  </si>
  <si>
    <t>991</t>
  </si>
  <si>
    <t>0991</t>
  </si>
  <si>
    <t>BSNL Sikkim Circle</t>
  </si>
  <si>
    <t xml:space="preserve">Department of School Education, Govt. of Punjab </t>
  </si>
  <si>
    <t xml:space="preserve">BSNL Sikkim Circle	</t>
  </si>
  <si>
    <t>PRATHMA UP GRAMIN BANK</t>
  </si>
  <si>
    <t>BSNL PB Circle</t>
  </si>
  <si>
    <t>BSNL Maharashtra Circle</t>
  </si>
  <si>
    <t>WCD Assam</t>
  </si>
  <si>
    <t>2949</t>
  </si>
  <si>
    <t>3015</t>
  </si>
  <si>
    <t>3019</t>
  </si>
  <si>
    <t>2993</t>
  </si>
  <si>
    <t>833</t>
  </si>
  <si>
    <t>2363</t>
  </si>
  <si>
    <t>2242</t>
  </si>
  <si>
    <t>631</t>
  </si>
  <si>
    <t>0631</t>
  </si>
  <si>
    <t>2672</t>
  </si>
  <si>
    <t>Director School Education UT Chandigarh</t>
  </si>
  <si>
    <t xml:space="preserve">Catholic Syrian Bank   </t>
  </si>
  <si>
    <t>LWD Majuli</t>
  </si>
  <si>
    <t>ADES Pakke Kessang</t>
  </si>
  <si>
    <t>ADES Shiyomi</t>
  </si>
  <si>
    <t>DAKSHIN BIHAR GRAMIN BANK</t>
  </si>
  <si>
    <t>Sarva Siksha Abhiyan Society</t>
  </si>
  <si>
    <t>ADC Tseminyu</t>
  </si>
  <si>
    <t>CatholicSyrian Bank</t>
  </si>
  <si>
    <t>District Health Society Gandhinagar</t>
  </si>
  <si>
    <t>2263</t>
  </si>
  <si>
    <t>240</t>
  </si>
  <si>
    <t>0240</t>
  </si>
  <si>
    <t>241</t>
  </si>
  <si>
    <t>0241</t>
  </si>
  <si>
    <t>707</t>
  </si>
  <si>
    <t>0707</t>
  </si>
  <si>
    <t>830</t>
  </si>
  <si>
    <t>0830</t>
  </si>
  <si>
    <t>870</t>
  </si>
  <si>
    <t>0870</t>
  </si>
  <si>
    <t>2239</t>
  </si>
  <si>
    <t>SDO Akuluto</t>
  </si>
  <si>
    <t>Labour Department, GNCT Delhi</t>
  </si>
  <si>
    <t>Insitute of Human Resource Development, Kerala</t>
  </si>
  <si>
    <t>IHRD, Kerala</t>
  </si>
  <si>
    <t>Social Welfare Deptt.,Govt of Bihar</t>
  </si>
  <si>
    <t>WCD UP</t>
  </si>
  <si>
    <t>ADC Tening</t>
  </si>
  <si>
    <t>2943</t>
  </si>
  <si>
    <t>3007</t>
  </si>
  <si>
    <t>2709</t>
  </si>
  <si>
    <t>975</t>
  </si>
  <si>
    <t>0975</t>
  </si>
  <si>
    <t>995</t>
  </si>
  <si>
    <t>0995</t>
  </si>
  <si>
    <t>2150</t>
  </si>
  <si>
    <t>Department of Health &amp; Family Welfare, Govt of Telangana</t>
  </si>
  <si>
    <t>Directorate of  Social Welfare Nagaland</t>
  </si>
  <si>
    <t>LWD Karbi Anglong</t>
  </si>
  <si>
    <t>ADES Dibang Valley</t>
  </si>
  <si>
    <t>Commissioner of school,  Gujarat</t>
  </si>
  <si>
    <t>Directorate of Social Welfare, Nagaland</t>
  </si>
  <si>
    <t>District Family &amp; Welfare Society Gurgaon</t>
  </si>
  <si>
    <t>243</t>
  </si>
  <si>
    <t>4050</t>
  </si>
  <si>
    <t>4029</t>
  </si>
  <si>
    <t>664</t>
  </si>
  <si>
    <t>0664</t>
  </si>
  <si>
    <t>0301</t>
  </si>
  <si>
    <t>Directorate of EDCS, GoK</t>
  </si>
  <si>
    <t>MahaIT Corporation Ltd</t>
  </si>
  <si>
    <t>Bank of Baroda_2</t>
  </si>
  <si>
    <t>NVS RO Pune</t>
  </si>
  <si>
    <t>4045</t>
  </si>
  <si>
    <t>4046</t>
  </si>
  <si>
    <t>4047</t>
  </si>
  <si>
    <t>4048</t>
  </si>
  <si>
    <t>4049</t>
  </si>
  <si>
    <t>219</t>
  </si>
  <si>
    <t>2512</t>
  </si>
  <si>
    <t>2957</t>
  </si>
  <si>
    <t>3002</t>
  </si>
  <si>
    <t>2859</t>
  </si>
  <si>
    <t>1394</t>
  </si>
  <si>
    <t>993</t>
  </si>
  <si>
    <t>0993</t>
  </si>
  <si>
    <t>Social Welfare Department, Govt of Mizoram</t>
  </si>
  <si>
    <t>Directorate of Social Welfare, Govt. Of Manipur</t>
  </si>
  <si>
    <t>RDD-Sechdule1</t>
  </si>
  <si>
    <t>RDD-Sechdule2</t>
  </si>
  <si>
    <t>RDD-Sechdule3</t>
  </si>
  <si>
    <t>RDD-Sechdule4</t>
  </si>
  <si>
    <t>RDD-Sechdule5</t>
  </si>
  <si>
    <t>Aizawl Urban CDPO</t>
  </si>
  <si>
    <t>LWD Dima Hasao</t>
  </si>
  <si>
    <t>ADES Kra Daadi</t>
  </si>
  <si>
    <t>BSNL Rajasthan Circle</t>
  </si>
  <si>
    <t>NVS RO Bhopal</t>
  </si>
  <si>
    <t>Directorate of Social Welfare, Manipur</t>
  </si>
  <si>
    <t>153</t>
  </si>
  <si>
    <t>2441</t>
  </si>
  <si>
    <t>661</t>
  </si>
  <si>
    <t>0661</t>
  </si>
  <si>
    <t>2860</t>
  </si>
  <si>
    <t>2899</t>
  </si>
  <si>
    <t>206</t>
  </si>
  <si>
    <t>2189</t>
  </si>
  <si>
    <t>0654</t>
  </si>
  <si>
    <t>2744</t>
  </si>
  <si>
    <t>2856</t>
  </si>
  <si>
    <t>ALLAHABAD BANK_NEW_661</t>
  </si>
  <si>
    <t>CSC e-Governance Services India Limited</t>
  </si>
  <si>
    <t>DC Upper Subansiri</t>
  </si>
  <si>
    <t>Grand Total</t>
  </si>
  <si>
    <t>Registrar Name</t>
  </si>
  <si>
    <t xml:space="preserve"> CEL Phase V</t>
  </si>
  <si>
    <t>Inhouse model</t>
  </si>
  <si>
    <t>Gross Amount</t>
  </si>
  <si>
    <t>Balance amount to be withheld for DMS pendency  (B/F)</t>
  </si>
  <si>
    <t>Amount to be withheld in current  release [actual amount for withholding or 10% of payment due(Col.14), whichever is less]</t>
  </si>
  <si>
    <t>Balance amount to be withheld for DMS pendency from future releases  (C/F)</t>
  </si>
  <si>
    <t>Actual Gross to be booked
(Col.14 - Col.16)</t>
  </si>
  <si>
    <t>Penalty on errors</t>
  </si>
  <si>
    <t>Maximum Penalty to be levied on errors ( Penalty of max 10% of Gross Amount or actual whichever is less)</t>
  </si>
  <si>
    <t>Penalty on Corruption Cases</t>
  </si>
  <si>
    <t>Total Penalty
(Col. 20 + Col.21)</t>
  </si>
  <si>
    <t>Actual Penalty to be recovered</t>
  </si>
  <si>
    <t>Net Amount
(Col.18- Col.21)</t>
  </si>
  <si>
    <t xml:space="preserve"> No. of AG count for Phase IV</t>
  </si>
  <si>
    <t>AG Counts to be deducted</t>
  </si>
  <si>
    <t>AG counts for Phase-IV to be taken</t>
  </si>
  <si>
    <t xml:space="preserve"> MBU &gt; 5</t>
  </si>
  <si>
    <t>MBU&gt;5 counts to be deducted</t>
  </si>
  <si>
    <t xml:space="preserve"> MBU &gt; 5 Counts to be taken</t>
  </si>
  <si>
    <t>MBU &gt; 15</t>
  </si>
  <si>
    <t>MBU&gt;15 counts to be deducted</t>
  </si>
  <si>
    <t xml:space="preserve"> MBU &gt; 15 Counts to be taken</t>
  </si>
  <si>
    <t>List of Registrars for which undertaking for eligibility of revised assistance is received</t>
  </si>
  <si>
    <t>Sl. No.</t>
  </si>
  <si>
    <t>Yes</t>
  </si>
  <si>
    <t>Baroda Gujarat Gramin Bank</t>
  </si>
  <si>
    <t>BSNL (Bengaluru)</t>
  </si>
  <si>
    <t>BSNL (Kerala Circle)</t>
  </si>
  <si>
    <t>BSNL North East-1 Circle</t>
  </si>
  <si>
    <t>BSNL(Assam Circle )</t>
  </si>
  <si>
    <t>BSNL(Odisha Circle Bhubaneshwar)</t>
  </si>
  <si>
    <t>BSNL(UP West Circle, Meerut)</t>
  </si>
  <si>
    <t>Central Bank of India</t>
  </si>
  <si>
    <t>DC Anjaw</t>
  </si>
  <si>
    <t>DC Changlang</t>
  </si>
  <si>
    <t>DC Dibang Valley</t>
  </si>
  <si>
    <t>DC East Kameng</t>
  </si>
  <si>
    <t>DC East Siang</t>
  </si>
  <si>
    <t>DC Itanagar Capital Complex</t>
  </si>
  <si>
    <t>DC Kra Dadi</t>
  </si>
  <si>
    <t>DC Kurung Kumey</t>
  </si>
  <si>
    <t>DC Lohit</t>
  </si>
  <si>
    <t>DC Londing</t>
  </si>
  <si>
    <t>DC Lower Dibang Valley</t>
  </si>
  <si>
    <t>DC Lower Subansiri</t>
  </si>
  <si>
    <t>DC NAMSAI</t>
  </si>
  <si>
    <t>DC Papumpare</t>
  </si>
  <si>
    <t>DC Siang</t>
  </si>
  <si>
    <t>DC Tawang</t>
  </si>
  <si>
    <t>DC Tirap</t>
  </si>
  <si>
    <t>DC Upper Siang</t>
  </si>
  <si>
    <t>DC Upper Subanasiri</t>
  </si>
  <si>
    <t>DC West Kameng</t>
  </si>
  <si>
    <t>DC West Siang</t>
  </si>
  <si>
    <t>Directorate of Education School, Government Of Manipur</t>
  </si>
  <si>
    <t>General Administration Department (B), Govt. of Meghalaya</t>
  </si>
  <si>
    <t>RDD Govt. of Tripura</t>
  </si>
  <si>
    <t>United Bank Of India_New_655</t>
  </si>
  <si>
    <t>Commissioner of School Education, AP</t>
  </si>
  <si>
    <t>State Bank of India</t>
  </si>
  <si>
    <t>Sarba Siksha Abhiyan</t>
  </si>
  <si>
    <t>School Education &amp; Sports, Govt. of Maharashtra</t>
  </si>
  <si>
    <t>Directorate of Elementary Education, Govt. of Arunachal Pradesh</t>
  </si>
  <si>
    <t>Institute of Human Resources Development, Govt. of Kerala</t>
  </si>
  <si>
    <t>Directorate of Economics and Statistics, Arunachal Pradesh</t>
  </si>
  <si>
    <t>08.06.2022</t>
  </si>
  <si>
    <t>No</t>
  </si>
  <si>
    <t>National Cooperative Consumers Federation Of India Limited</t>
  </si>
  <si>
    <t>Eastern Railway</t>
  </si>
  <si>
    <t>South East Central Railway</t>
  </si>
  <si>
    <t>Total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</si>
  <si>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</si>
  <si>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</si>
  <si>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</si>
  <si>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</si>
  <si>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</si>
  <si>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Language/Abusive Language in Resident Demographics enrolment Count </t>
  </si>
  <si>
    <t xml:space="preserve"> Total Non-Human photo Error Count </t>
  </si>
  <si>
    <t>DOE-1</t>
  </si>
  <si>
    <t>DOE-2</t>
  </si>
  <si>
    <t xml:space="preserve"> Operator/Supervisor Bio Missing Cases</t>
  </si>
  <si>
    <t>Amount of Penalty</t>
  </si>
  <si>
    <t>Rate of Penalty-----&gt;</t>
  </si>
  <si>
    <t>GVWV &amp; VSWS Department</t>
  </si>
  <si>
    <t>Sub- Registrar ID</t>
  </si>
  <si>
    <t>Sub-Registrar Name</t>
  </si>
  <si>
    <t>Total Demo error Count</t>
  </si>
  <si>
    <t>Total BE-II Error Count</t>
  </si>
  <si>
    <t>Total BE-III Error Count</t>
  </si>
  <si>
    <t xml:space="preserve">Total Photo of Photo Count </t>
  </si>
  <si>
    <t xml:space="preserve">Total Non-Human photo Error Count </t>
  </si>
  <si>
    <t xml:space="preserve"> DOE-1</t>
  </si>
  <si>
    <t xml:space="preserve"> DOE-2</t>
  </si>
  <si>
    <t>Amount</t>
  </si>
  <si>
    <t>STATE PROJECT DIRECTOR SAMAGRA SHIKSHA PONDICHERRY</t>
  </si>
  <si>
    <t>a</t>
  </si>
  <si>
    <t>RegistrarID</t>
  </si>
  <si>
    <t>Registrar_Name</t>
  </si>
  <si>
    <t>EA_Code</t>
  </si>
  <si>
    <t>EA_Name</t>
  </si>
  <si>
    <t>Operator_ID</t>
  </si>
  <si>
    <t>No. Aadhaar Generated</t>
  </si>
  <si>
    <t>No. of MBU &gt; 5</t>
  </si>
  <si>
    <t>No. of MBU &gt; 15</t>
  </si>
  <si>
    <t>DOW_RJ_JW_NS337643</t>
  </si>
  <si>
    <t>LWDNLB181400</t>
  </si>
  <si>
    <t>UP_BOIO_NS253492</t>
  </si>
  <si>
    <t>CAN_ORN_NS649116</t>
  </si>
  <si>
    <t>CAN_ZEP_NS352998</t>
  </si>
  <si>
    <t>CAN_ZEP_NS654673</t>
  </si>
  <si>
    <t>Indian Overseas Bank_New_659</t>
  </si>
  <si>
    <t>BH_IOB_NS599145</t>
  </si>
  <si>
    <t>BSNLUPE_BNA_N0568904</t>
  </si>
  <si>
    <t>DOPBR_NS482576</t>
  </si>
  <si>
    <t>UPBAH_NO069557</t>
  </si>
  <si>
    <t>WCD Govt of MP</t>
  </si>
  <si>
    <t>MP_852_BD_NS203267</t>
  </si>
  <si>
    <t>MP_852_SG_NO064723</t>
  </si>
  <si>
    <t>MP_852_SG_NS226368</t>
  </si>
  <si>
    <t>MP_852_SV_NS513435</t>
  </si>
  <si>
    <t>MH_BSNL_AU_NS624841</t>
  </si>
  <si>
    <t>MH_BSNL_BI_NO133246</t>
  </si>
  <si>
    <t>2084_S_Rupsinghs</t>
  </si>
  <si>
    <t>2084_S_Sobhnaths</t>
  </si>
  <si>
    <t>RECOMMENDATION BY REGIONAL OFFICES FOR IMPOSITION OF PENALTY ON CORRUPTION CASES FOR THE MONTH OF June-2022</t>
  </si>
  <si>
    <t>1. RO Bengaluru through email dated 05.08.2022 forwarded letter no. R-11013/349/2021/ROB/Vol.VII/2813 dated 05.08.2022 vide which following cases of corruption have been recommended for imposition of penalty for the month of May &amp; June, 2022:-</t>
  </si>
  <si>
    <t>Reg. Code</t>
  </si>
  <si>
    <t>Reg. Name</t>
  </si>
  <si>
    <t>EA name</t>
  </si>
  <si>
    <t>50K</t>
  </si>
  <si>
    <t>Canara Bank</t>
  </si>
  <si>
    <t>2. RO Chandigarh vide letter no. RO-CHD/17024/01/2020/RO-CHD-/026 dated 07.07.2022 has sent a Nil report for cases of corruption for imposition of penalty for the month of June, 2022</t>
  </si>
  <si>
    <t>1 Lac</t>
  </si>
  <si>
    <t>CSC</t>
  </si>
  <si>
    <t>CSC Bank BC(2906)</t>
  </si>
  <si>
    <t>CSC(0221)</t>
  </si>
  <si>
    <t>DoIT &amp; C</t>
  </si>
  <si>
    <t>RISL(0516)</t>
  </si>
  <si>
    <t>RISL(2898)</t>
  </si>
  <si>
    <t>MPSEDC</t>
  </si>
  <si>
    <t>MPSEDC(0515)</t>
  </si>
  <si>
    <t>MPSEDC(0820)</t>
  </si>
  <si>
    <t>BSNL Raj</t>
  </si>
  <si>
    <t>BSNL Raj(0722)</t>
  </si>
  <si>
    <t>BSNL MP</t>
  </si>
  <si>
    <t>BSNL MP(0719)</t>
  </si>
  <si>
    <t>DC South West Delhi</t>
  </si>
  <si>
    <t>DC South West Delhi(0806)</t>
  </si>
  <si>
    <t>India Post</t>
  </si>
  <si>
    <t>CPMG UP(2728)</t>
  </si>
  <si>
    <t>BRKGB</t>
  </si>
  <si>
    <t>BRKGB(0671)</t>
  </si>
  <si>
    <t>PNB</t>
  </si>
  <si>
    <t>PNB(0653)</t>
  </si>
  <si>
    <t>3 B. RO Delhi vide letter no. A-22011/11/2011/Part-2/UIDAI(RO-Delhi)/31 dated 19.07.2022 has recommended following cases of corruption for imposition of penalty for the month of June, 2022:-</t>
  </si>
  <si>
    <t>BSNL UP East</t>
  </si>
  <si>
    <t>BSNL UP East(2864)</t>
  </si>
  <si>
    <t>DoIT&amp;C</t>
  </si>
  <si>
    <t>CPMG Delhi (2714)</t>
  </si>
  <si>
    <t>CPMG UP (2728)</t>
  </si>
  <si>
    <t>Pratham UP Gramin Bank (2994)</t>
  </si>
  <si>
    <t>School Education Deptt, UK</t>
  </si>
  <si>
    <t>School Education Deptt,UK(0873)</t>
  </si>
  <si>
    <t>4. RO Guwahati vide letter no. UIDAI/RO-GHY/SRCM/06/2022-1147 dated 19.07.2022 has recommended following cases of corruption for imposition of penalty for the month of June, 2022:-</t>
  </si>
  <si>
    <t>Labour Welfare Department, Govt. of Assam</t>
  </si>
  <si>
    <t>5. RO Hyderabad vide their email dated 07.072022 has forwarded the minutes of meeting dated 27.06.2022 vide which following cases of corruption has been recommended for the month of June, 2022:-</t>
  </si>
  <si>
    <t>IT E &amp; C</t>
  </si>
  <si>
    <t>ESD (2081)</t>
  </si>
  <si>
    <t>Unionbank of India</t>
  </si>
  <si>
    <t>Unionbank of India(0656)</t>
  </si>
  <si>
    <t>Corporation Bank (0604)</t>
  </si>
  <si>
    <t>6. RO Lucknow vide email dated 15.07.2022 has forwarded the Minutes of SRC Meeting bearing no. RO-LKO-17024/1/2020-RO-LKO/1960 ated 15.07.2022  following cases of corruption has been recommended for the month of June, 2022.</t>
  </si>
  <si>
    <t>E-Purvanchal Bank(2751)</t>
  </si>
  <si>
    <t>e-Kashi Gomati Samyut Gramin Bank(2897)</t>
  </si>
  <si>
    <t>Baroda UP Gramin Bank(0670)</t>
  </si>
  <si>
    <t>BSNL Uttar Pradesh West</t>
  </si>
  <si>
    <t>Uttar Pradesh West(0728)</t>
  </si>
  <si>
    <t>School Education &amp; Sports</t>
  </si>
  <si>
    <t>School Education &amp; Sports(0871)</t>
  </si>
  <si>
    <t>7. RO Mumbai vide letter no. RO-MUM-20015/1/2022(Recon March-2022)/1034 dated 11.07.2022 recommended following cases of corruption  for imposition of penalty for the month of June, 2022:-</t>
  </si>
  <si>
    <t>Bank Of India new (0649)</t>
  </si>
  <si>
    <t>Bank Of Baroda</t>
  </si>
  <si>
    <t>Bank Of Baroda_new(0648)</t>
  </si>
  <si>
    <t>BSNL(MH)</t>
  </si>
  <si>
    <t>BSNL(MH)(0983)</t>
  </si>
  <si>
    <t>Central Bank of India(0650)</t>
  </si>
  <si>
    <t>Education Dpartment, Gujarat</t>
  </si>
  <si>
    <t>Directorate of primary education, gujarat</t>
  </si>
  <si>
    <t>Fino Payment Bank</t>
  </si>
  <si>
    <t>Fino Payment Bank ( 0229)</t>
  </si>
  <si>
    <t>Government of Maharashtra</t>
  </si>
  <si>
    <t xml:space="preserve">IDFC Bank Limited </t>
  </si>
  <si>
    <t>IDFC Bank Limited 0637</t>
  </si>
  <si>
    <t>State Bank of Inida</t>
  </si>
  <si>
    <t>LHO Lucknow 2835</t>
  </si>
  <si>
    <t>LHO Delhi 2830</t>
  </si>
  <si>
    <t>BSNL Bihar circle</t>
  </si>
  <si>
    <t>BSNL Bihar circle(0710)</t>
  </si>
  <si>
    <t>UCO Bank</t>
  </si>
  <si>
    <t>RECOMMENDATION BY REGIONAL OFFICES FOR IMPOSITION OF PENALTY ON CORRUPTION CASES FOR THE MONTH OF JUNE-2022</t>
  </si>
  <si>
    <t>Labour Welfare Department, Assam</t>
  </si>
  <si>
    <t>Directorate of Primary Education, Gujarat</t>
  </si>
  <si>
    <t>MITCL</t>
  </si>
  <si>
    <t>3 A. RO Delhi vide letter no. A-22011/11/2011/Part-2/UIDAI(RO-Delhi)/26 dated 30.06.2022 has recommended following cases of corruption for imposition of penalty for the month of May, 2022:-</t>
  </si>
  <si>
    <t>8. RO Ranchi vide letter no. UIDAI/RO/RNC/MRB/2022-23/3021 dated 06.07.2022 has recommended following cases of corruption for imposition of penalty for the month of,June 2022:-</t>
  </si>
  <si>
    <t>GVWV &amp; GSWS Department of A.P.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</si>
</sst>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(* #,##0.00_);_(* \(#,##0.00\);_(* &quot;-&quot;??_);_(@_)"/>
    <numFmt numFmtId="165" formatCode="&quot;₹&quot;\ #,##0"/>
    <numFmt numFmtId="166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9C0006"/>
      <name val="Trebuchet MS"/>
      <family val="2"/>
    </font>
    <font>
      <b/>
      <sz val="11"/>
      <name val="Trebuchet MS"/>
      <family val="2"/>
    </font>
    <font>
      <sz val="11"/>
      <color rgb="FF9C0006"/>
      <name val="Trebuchet MS"/>
      <family val="2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5" borderId="0" applyNumberFormat="0" applyBorder="0" applyAlignment="0" applyProtection="0"/>
  </cellStyleXfs>
  <cellXfs count="1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4" borderId="0" xfId="3" applyFont="1" applyFill="1"/>
    <xf numFmtId="49" fontId="5" fillId="4" borderId="1" xfId="3" applyNumberFormat="1" applyFont="1" applyFill="1" applyBorder="1" applyAlignment="1">
      <alignment horizontal="center" vertical="top"/>
    </xf>
    <xf numFmtId="49" fontId="5" fillId="4" borderId="1" xfId="3" applyNumberFormat="1" applyFont="1" applyFill="1" applyBorder="1" applyAlignment="1">
      <alignment vertical="top"/>
    </xf>
    <xf numFmtId="0" fontId="5" fillId="4" borderId="1" xfId="3" applyFont="1" applyFill="1" applyBorder="1" applyAlignment="1">
      <alignment horizontal="center"/>
    </xf>
    <xf numFmtId="1" fontId="5" fillId="4" borderId="1" xfId="3" quotePrefix="1" applyNumberFormat="1" applyFont="1" applyFill="1" applyBorder="1" applyAlignment="1">
      <alignment horizontal="center" vertical="top"/>
    </xf>
    <xf numFmtId="0" fontId="5" fillId="4" borderId="1" xfId="3" applyFont="1" applyFill="1" applyBorder="1" applyAlignment="1">
      <alignment vertical="top"/>
    </xf>
    <xf numFmtId="0" fontId="5" fillId="4" borderId="1" xfId="3" applyFont="1" applyFill="1" applyBorder="1" applyAlignment="1">
      <alignment horizontal="center" vertical="top"/>
    </xf>
    <xf numFmtId="1" fontId="5" fillId="4" borderId="1" xfId="3" applyNumberFormat="1" applyFont="1" applyFill="1" applyBorder="1" applyAlignment="1">
      <alignment horizontal="center" vertical="top"/>
    </xf>
    <xf numFmtId="0" fontId="5" fillId="4" borderId="1" xfId="3" applyFont="1" applyFill="1" applyBorder="1"/>
    <xf numFmtId="0" fontId="5" fillId="4" borderId="1" xfId="3" applyNumberFormat="1" applyFont="1" applyFill="1" applyBorder="1" applyAlignment="1">
      <alignment horizontal="left" vertical="top"/>
    </xf>
    <xf numFmtId="0" fontId="5" fillId="4" borderId="1" xfId="3" applyNumberFormat="1" applyFont="1" applyFill="1" applyBorder="1" applyAlignment="1">
      <alignment horizontal="center" vertical="top"/>
    </xf>
    <xf numFmtId="0" fontId="5" fillId="4" borderId="1" xfId="3" applyFont="1" applyFill="1" applyBorder="1" applyAlignment="1">
      <alignment horizontal="left" vertical="top"/>
    </xf>
    <xf numFmtId="0" fontId="5" fillId="4" borderId="1" xfId="3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5" borderId="1" xfId="27" applyFont="1" applyBorder="1" applyAlignment="1">
      <alignment vertical="center" wrapText="1"/>
    </xf>
    <xf numFmtId="165" fontId="9" fillId="5" borderId="1" xfId="27" applyNumberFormat="1" applyFont="1" applyBorder="1" applyAlignment="1">
      <alignment horizontal="center" vertical="center" wrapText="1"/>
    </xf>
    <xf numFmtId="166" fontId="5" fillId="0" borderId="1" xfId="6" applyNumberFormat="1" applyFont="1" applyBorder="1" applyAlignment="1">
      <alignment vertical="center"/>
    </xf>
    <xf numFmtId="166" fontId="4" fillId="0" borderId="1" xfId="6" applyNumberFormat="1" applyFont="1" applyBorder="1" applyAlignment="1">
      <alignment vertical="center"/>
    </xf>
    <xf numFmtId="49" fontId="10" fillId="4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5" borderId="1" xfId="27" applyNumberFormat="1" applyFont="1" applyBorder="1" applyAlignment="1">
      <alignment vertical="center" wrapText="1"/>
    </xf>
    <xf numFmtId="165" fontId="11" fillId="5" borderId="1" xfId="27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4" borderId="0" xfId="21" applyFont="1" applyFill="1" applyAlignment="1">
      <alignment vertical="center"/>
    </xf>
    <xf numFmtId="0" fontId="5" fillId="4" borderId="0" xfId="21" applyFont="1" applyFill="1" applyAlignment="1">
      <alignment vertical="center"/>
    </xf>
    <xf numFmtId="0" fontId="5" fillId="4" borderId="0" xfId="21" applyFont="1" applyFill="1" applyAlignment="1">
      <alignment vertical="center" wrapText="1"/>
    </xf>
    <xf numFmtId="0" fontId="12" fillId="4" borderId="0" xfId="21" applyFont="1" applyFill="1" applyAlignment="1">
      <alignment vertical="center" wrapText="1"/>
    </xf>
    <xf numFmtId="0" fontId="5" fillId="4" borderId="0" xfId="21" applyFont="1" applyFill="1" applyAlignment="1">
      <alignment horizontal="left" vertical="center" wrapText="1"/>
    </xf>
    <xf numFmtId="0" fontId="4" fillId="4" borderId="1" xfId="21" applyFont="1" applyFill="1" applyBorder="1" applyAlignment="1">
      <alignment horizontal="center" vertical="center"/>
    </xf>
    <xf numFmtId="0" fontId="12" fillId="4" borderId="0" xfId="21" applyFont="1" applyFill="1" applyAlignment="1">
      <alignment horizontal="left" vertical="center" wrapText="1"/>
    </xf>
    <xf numFmtId="0" fontId="5" fillId="4" borderId="1" xfId="21" applyFont="1" applyFill="1" applyBorder="1" applyAlignment="1">
      <alignment vertical="center"/>
    </xf>
    <xf numFmtId="0" fontId="5" fillId="4" borderId="1" xfId="21" applyFont="1" applyFill="1" applyBorder="1" applyAlignment="1">
      <alignment horizontal="center" vertical="center"/>
    </xf>
    <xf numFmtId="0" fontId="4" fillId="4" borderId="6" xfId="21" applyFont="1" applyFill="1" applyBorder="1" applyAlignment="1">
      <alignment vertical="center"/>
    </xf>
    <xf numFmtId="0" fontId="5" fillId="4" borderId="0" xfId="21" applyFont="1" applyFill="1" applyBorder="1" applyAlignment="1">
      <alignment vertical="center" wrapText="1"/>
    </xf>
    <xf numFmtId="0" fontId="5" fillId="4" borderId="0" xfId="21" applyFont="1" applyFill="1" applyBorder="1" applyAlignment="1">
      <alignment horizontal="left" vertical="center" wrapText="1"/>
    </xf>
    <xf numFmtId="0" fontId="10" fillId="4" borderId="1" xfId="21" applyFont="1" applyFill="1" applyBorder="1" applyAlignment="1">
      <alignment horizontal="center" vertical="center"/>
    </xf>
    <xf numFmtId="0" fontId="13" fillId="4" borderId="0" xfId="21" applyFont="1" applyFill="1" applyBorder="1" applyAlignment="1">
      <alignment horizontal="left" vertical="center" wrapText="1"/>
    </xf>
    <xf numFmtId="0" fontId="12" fillId="4" borderId="1" xfId="21" applyFont="1" applyFill="1" applyBorder="1" applyAlignment="1">
      <alignment horizontal="center" vertical="center"/>
    </xf>
    <xf numFmtId="0" fontId="12" fillId="4" borderId="1" xfId="21" applyFont="1" applyFill="1" applyBorder="1" applyAlignment="1">
      <alignment vertical="center"/>
    </xf>
    <xf numFmtId="0" fontId="5" fillId="0" borderId="1" xfId="13" applyFont="1" applyFill="1" applyBorder="1" applyAlignment="1">
      <alignment vertical="center"/>
    </xf>
    <xf numFmtId="0" fontId="12" fillId="4" borderId="1" xfId="21" quotePrefix="1" applyFont="1" applyFill="1" applyBorder="1" applyAlignment="1">
      <alignment horizontal="center" vertical="center"/>
    </xf>
    <xf numFmtId="0" fontId="10" fillId="4" borderId="6" xfId="21" applyFont="1" applyFill="1" applyBorder="1" applyAlignment="1">
      <alignment horizontal="center" vertical="center"/>
    </xf>
    <xf numFmtId="0" fontId="10" fillId="4" borderId="0" xfId="21" applyFont="1" applyFill="1" applyBorder="1" applyAlignment="1">
      <alignment horizontal="center" vertical="center"/>
    </xf>
    <xf numFmtId="0" fontId="10" fillId="4" borderId="0" xfId="21" applyFont="1" applyFill="1" applyBorder="1" applyAlignment="1">
      <alignment vertical="center"/>
    </xf>
    <xf numFmtId="0" fontId="5" fillId="4" borderId="1" xfId="13" applyFont="1" applyFill="1" applyBorder="1" applyAlignment="1">
      <alignment vertical="center"/>
    </xf>
    <xf numFmtId="0" fontId="10" fillId="4" borderId="6" xfId="21" applyFont="1" applyFill="1" applyBorder="1" applyAlignment="1">
      <alignment vertical="center"/>
    </xf>
    <xf numFmtId="0" fontId="12" fillId="4" borderId="0" xfId="21" applyFont="1" applyFill="1" applyBorder="1" applyAlignment="1">
      <alignment horizontal="left" vertical="center" wrapText="1"/>
    </xf>
    <xf numFmtId="0" fontId="14" fillId="4" borderId="0" xfId="21" applyFont="1" applyFill="1" applyBorder="1" applyAlignment="1">
      <alignment horizontal="center" vertical="center"/>
    </xf>
    <xf numFmtId="0" fontId="14" fillId="4" borderId="0" xfId="21" applyFont="1" applyFill="1" applyBorder="1" applyAlignment="1">
      <alignment vertical="center"/>
    </xf>
    <xf numFmtId="0" fontId="12" fillId="4" borderId="0" xfId="21" applyFont="1" applyFill="1" applyBorder="1" applyAlignment="1">
      <alignment horizontal="left" vertical="center"/>
    </xf>
    <xf numFmtId="0" fontId="0" fillId="4" borderId="0" xfId="0" applyFill="1" applyBorder="1"/>
    <xf numFmtId="0" fontId="13" fillId="4" borderId="0" xfId="21" applyFont="1" applyFill="1" applyAlignment="1">
      <alignment vertical="center" wrapText="1"/>
    </xf>
    <xf numFmtId="0" fontId="13" fillId="4" borderId="0" xfId="21" applyFont="1" applyFill="1" applyAlignment="1">
      <alignment horizontal="left" vertical="center" wrapText="1"/>
    </xf>
    <xf numFmtId="0" fontId="13" fillId="4" borderId="0" xfId="21" applyFont="1" applyFill="1" applyAlignment="1">
      <alignment horizontal="left" vertical="center"/>
    </xf>
    <xf numFmtId="0" fontId="13" fillId="4" borderId="7" xfId="21" applyFont="1" applyFill="1" applyBorder="1" applyAlignment="1">
      <alignment vertical="center"/>
    </xf>
    <xf numFmtId="0" fontId="5" fillId="4" borderId="0" xfId="21" applyFont="1" applyFill="1" applyAlignment="1">
      <alignment horizontal="center" vertical="center"/>
    </xf>
    <xf numFmtId="0" fontId="12" fillId="4" borderId="1" xfId="21" applyFont="1" applyFill="1" applyBorder="1" applyAlignment="1">
      <alignment horizontal="left" vertical="center"/>
    </xf>
    <xf numFmtId="0" fontId="14" fillId="4" borderId="0" xfId="21" applyFont="1" applyFill="1" applyBorder="1" applyAlignment="1">
      <alignment horizontal="left" vertical="center"/>
    </xf>
    <xf numFmtId="0" fontId="4" fillId="4" borderId="11" xfId="21" applyFont="1" applyFill="1" applyBorder="1" applyAlignment="1">
      <alignment horizontal="center" vertical="center"/>
    </xf>
    <xf numFmtId="0" fontId="4" fillId="4" borderId="12" xfId="21" applyFont="1" applyFill="1" applyBorder="1" applyAlignment="1">
      <alignment horizontal="center" vertical="center"/>
    </xf>
    <xf numFmtId="0" fontId="10" fillId="4" borderId="12" xfId="21" applyFont="1" applyFill="1" applyBorder="1" applyAlignment="1">
      <alignment horizontal="center" vertical="center"/>
    </xf>
    <xf numFmtId="0" fontId="4" fillId="4" borderId="13" xfId="21" applyFont="1" applyFill="1" applyBorder="1" applyAlignment="1">
      <alignment horizontal="center" vertical="center"/>
    </xf>
    <xf numFmtId="0" fontId="5" fillId="4" borderId="14" xfId="21" applyFont="1" applyFill="1" applyBorder="1" applyAlignment="1">
      <alignment horizontal="center" vertical="center"/>
    </xf>
    <xf numFmtId="0" fontId="5" fillId="4" borderId="2" xfId="21" applyFont="1" applyFill="1" applyBorder="1" applyAlignment="1">
      <alignment horizontal="center" vertical="center"/>
    </xf>
    <xf numFmtId="0" fontId="5" fillId="4" borderId="2" xfId="21" applyFont="1" applyFill="1" applyBorder="1" applyAlignment="1">
      <alignment vertical="center"/>
    </xf>
    <xf numFmtId="0" fontId="12" fillId="4" borderId="15" xfId="21" applyFont="1" applyFill="1" applyBorder="1" applyAlignment="1">
      <alignment horizontal="center" vertical="center"/>
    </xf>
    <xf numFmtId="0" fontId="5" fillId="4" borderId="16" xfId="21" applyFont="1" applyFill="1" applyBorder="1" applyAlignment="1">
      <alignment horizontal="center" vertical="center"/>
    </xf>
    <xf numFmtId="0" fontId="12" fillId="4" borderId="17" xfId="21" applyFont="1" applyFill="1" applyBorder="1" applyAlignment="1">
      <alignment horizontal="center" vertical="center"/>
    </xf>
    <xf numFmtId="0" fontId="13" fillId="4" borderId="0" xfId="21" applyFont="1" applyFill="1" applyBorder="1" applyAlignment="1">
      <alignment vertical="center"/>
    </xf>
    <xf numFmtId="0" fontId="5" fillId="4" borderId="0" xfId="21" applyFont="1" applyFill="1" applyBorder="1" applyAlignment="1">
      <alignment vertical="center"/>
    </xf>
    <xf numFmtId="0" fontId="5" fillId="4" borderId="0" xfId="21" applyFont="1" applyFill="1" applyBorder="1" applyAlignment="1">
      <alignment horizontal="center" vertical="center"/>
    </xf>
    <xf numFmtId="0" fontId="10" fillId="4" borderId="21" xfId="21" applyFont="1" applyFill="1" applyBorder="1" applyAlignment="1">
      <alignment horizontal="center" vertical="center"/>
    </xf>
    <xf numFmtId="0" fontId="10" fillId="4" borderId="22" xfId="21" applyFont="1" applyFill="1" applyBorder="1" applyAlignment="1">
      <alignment horizontal="center" vertical="center"/>
    </xf>
    <xf numFmtId="0" fontId="4" fillId="4" borderId="23" xfId="21" applyFont="1" applyFill="1" applyBorder="1" applyAlignment="1">
      <alignment horizontal="center" vertical="center"/>
    </xf>
    <xf numFmtId="0" fontId="10" fillId="4" borderId="23" xfId="21" applyFont="1" applyFill="1" applyBorder="1" applyAlignment="1">
      <alignment horizontal="center" vertical="center"/>
    </xf>
    <xf numFmtId="0" fontId="4" fillId="4" borderId="24" xfId="21" applyFont="1" applyFill="1" applyBorder="1" applyAlignment="1">
      <alignment horizontal="center" vertical="center"/>
    </xf>
    <xf numFmtId="0" fontId="12" fillId="4" borderId="2" xfId="21" applyFont="1" applyFill="1" applyBorder="1" applyAlignment="1">
      <alignment horizontal="center" vertical="center"/>
    </xf>
    <xf numFmtId="0" fontId="12" fillId="4" borderId="2" xfId="21" applyFont="1" applyFill="1" applyBorder="1" applyAlignment="1">
      <alignment vertical="center"/>
    </xf>
    <xf numFmtId="0" fontId="12" fillId="4" borderId="0" xfId="21" applyFont="1" applyFill="1" applyBorder="1" applyAlignment="1">
      <alignment vertical="center"/>
    </xf>
    <xf numFmtId="0" fontId="12" fillId="4" borderId="25" xfId="21" applyFont="1" applyFill="1" applyBorder="1" applyAlignment="1">
      <alignment horizontal="center" vertical="center"/>
    </xf>
    <xf numFmtId="0" fontId="12" fillId="4" borderId="25" xfId="21" applyFont="1" applyFill="1" applyBorder="1" applyAlignment="1">
      <alignment vertical="center"/>
    </xf>
    <xf numFmtId="0" fontId="12" fillId="4" borderId="26" xfId="21" applyFont="1" applyFill="1" applyBorder="1" applyAlignment="1">
      <alignment horizontal="center" vertical="center"/>
    </xf>
    <xf numFmtId="0" fontId="10" fillId="4" borderId="27" xfId="21" applyFont="1" applyFill="1" applyBorder="1" applyAlignment="1">
      <alignment horizontal="center" vertical="center"/>
    </xf>
    <xf numFmtId="0" fontId="10" fillId="4" borderId="24" xfId="2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5" fillId="7" borderId="2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4" fillId="4" borderId="0" xfId="3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2" fillId="4" borderId="0" xfId="21" applyFont="1" applyFill="1" applyAlignment="1">
      <alignment horizontal="left" vertical="center" wrapText="1"/>
    </xf>
    <xf numFmtId="0" fontId="4" fillId="4" borderId="3" xfId="21" applyFont="1" applyFill="1" applyBorder="1" applyAlignment="1">
      <alignment horizontal="center" vertical="center"/>
    </xf>
    <xf numFmtId="0" fontId="4" fillId="4" borderId="4" xfId="21" applyFont="1" applyFill="1" applyBorder="1" applyAlignment="1">
      <alignment horizontal="center" vertical="center"/>
    </xf>
    <xf numFmtId="0" fontId="4" fillId="4" borderId="5" xfId="21" applyFont="1" applyFill="1" applyBorder="1" applyAlignment="1">
      <alignment horizontal="center" vertical="center"/>
    </xf>
    <xf numFmtId="0" fontId="5" fillId="4" borderId="0" xfId="21" applyFont="1" applyFill="1" applyAlignment="1">
      <alignment horizontal="left" vertical="center" wrapText="1"/>
    </xf>
    <xf numFmtId="0" fontId="5" fillId="4" borderId="0" xfId="21" applyFont="1" applyFill="1" applyBorder="1" applyAlignment="1">
      <alignment horizontal="left" vertical="center" wrapText="1"/>
    </xf>
    <xf numFmtId="0" fontId="10" fillId="4" borderId="3" xfId="21" applyFont="1" applyFill="1" applyBorder="1" applyAlignment="1">
      <alignment horizontal="center" vertical="center"/>
    </xf>
    <xf numFmtId="0" fontId="10" fillId="4" borderId="4" xfId="21" applyFont="1" applyFill="1" applyBorder="1" applyAlignment="1">
      <alignment horizontal="center" vertical="center"/>
    </xf>
    <xf numFmtId="0" fontId="10" fillId="4" borderId="5" xfId="21" applyFont="1" applyFill="1" applyBorder="1" applyAlignment="1">
      <alignment horizontal="center" vertical="center"/>
    </xf>
    <xf numFmtId="0" fontId="5" fillId="0" borderId="0" xfId="21" applyFont="1" applyFill="1" applyBorder="1" applyAlignment="1">
      <alignment horizontal="left" vertical="center" wrapText="1"/>
    </xf>
    <xf numFmtId="0" fontId="12" fillId="4" borderId="0" xfId="21" applyFont="1" applyFill="1" applyBorder="1" applyAlignment="1">
      <alignment horizontal="left" vertical="center" wrapText="1"/>
    </xf>
    <xf numFmtId="0" fontId="0" fillId="4" borderId="4" xfId="0" applyFill="1" applyBorder="1"/>
    <xf numFmtId="0" fontId="0" fillId="4" borderId="5" xfId="0" applyFill="1" applyBorder="1"/>
    <xf numFmtId="0" fontId="4" fillId="4" borderId="8" xfId="21" applyFont="1" applyFill="1" applyBorder="1" applyAlignment="1">
      <alignment horizontal="center" vertical="center"/>
    </xf>
    <xf numFmtId="0" fontId="4" fillId="4" borderId="9" xfId="21" applyFont="1" applyFill="1" applyBorder="1" applyAlignment="1">
      <alignment horizontal="center" vertical="center"/>
    </xf>
    <xf numFmtId="0" fontId="4" fillId="4" borderId="10" xfId="21" applyFont="1" applyFill="1" applyBorder="1" applyAlignment="1">
      <alignment horizontal="center" vertical="center"/>
    </xf>
    <xf numFmtId="0" fontId="10" fillId="4" borderId="18" xfId="21" applyFont="1" applyFill="1" applyBorder="1" applyAlignment="1">
      <alignment horizontal="center" vertical="center"/>
    </xf>
    <xf numFmtId="0" fontId="10" fillId="4" borderId="19" xfId="21" applyFont="1" applyFill="1" applyBorder="1" applyAlignment="1">
      <alignment horizontal="center" vertical="center"/>
    </xf>
    <xf numFmtId="0" fontId="10" fillId="4" borderId="20" xfId="21" applyFont="1" applyFill="1" applyBorder="1" applyAlignment="1">
      <alignment horizontal="center" vertical="center"/>
    </xf>
    <xf numFmtId="0" fontId="5" fillId="4" borderId="27" xfId="21" applyFont="1" applyFill="1" applyBorder="1" applyAlignment="1">
      <alignment horizontal="center" vertical="center"/>
    </xf>
    <xf numFmtId="0" fontId="5" fillId="4" borderId="28" xfId="21" applyFont="1" applyFill="1" applyBorder="1" applyAlignment="1">
      <alignment horizontal="center" vertical="center"/>
    </xf>
  </cellXfs>
  <cellStyles count="28">
    <cellStyle name="Bad" xfId="27" builtinId="27"/>
    <cellStyle name="Comma 2" xfId="4"/>
    <cellStyle name="Comma 2 2" xfId="5"/>
    <cellStyle name="Comma 2 3" xfId="6"/>
    <cellStyle name="Comma 2 4" xfId="7"/>
    <cellStyle name="Comma 3" xfId="8"/>
    <cellStyle name="Comma 4" xfId="9"/>
    <cellStyle name="Comma 5" xfId="10"/>
    <cellStyle name="Comma 6" xfId="11"/>
    <cellStyle name="Normal" xfId="0" builtinId="0"/>
    <cellStyle name="Normal 10" xfId="12"/>
    <cellStyle name="Normal 11" xfId="13"/>
    <cellStyle name="Normal 2" xfId="2"/>
    <cellStyle name="Normal 2 2" xfId="3"/>
    <cellStyle name="Normal 3" xfId="14"/>
    <cellStyle name="Normal 3 2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Percent" xfId="1" builtinId="5"/>
    <cellStyle name="Title 2" xfId="22"/>
    <cellStyle name="Title 3" xfId="23"/>
    <cellStyle name="Title 4" xfId="24"/>
    <cellStyle name="Title 5" xfId="25"/>
    <cellStyle name="Title 6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marvin.tcs\Downloads\Org_Cha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B1" t="str">
            <v>org_code</v>
          </cell>
          <cell r="C1" t="str">
            <v>Org_name</v>
          </cell>
        </row>
        <row r="2">
          <cell r="B2" t="str">
            <v>1177</v>
          </cell>
          <cell r="C2" t="str">
            <v>SREEVEN INFOCOM LIMITED</v>
          </cell>
        </row>
        <row r="3">
          <cell r="B3" t="str">
            <v>128</v>
          </cell>
          <cell r="C3" t="str">
            <v>Govt of Andhra Pradesh</v>
          </cell>
        </row>
        <row r="4">
          <cell r="B4" t="str">
            <v>123</v>
          </cell>
          <cell r="C4" t="str">
            <v>Govt of Madhya Pradesh</v>
          </cell>
        </row>
        <row r="5">
          <cell r="B5" t="str">
            <v>1211</v>
          </cell>
          <cell r="C5" t="str">
            <v>VIRGO SOFTECH LIMITED</v>
          </cell>
        </row>
        <row r="6">
          <cell r="B6" t="str">
            <v>000</v>
          </cell>
          <cell r="C6" t="str">
            <v>UIDAI-Registrar</v>
          </cell>
        </row>
        <row r="7">
          <cell r="B7" t="str">
            <v>0000</v>
          </cell>
          <cell r="C7" t="str">
            <v>UIDAI-EA</v>
          </cell>
        </row>
        <row r="8">
          <cell r="B8" t="str">
            <v>127</v>
          </cell>
          <cell r="C8" t="str">
            <v>Govt of Maharashtra</v>
          </cell>
        </row>
        <row r="9">
          <cell r="B9" t="str">
            <v>1074</v>
          </cell>
          <cell r="C9" t="str">
            <v>GLODYNE TECHNOSERVE</v>
          </cell>
        </row>
        <row r="10">
          <cell r="B10" t="str">
            <v>1001</v>
          </cell>
          <cell r="C10" t="str">
            <v>4G IDENTITY SOLUTIONS</v>
          </cell>
        </row>
        <row r="11">
          <cell r="B11" t="str">
            <v>1387</v>
          </cell>
          <cell r="C11" t="str">
            <v>4G INFORMATICS</v>
          </cell>
        </row>
        <row r="12">
          <cell r="B12" t="str">
            <v>1027</v>
          </cell>
          <cell r="C12" t="str">
            <v>TechSmart India Pvt Ltd</v>
          </cell>
        </row>
        <row r="13">
          <cell r="B13" t="str">
            <v>120</v>
          </cell>
          <cell r="C13" t="str">
            <v>Jharkhand</v>
          </cell>
        </row>
        <row r="14">
          <cell r="B14" t="str">
            <v>1093</v>
          </cell>
          <cell r="C14" t="str">
            <v>IL&amp;FS LTD</v>
          </cell>
        </row>
        <row r="15">
          <cell r="B15" t="str">
            <v>107</v>
          </cell>
          <cell r="C15" t="str">
            <v>Mission Convergence - GNCT Del</v>
          </cell>
        </row>
        <row r="16">
          <cell r="B16" t="str">
            <v>129</v>
          </cell>
          <cell r="C16" t="str">
            <v xml:space="preserve">Govt of Karnataka </v>
          </cell>
        </row>
        <row r="17">
          <cell r="B17" t="str">
            <v>1037</v>
          </cell>
          <cell r="C17" t="str">
            <v>COMAT TECHNOLOGIES P LTD</v>
          </cell>
        </row>
        <row r="18">
          <cell r="B18" t="str">
            <v>1218</v>
          </cell>
          <cell r="C18" t="str">
            <v>Wipro Ltd</v>
          </cell>
        </row>
        <row r="19">
          <cell r="B19" t="str">
            <v>122</v>
          </cell>
          <cell r="C19" t="str">
            <v>Govt of Chhattisgrah - FCSCP&amp;L</v>
          </cell>
        </row>
        <row r="20">
          <cell r="B20" t="str">
            <v>1172</v>
          </cell>
          <cell r="C20" t="str">
            <v xml:space="preserve">Smart ID </v>
          </cell>
        </row>
        <row r="21">
          <cell r="B21" t="str">
            <v>UIDAI</v>
          </cell>
          <cell r="C21" t="str">
            <v>UIDAI</v>
          </cell>
        </row>
        <row r="22">
          <cell r="B22" t="str">
            <v>public</v>
          </cell>
          <cell r="C22" t="str">
            <v>Public AUA</v>
          </cell>
        </row>
        <row r="23">
          <cell r="B23" t="str">
            <v>1213</v>
          </cell>
          <cell r="C23" t="str">
            <v>VISION COMPTECH INTEGRATOR LTD</v>
          </cell>
        </row>
        <row r="24">
          <cell r="B24" t="str">
            <v>1180</v>
          </cell>
          <cell r="C24" t="str">
            <v>STRATEGIC OUTSOURCING SERVICE</v>
          </cell>
        </row>
        <row r="25">
          <cell r="B25" t="str">
            <v>512</v>
          </cell>
          <cell r="C25" t="str">
            <v>Life Insurance Corporation</v>
          </cell>
        </row>
        <row r="26">
          <cell r="B26" t="str">
            <v>116</v>
          </cell>
          <cell r="C26" t="str">
            <v>RDD Govt of Tripura</v>
          </cell>
        </row>
        <row r="27">
          <cell r="B27" t="str">
            <v>802</v>
          </cell>
          <cell r="C27" t="str">
            <v>IGNOU</v>
          </cell>
        </row>
        <row r="28">
          <cell r="B28" t="str">
            <v>1007</v>
          </cell>
          <cell r="C28" t="str">
            <v>Alankit Assignments Limited</v>
          </cell>
        </row>
        <row r="29">
          <cell r="B29" t="str">
            <v>606</v>
          </cell>
          <cell r="C29" t="str">
            <v>Oriental Bank of Commerce</v>
          </cell>
        </row>
        <row r="30">
          <cell r="B30" t="str">
            <v>1025</v>
          </cell>
          <cell r="C30" t="str">
            <v>Blue Circle Instrument</v>
          </cell>
        </row>
        <row r="31">
          <cell r="B31" t="str">
            <v>1171</v>
          </cell>
          <cell r="C31" t="str">
            <v>Smart Chip Limited</v>
          </cell>
        </row>
        <row r="32">
          <cell r="B32" t="str">
            <v>603</v>
          </cell>
          <cell r="C32" t="str">
            <v>Central Bank of India</v>
          </cell>
        </row>
        <row r="33">
          <cell r="B33" t="str">
            <v>1207</v>
          </cell>
          <cell r="C33" t="str">
            <v>Vakrangee Softwares Limited</v>
          </cell>
        </row>
        <row r="34">
          <cell r="B34" t="str">
            <v>610</v>
          </cell>
          <cell r="C34" t="str">
            <v>Union Bank</v>
          </cell>
        </row>
        <row r="35">
          <cell r="B35" t="str">
            <v>102</v>
          </cell>
          <cell r="C35" t="str">
            <v>Govt of Himachal Pradesh</v>
          </cell>
        </row>
        <row r="36">
          <cell r="B36" t="str">
            <v>135</v>
          </cell>
          <cell r="C36" t="str">
            <v>Civil Supplies - A&amp;N Islands</v>
          </cell>
        </row>
        <row r="37">
          <cell r="B37" t="str">
            <v>1055</v>
          </cell>
          <cell r="C37" t="str">
            <v>eCentric solutions pvt ltd</v>
          </cell>
        </row>
        <row r="38">
          <cell r="B38" t="str">
            <v>1090</v>
          </cell>
          <cell r="C38" t="str">
            <v>i-Grandee SoftwareTechnologies</v>
          </cell>
        </row>
        <row r="39">
          <cell r="B39" t="str">
            <v>1080</v>
          </cell>
          <cell r="C39" t="str">
            <v>GrapeSoft</v>
          </cell>
        </row>
        <row r="40">
          <cell r="B40" t="str">
            <v>1190</v>
          </cell>
          <cell r="C40" t="str">
            <v>Tera Software Ltd</v>
          </cell>
        </row>
        <row r="41">
          <cell r="B41" t="str">
            <v>1094</v>
          </cell>
          <cell r="C41" t="str">
            <v>INFRONICS SYSTEMS LTD</v>
          </cell>
        </row>
        <row r="42">
          <cell r="B42" t="str">
            <v>608</v>
          </cell>
          <cell r="C42" t="str">
            <v>State Bank of India</v>
          </cell>
        </row>
        <row r="43">
          <cell r="B43" t="str">
            <v>1046</v>
          </cell>
          <cell r="C43" t="str">
            <v>CSS TECHNERGY LIMITED</v>
          </cell>
        </row>
        <row r="44">
          <cell r="B44" t="str">
            <v>1079</v>
          </cell>
          <cell r="C44" t="str">
            <v>Gouthami Educational Society</v>
          </cell>
        </row>
        <row r="45">
          <cell r="B45" t="str">
            <v>1111</v>
          </cell>
          <cell r="C45" t="str">
            <v>Madras Security Printers Ltd</v>
          </cell>
        </row>
        <row r="46">
          <cell r="B46" t="str">
            <v>1050</v>
          </cell>
          <cell r="C46" t="str">
            <v>Delhi Integrated MMTS Ltd</v>
          </cell>
        </row>
        <row r="47">
          <cell r="B47" t="str">
            <v>1057</v>
          </cell>
          <cell r="C47" t="str">
            <v>Eagle press pvt ltd</v>
          </cell>
        </row>
        <row r="48">
          <cell r="B48" t="str">
            <v>1216</v>
          </cell>
          <cell r="C48" t="str">
            <v>Wep Solution India Limited</v>
          </cell>
        </row>
        <row r="49">
          <cell r="B49" t="str">
            <v>1047</v>
          </cell>
          <cell r="C49" t="str">
            <v>DATASOFT COMPUTER SERVICES P</v>
          </cell>
        </row>
        <row r="50">
          <cell r="B50" t="str">
            <v>1189</v>
          </cell>
          <cell r="C50" t="str">
            <v>Global Finsol Private Limited</v>
          </cell>
        </row>
        <row r="51">
          <cell r="B51" t="str">
            <v>1081</v>
          </cell>
          <cell r="C51" t="str">
            <v>GSS Infotech Ltd</v>
          </cell>
        </row>
        <row r="52">
          <cell r="B52" t="str">
            <v>SY001</v>
          </cell>
          <cell r="C52" t="str">
            <v>Sify Technologies Limited</v>
          </cell>
        </row>
        <row r="53">
          <cell r="B53" t="str">
            <v>1129</v>
          </cell>
          <cell r="C53" t="str">
            <v>Nevaeh Technology Pvt. Ltd.</v>
          </cell>
        </row>
        <row r="54">
          <cell r="B54" t="str">
            <v>1178</v>
          </cell>
          <cell r="C54" t="str">
            <v>SREI INFRASTRUCTURE FINANCES L</v>
          </cell>
        </row>
        <row r="55">
          <cell r="B55" t="str">
            <v>125</v>
          </cell>
          <cell r="C55" t="str">
            <v>UT Of Daman and Diu</v>
          </cell>
        </row>
        <row r="56">
          <cell r="B56" t="str">
            <v>1175</v>
          </cell>
          <cell r="C56" t="str">
            <v>SPANCO</v>
          </cell>
        </row>
        <row r="57">
          <cell r="B57" t="str">
            <v>616</v>
          </cell>
          <cell r="C57" t="str">
            <v>Bank of Maharashtra</v>
          </cell>
        </row>
        <row r="58">
          <cell r="B58" t="str">
            <v>134</v>
          </cell>
          <cell r="C58" t="str">
            <v>UT of Puducherry</v>
          </cell>
        </row>
        <row r="59">
          <cell r="B59" t="str">
            <v>111</v>
          </cell>
          <cell r="C59" t="str">
            <v>Govt of Sikkim - Dept of Econo</v>
          </cell>
        </row>
        <row r="60">
          <cell r="B60" t="str">
            <v>613</v>
          </cell>
          <cell r="C60" t="str">
            <v>Indian Overseas Bank</v>
          </cell>
        </row>
        <row r="61">
          <cell r="B61" t="str">
            <v>803</v>
          </cell>
          <cell r="C61" t="str">
            <v>Delhi Urban Shelter Improvemen</v>
          </cell>
        </row>
        <row r="62">
          <cell r="B62" t="str">
            <v>124</v>
          </cell>
          <cell r="C62" t="str">
            <v>Govt of Gujarat</v>
          </cell>
        </row>
        <row r="63">
          <cell r="B63" t="str">
            <v>130</v>
          </cell>
          <cell r="C63" t="str">
            <v>Govt of Goa</v>
          </cell>
        </row>
        <row r="64">
          <cell r="B64" t="str">
            <v>1124</v>
          </cell>
          <cell r="C64" t="str">
            <v>MKS Enterprises</v>
          </cell>
        </row>
        <row r="65">
          <cell r="B65" t="str">
            <v>1104</v>
          </cell>
          <cell r="C65" t="str">
            <v>Karvy Computershare Private Li</v>
          </cell>
        </row>
        <row r="66">
          <cell r="B66" t="str">
            <v>2004</v>
          </cell>
          <cell r="C66" t="str">
            <v>Bartronics India Limited</v>
          </cell>
        </row>
        <row r="67">
          <cell r="B67" t="str">
            <v>1187</v>
          </cell>
          <cell r="C67" t="str">
            <v>Systematic &amp; Advance Const P L</v>
          </cell>
        </row>
        <row r="68">
          <cell r="B68" t="str">
            <v>609</v>
          </cell>
          <cell r="C68" t="str">
            <v>United Bank of India</v>
          </cell>
        </row>
        <row r="69">
          <cell r="B69" t="str">
            <v>2005</v>
          </cell>
          <cell r="C69" t="str">
            <v>Atyati Technologies Pvt Ltd</v>
          </cell>
        </row>
        <row r="70">
          <cell r="B70" t="str">
            <v>132</v>
          </cell>
          <cell r="C70" t="str">
            <v>Govt of Kerala</v>
          </cell>
        </row>
        <row r="71">
          <cell r="B71" t="str">
            <v>2003</v>
          </cell>
          <cell r="C71" t="str">
            <v>Akshaya</v>
          </cell>
        </row>
        <row r="72">
          <cell r="B72" t="str">
            <v>2002</v>
          </cell>
          <cell r="C72" t="str">
            <v>IT@School</v>
          </cell>
        </row>
        <row r="73">
          <cell r="B73" t="str">
            <v>2001</v>
          </cell>
          <cell r="C73" t="str">
            <v>Keltron</v>
          </cell>
        </row>
        <row r="74">
          <cell r="B74" t="str">
            <v>605</v>
          </cell>
          <cell r="C74" t="str">
            <v>Indian Bank</v>
          </cell>
        </row>
        <row r="75">
          <cell r="B75" t="str">
            <v>201</v>
          </cell>
          <cell r="C75" t="str">
            <v>Registrar General India - BEL</v>
          </cell>
        </row>
        <row r="76">
          <cell r="B76" t="str">
            <v>2008</v>
          </cell>
          <cell r="C76" t="str">
            <v>Om Softwares</v>
          </cell>
        </row>
        <row r="77">
          <cell r="B77" t="str">
            <v>806</v>
          </cell>
          <cell r="C77" t="str">
            <v>Delhi SW DC</v>
          </cell>
        </row>
        <row r="78">
          <cell r="B78" t="str">
            <v>2007</v>
          </cell>
          <cell r="C78" t="str">
            <v xml:space="preserve">Swathy Smartcards Hi-Tech Pvt </v>
          </cell>
        </row>
        <row r="79">
          <cell r="B79" t="str">
            <v>2009</v>
          </cell>
          <cell r="C79" t="str">
            <v>Manipur Electronics Dev Corp</v>
          </cell>
        </row>
        <row r="80">
          <cell r="B80" t="str">
            <v>2010</v>
          </cell>
          <cell r="C80" t="str">
            <v>In Media Computer Services LLP</v>
          </cell>
        </row>
        <row r="81">
          <cell r="B81" t="str">
            <v>2006</v>
          </cell>
          <cell r="C81" t="str">
            <v>Mahaonline Limited</v>
          </cell>
        </row>
        <row r="82">
          <cell r="B82" t="str">
            <v>103</v>
          </cell>
          <cell r="C82" t="str">
            <v>FCS Govt of Punjab</v>
          </cell>
        </row>
        <row r="83">
          <cell r="B83" t="str">
            <v>1052</v>
          </cell>
          <cell r="C83" t="str">
            <v>Diwakar Commercials Pvt Ltd</v>
          </cell>
        </row>
        <row r="84">
          <cell r="B84" t="str">
            <v>615</v>
          </cell>
          <cell r="C84" t="str">
            <v>Allahabad Bank</v>
          </cell>
        </row>
        <row r="85">
          <cell r="B85" t="str">
            <v>1008</v>
          </cell>
          <cell r="C85" t="str">
            <v xml:space="preserve">Alankit Finsec Ltd </v>
          </cell>
        </row>
        <row r="86">
          <cell r="B86" t="str">
            <v>614</v>
          </cell>
          <cell r="C86" t="str">
            <v>Punjab and Sind Bank</v>
          </cell>
        </row>
        <row r="87">
          <cell r="B87" t="str">
            <v>1119</v>
          </cell>
          <cell r="C87" t="str">
            <v>Matrix Processing House</v>
          </cell>
        </row>
        <row r="88">
          <cell r="B88" t="str">
            <v>1212</v>
          </cell>
          <cell r="C88" t="str">
            <v>VISESH INFOTECNICS LIMITED</v>
          </cell>
        </row>
        <row r="89">
          <cell r="B89" t="str">
            <v>1009</v>
          </cell>
          <cell r="C89" t="str">
            <v>Alankit Life Care Ltd</v>
          </cell>
        </row>
        <row r="90">
          <cell r="B90" t="str">
            <v>611</v>
          </cell>
          <cell r="C90" t="str">
            <v>Canara Bank</v>
          </cell>
        </row>
        <row r="91">
          <cell r="B91" t="str">
            <v>814</v>
          </cell>
          <cell r="C91" t="str">
            <v>NSDL e-Governance Infrastructure Limited</v>
          </cell>
        </row>
        <row r="92">
          <cell r="B92" t="str">
            <v>805</v>
          </cell>
          <cell r="C92" t="str">
            <v>Delhi-NW DC</v>
          </cell>
        </row>
        <row r="93">
          <cell r="B93" t="str">
            <v>202</v>
          </cell>
          <cell r="C93" t="str">
            <v>Registrar General India ECIL</v>
          </cell>
        </row>
        <row r="94">
          <cell r="B94" t="str">
            <v>203</v>
          </cell>
          <cell r="C94" t="str">
            <v>Registrar General of India ITI</v>
          </cell>
        </row>
        <row r="95">
          <cell r="B95" t="str">
            <v>2012</v>
          </cell>
          <cell r="C95" t="str">
            <v>Pioneer E Labs Limited</v>
          </cell>
        </row>
        <row r="96">
          <cell r="B96" t="str">
            <v>2013</v>
          </cell>
          <cell r="C96" t="str">
            <v>Clairvoyance Technologies Pvt.</v>
          </cell>
        </row>
        <row r="97">
          <cell r="B97" t="str">
            <v>2014</v>
          </cell>
          <cell r="C97" t="str">
            <v>Computer LAB</v>
          </cell>
        </row>
        <row r="98">
          <cell r="B98" t="str">
            <v>815</v>
          </cell>
          <cell r="C98" t="str">
            <v>Department of Information Technology Govt of Jharkhand</v>
          </cell>
        </row>
        <row r="99">
          <cell r="B99" t="str">
            <v>612</v>
          </cell>
          <cell r="C99" t="str">
            <v>Syndicate Bank</v>
          </cell>
        </row>
        <row r="100">
          <cell r="B100" t="str">
            <v>200</v>
          </cell>
          <cell r="C100" t="str">
            <v>Registrar General India Others</v>
          </cell>
        </row>
        <row r="101">
          <cell r="B101" t="str">
            <v>204</v>
          </cell>
          <cell r="C101" t="str">
            <v>Registrar General India BEL2</v>
          </cell>
        </row>
        <row r="102">
          <cell r="B102" t="str">
            <v>108</v>
          </cell>
          <cell r="C102" t="str">
            <v>Dept of ITC Govt of Rajasthan</v>
          </cell>
        </row>
        <row r="103">
          <cell r="B103" t="str">
            <v>1145</v>
          </cell>
          <cell r="C103" t="str">
            <v>Pioneer E Labs limited</v>
          </cell>
        </row>
        <row r="104">
          <cell r="B104" t="str">
            <v>1040</v>
          </cell>
          <cell r="C104" t="str">
            <v>Computer LAB</v>
          </cell>
        </row>
        <row r="105">
          <cell r="B105" t="str">
            <v>1127</v>
          </cell>
          <cell r="C105" t="str">
            <v>Multiwave Innovation</v>
          </cell>
        </row>
        <row r="106">
          <cell r="B106" t="str">
            <v>1183</v>
          </cell>
          <cell r="C106" t="str">
            <v>Swiss Tech India Pvt Ltd</v>
          </cell>
        </row>
        <row r="107">
          <cell r="B107" t="str">
            <v>1092</v>
          </cell>
          <cell r="C107" t="str">
            <v>India Computer Technology</v>
          </cell>
        </row>
        <row r="108">
          <cell r="B108" t="str">
            <v>624</v>
          </cell>
          <cell r="C108" t="str">
            <v>IDBI Bank ltd</v>
          </cell>
        </row>
        <row r="109">
          <cell r="B109" t="str">
            <v>1071</v>
          </cell>
          <cell r="C109" t="str">
            <v>Frontech Systems Pvt Ltd</v>
          </cell>
        </row>
        <row r="110">
          <cell r="B110" t="str">
            <v>2015</v>
          </cell>
          <cell r="C110" t="str">
            <v>INTEGRATED REGISTRY SERVICES LTD</v>
          </cell>
        </row>
        <row r="111">
          <cell r="B111" t="str">
            <v>2017</v>
          </cell>
          <cell r="C111" t="str">
            <v>Karvy Data Management Services</v>
          </cell>
        </row>
        <row r="112">
          <cell r="B112" t="str">
            <v>106</v>
          </cell>
          <cell r="C112" t="str">
            <v>FCR Govt of Haryana</v>
          </cell>
        </row>
        <row r="113">
          <cell r="B113" t="str">
            <v>804</v>
          </cell>
          <cell r="C113" t="str">
            <v>Indiapost</v>
          </cell>
        </row>
        <row r="114">
          <cell r="B114" t="str">
            <v>602</v>
          </cell>
          <cell r="C114" t="str">
            <v>Bank Of India</v>
          </cell>
        </row>
        <row r="115">
          <cell r="B115" t="str">
            <v>1078</v>
          </cell>
          <cell r="C115" t="str">
            <v>GOLDEN GLOBE</v>
          </cell>
        </row>
        <row r="116">
          <cell r="B116" t="str">
            <v>1098</v>
          </cell>
          <cell r="C116" t="str">
            <v>ITI LIMITED</v>
          </cell>
        </row>
        <row r="117">
          <cell r="B117" t="str">
            <v>1015</v>
          </cell>
          <cell r="C117" t="str">
            <v>AROH FOUNDATION</v>
          </cell>
        </row>
        <row r="118">
          <cell r="B118" t="str">
            <v>1028</v>
          </cell>
          <cell r="C118" t="str">
            <v>CALANCE SOFTWARE PRIVATE LTD</v>
          </cell>
        </row>
        <row r="119">
          <cell r="B119" t="str">
            <v>1056</v>
          </cell>
          <cell r="C119" t="str">
            <v>EAGLE PRESS DIARY HOUSE</v>
          </cell>
        </row>
        <row r="120">
          <cell r="B120" t="str">
            <v>1116</v>
          </cell>
          <cell r="C120" t="str">
            <v>MANTRA SOFTTECH INDIA PVTLTD</v>
          </cell>
        </row>
        <row r="121">
          <cell r="B121" t="str">
            <v>1005</v>
          </cell>
          <cell r="C121" t="str">
            <v xml:space="preserve">AKEBONOSOFTTECHNOLOGIESPVTLTD </v>
          </cell>
        </row>
        <row r="122">
          <cell r="B122" t="str">
            <v>1018</v>
          </cell>
          <cell r="C122" t="str">
            <v>ATISHAY INFOTECH PVT. LTD.</v>
          </cell>
        </row>
        <row r="123">
          <cell r="B123" t="str">
            <v>1115</v>
          </cell>
          <cell r="C123" t="str">
            <v>MANTHANBROADBANDSERVICESPVTLTD</v>
          </cell>
        </row>
        <row r="124">
          <cell r="B124" t="str">
            <v>1113</v>
          </cell>
          <cell r="C124" t="str">
            <v>Maheshwary Ispat Ltd</v>
          </cell>
        </row>
        <row r="125">
          <cell r="B125" t="str">
            <v>1110</v>
          </cell>
          <cell r="C125" t="str">
            <v>MACRO INFOTECH PVT LTD</v>
          </cell>
        </row>
        <row r="126">
          <cell r="B126" t="str">
            <v>1106</v>
          </cell>
          <cell r="C126" t="str">
            <v>KL HI-TECH SECURE PRINTLIMITED</v>
          </cell>
        </row>
        <row r="127">
          <cell r="B127" t="str">
            <v>1105</v>
          </cell>
          <cell r="C127" t="str">
            <v>KENSIUM SOLUTIONS LTD</v>
          </cell>
        </row>
        <row r="128">
          <cell r="B128" t="str">
            <v>1038</v>
          </cell>
          <cell r="C128" t="str">
            <v>COMPUTER  Age Management Servi</v>
          </cell>
        </row>
        <row r="129">
          <cell r="B129" t="str">
            <v>1192</v>
          </cell>
          <cell r="C129" t="str">
            <v>The NSIC ltd</v>
          </cell>
        </row>
        <row r="130">
          <cell r="B130" t="str">
            <v>1193</v>
          </cell>
          <cell r="C130" t="str">
            <v>The Peerless General Finance</v>
          </cell>
        </row>
        <row r="131">
          <cell r="B131" t="str">
            <v>1205</v>
          </cell>
          <cell r="C131" t="str">
            <v>UTI TECHNOLOGY SERVICES LIMITE</v>
          </cell>
        </row>
        <row r="132">
          <cell r="B132" t="str">
            <v>1214</v>
          </cell>
          <cell r="C132" t="str">
            <v>WEBEL</v>
          </cell>
        </row>
        <row r="133">
          <cell r="B133" t="str">
            <v>1003</v>
          </cell>
          <cell r="C133" t="str">
            <v>A3 Logics  India  Ltd</v>
          </cell>
        </row>
        <row r="134">
          <cell r="B134" t="str">
            <v>1004</v>
          </cell>
          <cell r="C134" t="str">
            <v>ADAPT SOLUTIONS PVT LTD</v>
          </cell>
        </row>
        <row r="135">
          <cell r="B135" t="str">
            <v>1006</v>
          </cell>
          <cell r="C135" t="str">
            <v>ALAKANANDA PHILANTHROPHICTRUST</v>
          </cell>
        </row>
        <row r="136">
          <cell r="B136" t="str">
            <v>1150</v>
          </cell>
          <cell r="C136" t="str">
            <v>PUSHPAK MANAGEMENT SERVICES</v>
          </cell>
        </row>
        <row r="137">
          <cell r="B137" t="str">
            <v>1011</v>
          </cell>
          <cell r="C137" t="str">
            <v>ANUP COMPUTERS LTD</v>
          </cell>
        </row>
        <row r="138">
          <cell r="B138" t="str">
            <v>1151</v>
          </cell>
          <cell r="C138" t="str">
            <v xml:space="preserve">QUANTUM ASIA PVT LTD </v>
          </cell>
        </row>
        <row r="139">
          <cell r="B139" t="str">
            <v>1152</v>
          </cell>
          <cell r="C139" t="str">
            <v xml:space="preserve">QUEST INFORMATICS PRIVATE LIM </v>
          </cell>
        </row>
        <row r="140">
          <cell r="B140" t="str">
            <v>1201</v>
          </cell>
          <cell r="C140" t="str">
            <v>UNITED DATA SERVICES PVT. LIMI</v>
          </cell>
        </row>
        <row r="141">
          <cell r="B141" t="str">
            <v>1202</v>
          </cell>
          <cell r="C141" t="str">
            <v>UNITED TELECOMS LIMITED</v>
          </cell>
        </row>
        <row r="142">
          <cell r="B142" t="str">
            <v>1204</v>
          </cell>
          <cell r="C142" t="str">
            <v>UNIVERSAL SOLUTIONS</v>
          </cell>
        </row>
        <row r="143">
          <cell r="B143" t="str">
            <v>1154</v>
          </cell>
          <cell r="C143" t="str">
            <v xml:space="preserve">RADIANT INFO SYSTEMS LIMITED </v>
          </cell>
        </row>
        <row r="144">
          <cell r="B144" t="str">
            <v>1208</v>
          </cell>
          <cell r="C144" t="str">
            <v>VEETECHNOLOGIES PVT. LTD</v>
          </cell>
        </row>
        <row r="145">
          <cell r="B145" t="str">
            <v>1209</v>
          </cell>
          <cell r="C145" t="str">
            <v>VEXCEL COMPUTERS PVT LTD</v>
          </cell>
        </row>
        <row r="146">
          <cell r="B146" t="str">
            <v>1156</v>
          </cell>
          <cell r="C146" t="str">
            <v xml:space="preserve">RAMTECH CONSTRUCTIONS PRIVATE </v>
          </cell>
        </row>
        <row r="147">
          <cell r="B147" t="str">
            <v>1210</v>
          </cell>
          <cell r="C147" t="str">
            <v>VIHAAN INFRASYSTE MS INDIA LIM</v>
          </cell>
        </row>
        <row r="148">
          <cell r="B148" t="str">
            <v>1158</v>
          </cell>
          <cell r="C148" t="str">
            <v>RHYME ORGANICS &amp; CHEMICALS LTD</v>
          </cell>
        </row>
        <row r="149">
          <cell r="B149" t="str">
            <v>1215</v>
          </cell>
          <cell r="C149" t="str">
            <v>WEBEL TECHNOLOGY LIMITED</v>
          </cell>
        </row>
        <row r="150">
          <cell r="B150" t="str">
            <v>1217</v>
          </cell>
          <cell r="C150" t="str">
            <v>WINDOW MEDIA</v>
          </cell>
        </row>
        <row r="151">
          <cell r="B151" t="str">
            <v>1219</v>
          </cell>
          <cell r="C151" t="str">
            <v>ZEST SYSTEMS PVT. LIMITED</v>
          </cell>
        </row>
        <row r="152">
          <cell r="B152" t="str">
            <v>1161</v>
          </cell>
          <cell r="C152" t="str">
            <v>SAGAR FOODS</v>
          </cell>
        </row>
        <row r="153">
          <cell r="B153" t="str">
            <v>1012</v>
          </cell>
          <cell r="C153" t="str">
            <v>APOnline Limited</v>
          </cell>
        </row>
        <row r="154">
          <cell r="B154" t="str">
            <v>1162</v>
          </cell>
          <cell r="C154" t="str">
            <v xml:space="preserve">Salience Market PulsePvt Ltd </v>
          </cell>
        </row>
        <row r="155">
          <cell r="B155" t="str">
            <v>1013</v>
          </cell>
          <cell r="C155" t="str">
            <v>ARCOTECH LTD</v>
          </cell>
        </row>
        <row r="156">
          <cell r="B156" t="str">
            <v>1164</v>
          </cell>
          <cell r="C156" t="str">
            <v>SARADA SYSTEMS</v>
          </cell>
        </row>
        <row r="157">
          <cell r="B157" t="str">
            <v>1195</v>
          </cell>
          <cell r="C157" t="str">
            <v>TRADE &amp; TECHNOLOGY PRIVATE LMT</v>
          </cell>
        </row>
        <row r="158">
          <cell r="B158" t="str">
            <v>1014</v>
          </cell>
          <cell r="C158" t="str">
            <v>ARKI TECHNO CONSULTANTS</v>
          </cell>
        </row>
        <row r="159">
          <cell r="B159" t="str">
            <v>1165</v>
          </cell>
          <cell r="C159" t="str">
            <v>SCORE INFORMATION TECHNOLOGIES</v>
          </cell>
        </row>
        <row r="160">
          <cell r="B160" t="str">
            <v>1016</v>
          </cell>
          <cell r="C160" t="str">
            <v>AROHAN FINANCIAL SERVICES LTD</v>
          </cell>
        </row>
        <row r="161">
          <cell r="B161" t="str">
            <v>1196</v>
          </cell>
          <cell r="C161" t="str">
            <v>TRANS AID</v>
          </cell>
        </row>
        <row r="162">
          <cell r="B162" t="str">
            <v>1166</v>
          </cell>
          <cell r="C162" t="str">
            <v>SHIV PRATISTHAN</v>
          </cell>
        </row>
        <row r="163">
          <cell r="B163" t="str">
            <v>1168</v>
          </cell>
          <cell r="C163" t="str">
            <v>SHREE VEER RAJE CORPORATE</v>
          </cell>
        </row>
        <row r="164">
          <cell r="B164" t="str">
            <v>1020</v>
          </cell>
          <cell r="C164" t="str">
            <v>AVVAS INFOTECH PVT  LTD</v>
          </cell>
        </row>
        <row r="165">
          <cell r="B165" t="str">
            <v>1169</v>
          </cell>
          <cell r="C165" t="str">
            <v>SHRIKRISHNA KHANDASARI SUGAR M</v>
          </cell>
        </row>
        <row r="166">
          <cell r="B166" t="str">
            <v>1021</v>
          </cell>
          <cell r="C166" t="str">
            <v>AXSYS TECHNOLOGIES LIMITED</v>
          </cell>
        </row>
        <row r="167">
          <cell r="B167" t="str">
            <v>1198</v>
          </cell>
          <cell r="C167" t="str">
            <v>TRANSVISION SOFTWARE &amp;DATA SOL</v>
          </cell>
        </row>
        <row r="168">
          <cell r="B168" t="str">
            <v>1173</v>
          </cell>
          <cell r="C168" t="str">
            <v>SOCIETY FOR SOCIAL SERVICES</v>
          </cell>
        </row>
        <row r="169">
          <cell r="B169" t="str">
            <v>1022</v>
          </cell>
          <cell r="C169" t="str">
            <v>BARUANAGAR TEA ESTATES PVT.LTD</v>
          </cell>
        </row>
        <row r="170">
          <cell r="B170" t="str">
            <v>1174</v>
          </cell>
          <cell r="C170" t="str">
            <v>SOFTPOINT TECHNOLOGIES PVT LTD</v>
          </cell>
        </row>
        <row r="171">
          <cell r="B171" t="str">
            <v>1199</v>
          </cell>
          <cell r="C171" t="str">
            <v xml:space="preserve">TRUST INSURANCE RISK MANAGERS </v>
          </cell>
        </row>
        <row r="172">
          <cell r="B172" t="str">
            <v>1176</v>
          </cell>
          <cell r="C172" t="str">
            <v>SQL STAR INTERNATIONAL LTD</v>
          </cell>
        </row>
        <row r="173">
          <cell r="B173" t="str">
            <v>1200</v>
          </cell>
          <cell r="C173" t="str">
            <v>TVS ELECTRONICS LTD</v>
          </cell>
        </row>
        <row r="174">
          <cell r="B174" t="str">
            <v>1181</v>
          </cell>
          <cell r="C174" t="str">
            <v>SUNDERMA DHAV CONSTRUCTIONS</v>
          </cell>
        </row>
        <row r="175">
          <cell r="B175" t="str">
            <v>1141</v>
          </cell>
          <cell r="C175" t="str">
            <v>ORISSA INFORMATION TECHNOLOGY</v>
          </cell>
        </row>
        <row r="176">
          <cell r="B176" t="str">
            <v>1142</v>
          </cell>
          <cell r="C176" t="str">
            <v xml:space="preserve">OSWAL COMPUTERS &amp; CONSULTANTS </v>
          </cell>
        </row>
        <row r="177">
          <cell r="B177" t="str">
            <v>1184</v>
          </cell>
          <cell r="C177" t="str">
            <v>SYSCOM CORPORATION LTD</v>
          </cell>
        </row>
        <row r="178">
          <cell r="B178" t="str">
            <v>1143</v>
          </cell>
          <cell r="C178" t="str">
            <v>PERI SOFTWARE SOLUTIONS PVT LT</v>
          </cell>
        </row>
        <row r="179">
          <cell r="B179" t="str">
            <v>1185</v>
          </cell>
          <cell r="C179" t="str">
            <v>Syscon Technology</v>
          </cell>
        </row>
        <row r="180">
          <cell r="B180" t="str">
            <v>1023</v>
          </cell>
          <cell r="C180" t="str">
            <v xml:space="preserve">BELLARY COMPUTER IT SOLUTIONS </v>
          </cell>
        </row>
        <row r="181">
          <cell r="B181" t="str">
            <v>1146</v>
          </cell>
          <cell r="C181" t="str">
            <v xml:space="preserve">PLACEWELL SYSTEMS &amp; SOLUTIONS </v>
          </cell>
        </row>
        <row r="182">
          <cell r="B182" t="str">
            <v>1024</v>
          </cell>
          <cell r="C182" t="str">
            <v>BITS &amp; BYTES</v>
          </cell>
        </row>
        <row r="183">
          <cell r="B183" t="str">
            <v>1149</v>
          </cell>
          <cell r="C183" t="str">
            <v>PROTEX COMPUTER PVT LTD</v>
          </cell>
        </row>
        <row r="184">
          <cell r="B184" t="str">
            <v>1026</v>
          </cell>
          <cell r="C184" t="str">
            <v xml:space="preserve">BROADLINE COMPUTER SYSTEMS </v>
          </cell>
        </row>
        <row r="185">
          <cell r="B185" t="str">
            <v>1029</v>
          </cell>
          <cell r="C185" t="str">
            <v>CAMEO CORPORATE SERVICES LTD</v>
          </cell>
        </row>
        <row r="186">
          <cell r="B186" t="str">
            <v>1030</v>
          </cell>
          <cell r="C186" t="str">
            <v xml:space="preserve">CCAOI AIRLINK CONSORTIUM </v>
          </cell>
        </row>
        <row r="187">
          <cell r="B187" t="str">
            <v>1032</v>
          </cell>
          <cell r="C187" t="str">
            <v>CENTURION SCHOOL OF RURAL ENT</v>
          </cell>
        </row>
        <row r="188">
          <cell r="B188" t="str">
            <v>1033</v>
          </cell>
          <cell r="C188" t="str">
            <v>CHANDRAKAMAL INFOTECH</v>
          </cell>
        </row>
        <row r="189">
          <cell r="B189" t="str">
            <v>1034</v>
          </cell>
          <cell r="C189" t="str">
            <v>CHESSY CONSULTANTS PVT LTD</v>
          </cell>
        </row>
        <row r="190">
          <cell r="B190" t="str">
            <v>1036</v>
          </cell>
          <cell r="C190" t="str">
            <v>CMS INFO SYSTEMS PRIVATE LTD</v>
          </cell>
        </row>
        <row r="191">
          <cell r="B191" t="str">
            <v>1039</v>
          </cell>
          <cell r="C191" t="str">
            <v xml:space="preserve">COMPUTER APPLICATION &amp; DESIGN </v>
          </cell>
        </row>
        <row r="192">
          <cell r="B192" t="str">
            <v>1042</v>
          </cell>
          <cell r="C192" t="str">
            <v>COMTECH INSTITUTE OFTECHNOLOGY</v>
          </cell>
        </row>
        <row r="193">
          <cell r="B193" t="str">
            <v>1043</v>
          </cell>
          <cell r="C193" t="str">
            <v>COROMANDEL INFOTECH INDIA LTD</v>
          </cell>
        </row>
        <row r="194">
          <cell r="B194" t="str">
            <v>1044</v>
          </cell>
          <cell r="C194" t="str">
            <v>CS DATAMATION RESEARCHSERVICES</v>
          </cell>
        </row>
        <row r="195">
          <cell r="B195" t="str">
            <v>1048</v>
          </cell>
          <cell r="C195" t="str">
            <v>DCL SOFTWARE LTD</v>
          </cell>
        </row>
        <row r="196">
          <cell r="B196" t="str">
            <v>1051</v>
          </cell>
          <cell r="C196" t="str">
            <v>DEVELOPMENT AND RESEARCH SERV</v>
          </cell>
        </row>
        <row r="197">
          <cell r="B197" t="str">
            <v>1053</v>
          </cell>
          <cell r="C197" t="str">
            <v>DPH SOFTWARE SERVICES PVT. LTD</v>
          </cell>
        </row>
        <row r="198">
          <cell r="B198" t="str">
            <v>1058</v>
          </cell>
          <cell r="C198" t="str">
            <v>Eagle Software India Pvt. Ltd</v>
          </cell>
        </row>
        <row r="199">
          <cell r="B199" t="str">
            <v>1103</v>
          </cell>
          <cell r="C199" t="str">
            <v>KAMALA AGENCIES</v>
          </cell>
        </row>
        <row r="200">
          <cell r="B200" t="str">
            <v>1107</v>
          </cell>
          <cell r="C200" t="str">
            <v>LOHIA JUTE PRESS PVT LTD</v>
          </cell>
        </row>
        <row r="201">
          <cell r="B201" t="str">
            <v>1108</v>
          </cell>
          <cell r="C201" t="str">
            <v>LYRA  CONSULTANCY SERVICE</v>
          </cell>
        </row>
        <row r="202">
          <cell r="B202" t="str">
            <v>1059</v>
          </cell>
          <cell r="C202" t="str">
            <v>EDUCOMP SOLUTIONS LIMITED</v>
          </cell>
        </row>
        <row r="203">
          <cell r="B203" t="str">
            <v>1112</v>
          </cell>
          <cell r="C203" t="str">
            <v>MAGNETIC INFOTECH PVT LTD</v>
          </cell>
        </row>
        <row r="204">
          <cell r="B204" t="str">
            <v>1118</v>
          </cell>
          <cell r="C204" t="str">
            <v>MARS Telecom Systems Pvt Ltd</v>
          </cell>
        </row>
        <row r="205">
          <cell r="B205" t="str">
            <v>1060</v>
          </cell>
          <cell r="C205" t="str">
            <v xml:space="preserve">ELECTRONICS CORPORATION </v>
          </cell>
        </row>
        <row r="206">
          <cell r="B206" t="str">
            <v>1061</v>
          </cell>
          <cell r="C206" t="str">
            <v>ELOGIX SOFTWARE PVT LTD</v>
          </cell>
        </row>
        <row r="207">
          <cell r="B207" t="str">
            <v>1062</v>
          </cell>
          <cell r="C207" t="str">
            <v>Emdee Digitronics Pvt.Ltd.</v>
          </cell>
        </row>
        <row r="208">
          <cell r="B208" t="str">
            <v>1063</v>
          </cell>
          <cell r="C208" t="str">
            <v>EQUITAS MICRO FINANCEINDPVTLTD</v>
          </cell>
        </row>
        <row r="209">
          <cell r="B209" t="str">
            <v>1064</v>
          </cell>
          <cell r="C209" t="str">
            <v>ESAM SHARES&amp;STOCK BROKERS LTD</v>
          </cell>
        </row>
        <row r="210">
          <cell r="B210" t="str">
            <v>1065</v>
          </cell>
          <cell r="C210" t="str">
            <v>EURO FINMART LIMITED</v>
          </cell>
        </row>
        <row r="211">
          <cell r="B211" t="str">
            <v>1066</v>
          </cell>
          <cell r="C211" t="str">
            <v>FELLOWSHIP</v>
          </cell>
        </row>
        <row r="212">
          <cell r="B212" t="str">
            <v>1067</v>
          </cell>
          <cell r="C212" t="str">
            <v xml:space="preserve">FINANCIAL INFORMATION NETWORK </v>
          </cell>
        </row>
        <row r="213">
          <cell r="B213" t="str">
            <v>1122</v>
          </cell>
          <cell r="C213" t="str">
            <v>MICROVIEWS INFOSYSTEMS PVT LTD</v>
          </cell>
        </row>
        <row r="214">
          <cell r="B214" t="str">
            <v>1068</v>
          </cell>
          <cell r="C214" t="str">
            <v>Fino Fintech Foundation(FFF)</v>
          </cell>
        </row>
        <row r="215">
          <cell r="B215" t="str">
            <v>601</v>
          </cell>
          <cell r="C215" t="str">
            <v>Bank of Baroda</v>
          </cell>
        </row>
        <row r="216">
          <cell r="B216" t="str">
            <v>1070</v>
          </cell>
          <cell r="C216" t="str">
            <v>Fortuna Impex(pvt) Ltd</v>
          </cell>
        </row>
        <row r="217">
          <cell r="B217" t="str">
            <v>2019</v>
          </cell>
          <cell r="C217" t="str">
            <v>Abhipra Capital Ltd</v>
          </cell>
        </row>
        <row r="218">
          <cell r="B218" t="str">
            <v>1072</v>
          </cell>
          <cell r="C218" t="str">
            <v>Futuresoft</v>
          </cell>
        </row>
        <row r="219">
          <cell r="B219" t="str">
            <v>1045</v>
          </cell>
          <cell r="C219" t="str">
            <v>C-SAASTRA SOLUTIONS PVT LTD</v>
          </cell>
        </row>
        <row r="220">
          <cell r="B220" t="str">
            <v>1123</v>
          </cell>
          <cell r="C220" t="str">
            <v>MINDCRAFT SOFTWARE PVT LTD</v>
          </cell>
        </row>
        <row r="221">
          <cell r="B221" t="str">
            <v>1125</v>
          </cell>
          <cell r="C221" t="str">
            <v>M-TECH INNOVATION LTD</v>
          </cell>
        </row>
        <row r="222">
          <cell r="B222" t="str">
            <v>1091</v>
          </cell>
          <cell r="C222" t="str">
            <v xml:space="preserve">IMPACT TECHNOLOGIES </v>
          </cell>
        </row>
        <row r="223">
          <cell r="B223" t="str">
            <v>1128</v>
          </cell>
          <cell r="C223" t="str">
            <v>NETWORK INTERNATIONAL</v>
          </cell>
        </row>
        <row r="224">
          <cell r="B224" t="str">
            <v>1096</v>
          </cell>
          <cell r="C224" t="str">
            <v>Integra Micro Systems Pvt.ltd</v>
          </cell>
        </row>
        <row r="225">
          <cell r="B225" t="str">
            <v>1130</v>
          </cell>
          <cell r="C225" t="str">
            <v xml:space="preserve"> NEWGEN SOFTWARE TECHNOLOGIES </v>
          </cell>
        </row>
        <row r="226">
          <cell r="B226" t="str">
            <v>1131</v>
          </cell>
          <cell r="C226" t="str">
            <v>Next Step Corporation</v>
          </cell>
        </row>
        <row r="227">
          <cell r="B227" t="str">
            <v>1097</v>
          </cell>
          <cell r="C227" t="str">
            <v>ITC INFOTECH INDIA LTD</v>
          </cell>
        </row>
        <row r="228">
          <cell r="B228" t="str">
            <v>1132</v>
          </cell>
          <cell r="C228" t="str">
            <v xml:space="preserve"> NEXUS CONNEXIONS PVT LTD.</v>
          </cell>
        </row>
        <row r="229">
          <cell r="B229" t="str">
            <v>1133</v>
          </cell>
          <cell r="C229" t="str">
            <v>NIHON SALES PVT LTD</v>
          </cell>
        </row>
        <row r="230">
          <cell r="B230" t="str">
            <v>1136</v>
          </cell>
          <cell r="C230" t="str">
            <v>OBEL COMPUTERS PVT. LTD.</v>
          </cell>
        </row>
        <row r="231">
          <cell r="B231" t="str">
            <v>1100</v>
          </cell>
          <cell r="C231" t="str">
            <v>Jyothi Computer Services</v>
          </cell>
        </row>
        <row r="232">
          <cell r="B232" t="str">
            <v>1137</v>
          </cell>
          <cell r="C232" t="str">
            <v>OM METALS INFRA PROJECTS LTD.</v>
          </cell>
        </row>
        <row r="233">
          <cell r="B233" t="str">
            <v>1138</v>
          </cell>
          <cell r="C233" t="str">
            <v>OPTIMIX CONSULTANCY PRIVATE LT</v>
          </cell>
        </row>
        <row r="234">
          <cell r="B234" t="str">
            <v>1088</v>
          </cell>
          <cell r="C234" t="str">
            <v>IAP COMPANY Pvt. Ltd</v>
          </cell>
        </row>
        <row r="235">
          <cell r="B235" t="str">
            <v>1139</v>
          </cell>
          <cell r="C235" t="str">
            <v>ORISSA COMPUTER ACADEMY</v>
          </cell>
        </row>
        <row r="236">
          <cell r="B236" t="str">
            <v>1140</v>
          </cell>
          <cell r="C236" t="str">
            <v>ORISSA CONSTRUCTION CORP LTD</v>
          </cell>
        </row>
        <row r="237">
          <cell r="B237" t="str">
            <v>1073</v>
          </cell>
          <cell r="C237" t="str">
            <v>GENESIS INFO SERVICES(PVT) LTD</v>
          </cell>
        </row>
        <row r="238">
          <cell r="B238" t="str">
            <v>1075</v>
          </cell>
          <cell r="C238" t="str">
            <v>GMG SYSTEMS PVT. LTD.</v>
          </cell>
        </row>
        <row r="239">
          <cell r="B239" t="str">
            <v>1076</v>
          </cell>
          <cell r="C239" t="str">
            <v>GNG TRADING CO PVT LTD</v>
          </cell>
        </row>
        <row r="240">
          <cell r="B240" t="str">
            <v>1077</v>
          </cell>
          <cell r="C240" t="str">
            <v>GOLD ROCK WORLD TRADE LTD</v>
          </cell>
        </row>
        <row r="241">
          <cell r="B241" t="str">
            <v>1082</v>
          </cell>
          <cell r="C241" t="str">
            <v>HCL INFOSYSTEMS LTD</v>
          </cell>
        </row>
        <row r="242">
          <cell r="B242" t="str">
            <v>1083</v>
          </cell>
          <cell r="C242" t="str">
            <v>HERMES I TICKETS PVT LTD.</v>
          </cell>
        </row>
        <row r="243">
          <cell r="B243" t="str">
            <v>1084</v>
          </cell>
          <cell r="C243" t="str">
            <v>HUSK POWER SYSTEMS PVT. LTD.</v>
          </cell>
        </row>
        <row r="244">
          <cell r="B244" t="str">
            <v>1085</v>
          </cell>
          <cell r="C244" t="str">
            <v xml:space="preserve">HYDERABAD KARNATAKA CENTRE </v>
          </cell>
        </row>
        <row r="245">
          <cell r="B245" t="str">
            <v>1086</v>
          </cell>
          <cell r="C245" t="str">
            <v>HYPERSOFT TECHNOLOGIES LTD</v>
          </cell>
        </row>
        <row r="246">
          <cell r="B246" t="str">
            <v>1087</v>
          </cell>
          <cell r="C246" t="str">
            <v>IACG ANIMATIONS PVT LTD</v>
          </cell>
        </row>
        <row r="247">
          <cell r="B247" t="str">
            <v>1121</v>
          </cell>
          <cell r="C247" t="str">
            <v xml:space="preserve">MICRO SOLUTION SYSTEMS </v>
          </cell>
        </row>
        <row r="248">
          <cell r="B248" t="str">
            <v>1099</v>
          </cell>
          <cell r="C248" t="str">
            <v>JANALAKSHMI FINANCIAL SERVICES</v>
          </cell>
        </row>
        <row r="249">
          <cell r="B249" t="str">
            <v>1135</v>
          </cell>
          <cell r="C249" t="str">
            <v>NORTH INDIA TECHNICAL</v>
          </cell>
        </row>
        <row r="250">
          <cell r="B250" t="str">
            <v>1194</v>
          </cell>
          <cell r="C250" t="str">
            <v>THE PROVIDERS MANAGEMEN T INFO</v>
          </cell>
        </row>
        <row r="251">
          <cell r="B251" t="str">
            <v>1102</v>
          </cell>
          <cell r="C251" t="str">
            <v>KAADAMBARI PRESS</v>
          </cell>
        </row>
        <row r="252">
          <cell r="B252" t="str">
            <v>1160</v>
          </cell>
          <cell r="C252" t="str">
            <v>SABI VINIYOG PVT LTD</v>
          </cell>
        </row>
        <row r="253">
          <cell r="B253" t="str">
            <v>1179</v>
          </cell>
          <cell r="C253" t="str">
            <v>STERLING TRANSFORM ERS</v>
          </cell>
        </row>
        <row r="254">
          <cell r="B254" t="str">
            <v>1157</v>
          </cell>
          <cell r="C254" t="str">
            <v>REAL COMPUTER</v>
          </cell>
        </row>
        <row r="255">
          <cell r="B255" t="str">
            <v>1197</v>
          </cell>
          <cell r="C255" t="str">
            <v>TRANSERVE ADVISORS PRIVATE LIM</v>
          </cell>
        </row>
        <row r="256">
          <cell r="B256" t="str">
            <v>990</v>
          </cell>
          <cell r="C256" t="str">
            <v>UIDAI Test Registrar</v>
          </cell>
        </row>
        <row r="257">
          <cell r="B257" t="str">
            <v>2990</v>
          </cell>
          <cell r="C257" t="str">
            <v>UIDAI_Test_Enrolment</v>
          </cell>
        </row>
        <row r="258">
          <cell r="B258" t="str">
            <v>807</v>
          </cell>
          <cell r="C258" t="str">
            <v>Delhi - North DC</v>
          </cell>
        </row>
        <row r="259">
          <cell r="B259" t="str">
            <v>808</v>
          </cell>
          <cell r="C259" t="str">
            <v>Delhi - Central DC</v>
          </cell>
        </row>
        <row r="260">
          <cell r="B260" t="str">
            <v>809</v>
          </cell>
          <cell r="C260" t="str">
            <v>Delhi- South DC</v>
          </cell>
        </row>
        <row r="261">
          <cell r="B261" t="str">
            <v>810</v>
          </cell>
          <cell r="C261" t="str">
            <v>Delhi - ND DC</v>
          </cell>
        </row>
        <row r="262">
          <cell r="B262" t="str">
            <v>811</v>
          </cell>
          <cell r="C262" t="str">
            <v>Delhi- West DC</v>
          </cell>
        </row>
        <row r="263">
          <cell r="B263" t="str">
            <v>812</v>
          </cell>
          <cell r="C263" t="str">
            <v>Delhi - NE DC</v>
          </cell>
        </row>
        <row r="264">
          <cell r="B264" t="str">
            <v>813</v>
          </cell>
          <cell r="C264" t="str">
            <v>Delhi - East DC</v>
          </cell>
        </row>
        <row r="265">
          <cell r="B265" t="str">
            <v>2018</v>
          </cell>
          <cell r="C265" t="str">
            <v>Atlas Documentary Facilitator</v>
          </cell>
        </row>
        <row r="266">
          <cell r="B266" t="str">
            <v>9999</v>
          </cell>
          <cell r="C266" t="str">
            <v>Free lancer</v>
          </cell>
        </row>
        <row r="267">
          <cell r="B267" t="str">
            <v>621</v>
          </cell>
          <cell r="C267" t="str">
            <v>State Bank of Travancore</v>
          </cell>
        </row>
        <row r="268">
          <cell r="B268" t="str">
            <v>2016</v>
          </cell>
          <cell r="C268" t="str">
            <v>RELIGARE SECURITIES LTD</v>
          </cell>
        </row>
        <row r="269">
          <cell r="B269" t="str">
            <v>626</v>
          </cell>
          <cell r="C269" t="str">
            <v>STATE BANK OF PATIALA</v>
          </cell>
        </row>
        <row r="270">
          <cell r="B270" t="str">
            <v>1010</v>
          </cell>
          <cell r="C270" t="str">
            <v>Annapu ReddyEducationalSociety</v>
          </cell>
        </row>
        <row r="271">
          <cell r="B271" t="str">
            <v>1117</v>
          </cell>
          <cell r="C271" t="str">
            <v>MAPLE COMPUTERS &amp;COMMUNICATION</v>
          </cell>
        </row>
        <row r="272">
          <cell r="B272" t="str">
            <v>1109</v>
          </cell>
          <cell r="C272" t="str">
            <v>M2C PRIVATE SOLUTION</v>
          </cell>
        </row>
        <row r="273">
          <cell r="B273" t="str">
            <v>1206</v>
          </cell>
          <cell r="C273" t="str">
            <v>V.M.TECHNOLOGY</v>
          </cell>
        </row>
        <row r="274">
          <cell r="B274" t="str">
            <v>1167</v>
          </cell>
          <cell r="C274" t="str">
            <v xml:space="preserve">SHIVANI EDUCATIONAL </v>
          </cell>
        </row>
        <row r="275">
          <cell r="B275" t="str">
            <v>1089</v>
          </cell>
          <cell r="C275" t="str">
            <v>IDCOL SOFTWARE SOFTWARE</v>
          </cell>
        </row>
        <row r="276">
          <cell r="B276" t="str">
            <v>1114</v>
          </cell>
          <cell r="C276" t="str">
            <v xml:space="preserve">MANISH AGRAWAL ENGINEERS </v>
          </cell>
        </row>
        <row r="277">
          <cell r="B277" t="str">
            <v>1170</v>
          </cell>
          <cell r="C277" t="str">
            <v>Skylark Infowaves Pvt Limited</v>
          </cell>
        </row>
        <row r="278">
          <cell r="B278" t="str">
            <v>101</v>
          </cell>
          <cell r="C278" t="str">
            <v>Jammu and Kashmir Bank</v>
          </cell>
        </row>
        <row r="279">
          <cell r="B279" t="str">
            <v>1017</v>
          </cell>
          <cell r="C279" t="str">
            <v>ASA BHANU TECHNICAL SERVICES L</v>
          </cell>
        </row>
        <row r="280">
          <cell r="B280" t="str">
            <v>1019</v>
          </cell>
          <cell r="C280" t="str">
            <v>AUGUST INFOCOM PVT LTD</v>
          </cell>
        </row>
        <row r="281">
          <cell r="B281" t="str">
            <v>1035</v>
          </cell>
          <cell r="C281" t="str">
            <v>CLASSIC COAL PVT LTD</v>
          </cell>
        </row>
        <row r="282">
          <cell r="B282" t="str">
            <v>1049</v>
          </cell>
          <cell r="C282" t="str">
            <v>DEEP ADVERTISING</v>
          </cell>
        </row>
        <row r="283">
          <cell r="B283" t="str">
            <v>1054</v>
          </cell>
          <cell r="C283" t="str">
            <v>DYNASTY INFRASTRUC TURE LTD.</v>
          </cell>
        </row>
        <row r="284">
          <cell r="B284" t="str">
            <v>1095</v>
          </cell>
          <cell r="C284" t="str">
            <v>INSTITUTE OF HIMALAYAN ENV</v>
          </cell>
        </row>
        <row r="285">
          <cell r="B285" t="str">
            <v>1101</v>
          </cell>
          <cell r="C285" t="str">
            <v>K &amp; D Engineers &amp; Consultants</v>
          </cell>
        </row>
        <row r="286">
          <cell r="B286" t="str">
            <v>1120</v>
          </cell>
          <cell r="C286" t="str">
            <v>MEGALAZER S</v>
          </cell>
        </row>
        <row r="287">
          <cell r="B287" t="str">
            <v>1144</v>
          </cell>
          <cell r="C287" t="str">
            <v>PILANI BPO PVT LTD</v>
          </cell>
        </row>
        <row r="288">
          <cell r="B288" t="str">
            <v>1153</v>
          </cell>
          <cell r="C288" t="str">
            <v>R.K. ENTERPRISE S</v>
          </cell>
        </row>
        <row r="289">
          <cell r="B289" t="str">
            <v>1155</v>
          </cell>
          <cell r="C289" t="str">
            <v>RAJCOMP</v>
          </cell>
        </row>
        <row r="290">
          <cell r="B290" t="str">
            <v>1182</v>
          </cell>
          <cell r="C290" t="str">
            <v>SURYA DATA SYSTEMS</v>
          </cell>
        </row>
        <row r="291">
          <cell r="B291" t="str">
            <v>1186</v>
          </cell>
          <cell r="C291" t="str">
            <v>SYSNET GLOBAL TECHNOLOGI ES PV</v>
          </cell>
        </row>
        <row r="292">
          <cell r="B292" t="str">
            <v>1188</v>
          </cell>
          <cell r="C292" t="str">
            <v>TARHUK SAMAJ</v>
          </cell>
        </row>
        <row r="293">
          <cell r="B293" t="str">
            <v>1203</v>
          </cell>
          <cell r="C293" t="str">
            <v>UNIVERSAL COMPUTER CENTRE</v>
          </cell>
        </row>
        <row r="294">
          <cell r="B294" t="str">
            <v>VYSA</v>
          </cell>
          <cell r="C294" t="str">
            <v>ING VYSYA BANK LTD</v>
          </cell>
        </row>
        <row r="295">
          <cell r="B295" t="str">
            <v>SBIN</v>
          </cell>
          <cell r="C295" t="str">
            <v>STATE BANK OF INDIA</v>
          </cell>
        </row>
        <row r="296">
          <cell r="B296" t="str">
            <v>625</v>
          </cell>
          <cell r="C296" t="str">
            <v>State Bank of Bikaner &amp; Jaipur</v>
          </cell>
        </row>
        <row r="297">
          <cell r="B297" t="str">
            <v>CKGB</v>
          </cell>
          <cell r="C297" t="str">
            <v>CKG BANK</v>
          </cell>
        </row>
        <row r="298">
          <cell r="B298" t="str">
            <v>1191</v>
          </cell>
          <cell r="C298" t="str">
            <v>Tera soft</v>
          </cell>
        </row>
        <row r="299">
          <cell r="B299" t="str">
            <v>205</v>
          </cell>
          <cell r="C299" t="str">
            <v>RGI-DIT</v>
          </cell>
        </row>
        <row r="300">
          <cell r="B300" t="str">
            <v>1286</v>
          </cell>
          <cell r="C300" t="str">
            <v>Rosmerta technoliges Limited</v>
          </cell>
        </row>
        <row r="301">
          <cell r="B301" t="str">
            <v>617</v>
          </cell>
          <cell r="C301" t="str">
            <v>State Bank of Mysore</v>
          </cell>
        </row>
        <row r="302">
          <cell r="B302" t="str">
            <v>1300</v>
          </cell>
          <cell r="C302" t="str">
            <v>Transline Technologies P Ltd</v>
          </cell>
        </row>
        <row r="303">
          <cell r="B303" t="str">
            <v>2021</v>
          </cell>
          <cell r="C303" t="str">
            <v>Krishna Infotech</v>
          </cell>
        </row>
        <row r="304">
          <cell r="B304" t="str">
            <v>2020</v>
          </cell>
          <cell r="C304" t="str">
            <v>Vedavaag Systems Limited</v>
          </cell>
        </row>
        <row r="305">
          <cell r="B305" t="str">
            <v>1293</v>
          </cell>
          <cell r="C305" t="str">
            <v>Silver Touch Technologies Ltd</v>
          </cell>
        </row>
        <row r="306">
          <cell r="B306" t="str">
            <v>1308</v>
          </cell>
          <cell r="C306" t="str">
            <v>Vayam technologies Ltd</v>
          </cell>
        </row>
        <row r="307">
          <cell r="B307" t="str">
            <v>0023000100</v>
          </cell>
          <cell r="C307" t="str">
            <v>BANK OF INDIA</v>
          </cell>
        </row>
        <row r="308">
          <cell r="B308" t="str">
            <v>0023000200</v>
          </cell>
          <cell r="C308" t="str">
            <v>Union Bank of India UIDREG</v>
          </cell>
        </row>
        <row r="309">
          <cell r="B309" t="str">
            <v>0000000100</v>
          </cell>
          <cell r="C309" t="str">
            <v xml:space="preserve">National Payments Corporation </v>
          </cell>
        </row>
        <row r="310">
          <cell r="B310" t="str">
            <v>0043000100</v>
          </cell>
          <cell r="C310" t="str">
            <v>ICICI Bank Limited</v>
          </cell>
        </row>
        <row r="311">
          <cell r="B311" t="str">
            <v>622</v>
          </cell>
          <cell r="C311" t="str">
            <v>STATE BANK OF HYDERABAD</v>
          </cell>
        </row>
        <row r="312">
          <cell r="B312" t="str">
            <v>IOBA</v>
          </cell>
          <cell r="C312" t="str">
            <v>INDIAN OVERSEAS BANK</v>
          </cell>
        </row>
        <row r="313">
          <cell r="B313" t="str">
            <v>1281</v>
          </cell>
          <cell r="C313" t="str">
            <v>ONTRACK SYSTEMS LIMITED</v>
          </cell>
        </row>
        <row r="314">
          <cell r="B314" t="str">
            <v>2022</v>
          </cell>
          <cell r="C314" t="str">
            <v>SWISSTECH NPR 57CR PROJECT PVT</v>
          </cell>
        </row>
        <row r="315">
          <cell r="B315" t="str">
            <v>0000000000</v>
          </cell>
          <cell r="C315" t="str">
            <v>Unique Identification Authorit</v>
          </cell>
        </row>
        <row r="316">
          <cell r="B316" t="str">
            <v>0000000001</v>
          </cell>
          <cell r="C316" t="str">
            <v>UIDAI</v>
          </cell>
        </row>
        <row r="317">
          <cell r="B317" t="str">
            <v>0025000100</v>
          </cell>
          <cell r="C317" t="str">
            <v>Personal</v>
          </cell>
        </row>
        <row r="318">
          <cell r="B318" t="str">
            <v>0000000200</v>
          </cell>
          <cell r="C318" t="str">
            <v>Indian Oil Corporation Ltd</v>
          </cell>
        </row>
        <row r="319">
          <cell r="B319" t="str">
            <v>ORBC</v>
          </cell>
          <cell r="C319" t="str">
            <v>ORIENTAL BANK OF COMMERCE</v>
          </cell>
        </row>
        <row r="320">
          <cell r="B320" t="str">
            <v>1284</v>
          </cell>
          <cell r="C320" t="str">
            <v>PROWIZ MANSYTEMS PVT LTD</v>
          </cell>
        </row>
        <row r="321">
          <cell r="B321" t="str">
            <v>1221</v>
          </cell>
          <cell r="C321" t="str">
            <v>Nielsen  India  Private Limited</v>
          </cell>
        </row>
        <row r="322">
          <cell r="B322" t="str">
            <v>1222</v>
          </cell>
          <cell r="C322" t="str">
            <v xml:space="preserve">Accelfrontline Global IT Services </v>
          </cell>
        </row>
        <row r="323">
          <cell r="B323" t="str">
            <v>1224</v>
          </cell>
          <cell r="C323" t="str">
            <v xml:space="preserve">AIRAN Consultants Pvt. Ltd. </v>
          </cell>
        </row>
        <row r="324">
          <cell r="B324" t="str">
            <v>1225</v>
          </cell>
          <cell r="C324" t="str">
            <v xml:space="preserve">ARCIS  E Services Pvt. Ltd. </v>
          </cell>
        </row>
        <row r="325">
          <cell r="B325" t="str">
            <v>1226</v>
          </cell>
          <cell r="C325" t="str">
            <v xml:space="preserve">Asomi Finance Pvt. Ltd. </v>
          </cell>
        </row>
        <row r="326">
          <cell r="B326" t="str">
            <v>1227</v>
          </cell>
          <cell r="C326" t="str">
            <v xml:space="preserve">Assam Electronics Development Corporation Ltd. </v>
          </cell>
        </row>
        <row r="327">
          <cell r="B327" t="str">
            <v>1228</v>
          </cell>
          <cell r="C327" t="str">
            <v>Aurbinda Samantray</v>
          </cell>
        </row>
        <row r="328">
          <cell r="B328" t="str">
            <v>1229</v>
          </cell>
          <cell r="C328" t="str">
            <v xml:space="preserve">Aurobindo Chaudhuri Memorial Great Indian Dream Foundation. </v>
          </cell>
        </row>
        <row r="329">
          <cell r="B329" t="str">
            <v>1230</v>
          </cell>
          <cell r="C329" t="str">
            <v xml:space="preserve">Avani Paridhi Energy &amp; Communication Pvt. Ltd. </v>
          </cell>
        </row>
        <row r="330">
          <cell r="B330" t="str">
            <v>1233</v>
          </cell>
          <cell r="C330" t="str">
            <v xml:space="preserve">Bharatiya Samaj Kalyan Sansthan </v>
          </cell>
        </row>
        <row r="331">
          <cell r="B331" t="str">
            <v>1234</v>
          </cell>
          <cell r="C331" t="str">
            <v>Bharatiya Samruddhi I &amp; CS Ltd</v>
          </cell>
        </row>
        <row r="332">
          <cell r="B332" t="str">
            <v>1314</v>
          </cell>
          <cell r="C332" t="str">
            <v>Apex Solutions Ltd</v>
          </cell>
        </row>
        <row r="333">
          <cell r="B333" t="str">
            <v>1313</v>
          </cell>
          <cell r="C333" t="str">
            <v>C M C Limited</v>
          </cell>
        </row>
        <row r="334">
          <cell r="B334" t="str">
            <v>1312</v>
          </cell>
          <cell r="C334" t="str">
            <v>Well India Securities Ltd</v>
          </cell>
        </row>
        <row r="335">
          <cell r="B335" t="str">
            <v>1310</v>
          </cell>
          <cell r="C335" t="str">
            <v>Vertex Customer Services India P Ltd</v>
          </cell>
        </row>
        <row r="336">
          <cell r="B336" t="str">
            <v>1309</v>
          </cell>
          <cell r="C336" t="str">
            <v>Venture Infotek Global Pvt Ltd</v>
          </cell>
        </row>
        <row r="337">
          <cell r="B337" t="str">
            <v>1307</v>
          </cell>
          <cell r="C337" t="str">
            <v>Urmila Info solution</v>
          </cell>
        </row>
        <row r="338">
          <cell r="B338" t="str">
            <v>1306</v>
          </cell>
          <cell r="C338" t="str">
            <v>Uniword Barter Card pvt. Ltd.</v>
          </cell>
        </row>
        <row r="339">
          <cell r="B339" t="str">
            <v>1304</v>
          </cell>
          <cell r="C339" t="str">
            <v>U.P.Electronics Corporation Ltd.</v>
          </cell>
        </row>
        <row r="340">
          <cell r="B340" t="str">
            <v>1303</v>
          </cell>
          <cell r="C340" t="str">
            <v xml:space="preserve">U.P. Industries Consultants Ltd. </v>
          </cell>
        </row>
        <row r="341">
          <cell r="B341" t="str">
            <v>1235</v>
          </cell>
          <cell r="C341" t="str">
            <v xml:space="preserve">BNK Capital Markets Ltd. </v>
          </cell>
        </row>
        <row r="342">
          <cell r="B342" t="str">
            <v>1302</v>
          </cell>
          <cell r="C342" t="str">
            <v xml:space="preserve">Trimax IT Infrastructure &amp; Services Ltd. </v>
          </cell>
        </row>
        <row r="343">
          <cell r="B343" t="str">
            <v>BKID</v>
          </cell>
          <cell r="C343" t="str">
            <v>BANK OF INDIA</v>
          </cell>
        </row>
        <row r="344">
          <cell r="B344" t="str">
            <v>1299</v>
          </cell>
          <cell r="C344" t="str">
            <v>The Mining  &amp; Engineering Corporation</v>
          </cell>
        </row>
        <row r="345">
          <cell r="B345" t="str">
            <v>1298</v>
          </cell>
          <cell r="C345" t="str">
            <v>Suave Hotels Ltd</v>
          </cell>
        </row>
        <row r="346">
          <cell r="B346" t="str">
            <v>1297</v>
          </cell>
          <cell r="C346" t="str">
            <v>Stracon India Ltd</v>
          </cell>
        </row>
        <row r="347">
          <cell r="B347" t="str">
            <v>1236</v>
          </cell>
          <cell r="C347" t="str">
            <v xml:space="preserve">BSB Finance Pvt. Ltd. </v>
          </cell>
        </row>
        <row r="348">
          <cell r="B348" t="str">
            <v>1237</v>
          </cell>
          <cell r="C348" t="str">
            <v xml:space="preserve">Business Information Processing Services </v>
          </cell>
        </row>
        <row r="349">
          <cell r="B349" t="str">
            <v>1238</v>
          </cell>
          <cell r="C349" t="str">
            <v>Centre of Technology  &amp; Entrepreneurship Development  CTED</v>
          </cell>
        </row>
        <row r="350">
          <cell r="B350" t="str">
            <v>1239</v>
          </cell>
          <cell r="C350" t="str">
            <v>Chinar Construction Company Prime agency</v>
          </cell>
        </row>
        <row r="351">
          <cell r="B351" t="str">
            <v>1240</v>
          </cell>
          <cell r="C351" t="str">
            <v>Cox &amp; Kings Ltd</v>
          </cell>
        </row>
        <row r="352">
          <cell r="B352" t="str">
            <v>1241</v>
          </cell>
          <cell r="C352" t="str">
            <v xml:space="preserve">CTRAN Consulting Ltd </v>
          </cell>
        </row>
        <row r="353">
          <cell r="B353" t="str">
            <v>1242</v>
          </cell>
          <cell r="C353" t="str">
            <v>Cusp Infra Project Ltd</v>
          </cell>
        </row>
        <row r="354">
          <cell r="B354" t="str">
            <v>1243</v>
          </cell>
          <cell r="C354" t="str">
            <v>Dream River  Neral  Developers Pvt Ltd</v>
          </cell>
        </row>
        <row r="355">
          <cell r="B355" t="str">
            <v>1244</v>
          </cell>
          <cell r="C355" t="str">
            <v>ESS GEE Leasing Pvt  Ltd</v>
          </cell>
        </row>
        <row r="356">
          <cell r="B356" t="str">
            <v>1245</v>
          </cell>
          <cell r="C356" t="str">
            <v>Fatpipe Networks Ltd</v>
          </cell>
        </row>
        <row r="357">
          <cell r="B357" t="str">
            <v>1246</v>
          </cell>
          <cell r="C357" t="str">
            <v xml:space="preserve">Geetika Associates </v>
          </cell>
        </row>
        <row r="358">
          <cell r="B358" t="str">
            <v>1247</v>
          </cell>
          <cell r="C358" t="str">
            <v xml:space="preserve">Gemalto Digital Security Pvt. Ltd </v>
          </cell>
        </row>
        <row r="359">
          <cell r="B359" t="str">
            <v>1248</v>
          </cell>
          <cell r="C359" t="str">
            <v xml:space="preserve">Geodesic Ltd. </v>
          </cell>
        </row>
        <row r="360">
          <cell r="B360" t="str">
            <v>1249</v>
          </cell>
          <cell r="C360" t="str">
            <v xml:space="preserve">Gujarat Infotech Ltd. </v>
          </cell>
        </row>
        <row r="361">
          <cell r="B361" t="str">
            <v>1250</v>
          </cell>
          <cell r="C361" t="str">
            <v>Gundal Infotech Private Limited</v>
          </cell>
        </row>
        <row r="362">
          <cell r="B362" t="str">
            <v>1251</v>
          </cell>
          <cell r="C362" t="str">
            <v xml:space="preserve">Hi Tech Institute of Information Technology </v>
          </cell>
        </row>
        <row r="363">
          <cell r="B363" t="str">
            <v>1252</v>
          </cell>
          <cell r="C363" t="str">
            <v xml:space="preserve">Holostik India Ltd. </v>
          </cell>
        </row>
        <row r="364">
          <cell r="B364" t="str">
            <v>1253</v>
          </cell>
          <cell r="C364" t="str">
            <v xml:space="preserve">Horizon Infotech </v>
          </cell>
        </row>
        <row r="365">
          <cell r="B365" t="str">
            <v>1254</v>
          </cell>
          <cell r="C365" t="str">
            <v>HR International Ltd</v>
          </cell>
        </row>
        <row r="366">
          <cell r="B366" t="str">
            <v>1256</v>
          </cell>
          <cell r="C366" t="str">
            <v xml:space="preserve">IKF Technologies Ltd. </v>
          </cell>
        </row>
        <row r="367">
          <cell r="B367" t="str">
            <v>1258</v>
          </cell>
          <cell r="C367" t="str">
            <v>Infomax Management Services India  Pvt  Ltd</v>
          </cell>
        </row>
        <row r="368">
          <cell r="B368" t="str">
            <v>1259</v>
          </cell>
          <cell r="C368" t="str">
            <v xml:space="preserve">Jai Singh &amp; Company </v>
          </cell>
        </row>
        <row r="369">
          <cell r="B369" t="str">
            <v>1260</v>
          </cell>
          <cell r="C369" t="str">
            <v xml:space="preserve">Jina Technologies Pvt. Ltd. </v>
          </cell>
        </row>
        <row r="370">
          <cell r="B370" t="str">
            <v>1261</v>
          </cell>
          <cell r="C370" t="str">
            <v xml:space="preserve">Jyoti Portfolio Ltd </v>
          </cell>
        </row>
        <row r="371">
          <cell r="B371" t="str">
            <v>1262</v>
          </cell>
          <cell r="C371" t="str">
            <v>Lepton Software Export &amp; Research P Ltd</v>
          </cell>
        </row>
        <row r="372">
          <cell r="B372" t="str">
            <v>1263</v>
          </cell>
          <cell r="C372" t="str">
            <v xml:space="preserve">Link Point Infrastructure Pvt. Ltd. </v>
          </cell>
        </row>
        <row r="373">
          <cell r="B373" t="str">
            <v>1264</v>
          </cell>
          <cell r="C373" t="str">
            <v xml:space="preserve">M Intergraph Systems Pvt. Ltd </v>
          </cell>
        </row>
        <row r="374">
          <cell r="B374" t="str">
            <v>1265</v>
          </cell>
          <cell r="C374" t="str">
            <v xml:space="preserve">Magnum Solutions Pvt. Ltd. </v>
          </cell>
        </row>
        <row r="375">
          <cell r="B375" t="str">
            <v>1266</v>
          </cell>
          <cell r="C375" t="str">
            <v xml:space="preserve">Maheshwari Brothers Coal Ltd. </v>
          </cell>
        </row>
        <row r="376">
          <cell r="B376" t="str">
            <v>1267</v>
          </cell>
          <cell r="C376" t="str">
            <v xml:space="preserve">Management and Computer Consultants </v>
          </cell>
        </row>
        <row r="377">
          <cell r="B377" t="str">
            <v>1269</v>
          </cell>
          <cell r="C377" t="str">
            <v xml:space="preserve">Matheweasow Research securities Ltd. </v>
          </cell>
        </row>
        <row r="378">
          <cell r="B378" t="str">
            <v>1270</v>
          </cell>
          <cell r="C378" t="str">
            <v xml:space="preserve">MCS Ltd </v>
          </cell>
        </row>
        <row r="379">
          <cell r="B379" t="str">
            <v>1271</v>
          </cell>
          <cell r="C379" t="str">
            <v>Micro Technologies India Ltd</v>
          </cell>
        </row>
        <row r="380">
          <cell r="B380" t="str">
            <v>1273</v>
          </cell>
          <cell r="C380" t="str">
            <v xml:space="preserve">Modi Coal Pvt. Ltd. </v>
          </cell>
        </row>
        <row r="381">
          <cell r="B381" t="str">
            <v>1275</v>
          </cell>
          <cell r="C381" t="str">
            <v xml:space="preserve">National association of Steet Vendors of India.  </v>
          </cell>
        </row>
        <row r="382">
          <cell r="B382" t="str">
            <v>1276</v>
          </cell>
          <cell r="C382" t="str">
            <v xml:space="preserve">Natural Softwares Pvt. Ltd. </v>
          </cell>
        </row>
        <row r="383">
          <cell r="B383" t="str">
            <v>1277</v>
          </cell>
          <cell r="C383" t="str">
            <v>Network for Information &amp; Computer Technology</v>
          </cell>
        </row>
        <row r="384">
          <cell r="B384" t="str">
            <v>1278</v>
          </cell>
          <cell r="C384" t="str">
            <v xml:space="preserve">Olympus Infotech Pvt. Ltd. </v>
          </cell>
        </row>
        <row r="385">
          <cell r="B385" t="str">
            <v>1279</v>
          </cell>
          <cell r="C385" t="str">
            <v xml:space="preserve">Om Softwares </v>
          </cell>
        </row>
        <row r="386">
          <cell r="B386" t="str">
            <v>1282</v>
          </cell>
          <cell r="C386" t="str">
            <v>P D Goyal Trade &amp; Investment Ltd.</v>
          </cell>
        </row>
        <row r="387">
          <cell r="B387" t="str">
            <v>1283</v>
          </cell>
          <cell r="C387" t="str">
            <v xml:space="preserve">Paramount Color Graphics </v>
          </cell>
        </row>
        <row r="388">
          <cell r="B388" t="str">
            <v>1285</v>
          </cell>
          <cell r="C388" t="str">
            <v xml:space="preserve">Regional Centre for  Entrepreneurship Development </v>
          </cell>
        </row>
        <row r="389">
          <cell r="B389" t="str">
            <v>1287</v>
          </cell>
          <cell r="C389" t="str">
            <v xml:space="preserve">S.B. Engineering Associates </v>
          </cell>
        </row>
        <row r="390">
          <cell r="B390" t="str">
            <v>1288</v>
          </cell>
          <cell r="C390" t="str">
            <v xml:space="preserve">Sapphire Info Solutions Pvt. Ltd. </v>
          </cell>
        </row>
        <row r="391">
          <cell r="B391" t="str">
            <v>1289</v>
          </cell>
          <cell r="C391" t="str">
            <v xml:space="preserve">Sarkar Engineering </v>
          </cell>
        </row>
        <row r="392">
          <cell r="B392" t="str">
            <v>1290</v>
          </cell>
          <cell r="C392" t="str">
            <v xml:space="preserve">Shell Transource Pvt Ltd </v>
          </cell>
        </row>
        <row r="393">
          <cell r="B393" t="str">
            <v>1291</v>
          </cell>
          <cell r="C393" t="str">
            <v xml:space="preserve">Shine Blue Deposits &amp; Investments Pvt. Ltd. </v>
          </cell>
        </row>
        <row r="394">
          <cell r="B394" t="str">
            <v>1292</v>
          </cell>
          <cell r="C394" t="str">
            <v xml:space="preserve">Sigma Infotech Pvt. Ltd. </v>
          </cell>
        </row>
        <row r="395">
          <cell r="B395" t="str">
            <v>1294</v>
          </cell>
          <cell r="C395" t="str">
            <v xml:space="preserve">SKS Micro Finance Ltd. </v>
          </cell>
        </row>
        <row r="396">
          <cell r="B396" t="str">
            <v>1295</v>
          </cell>
          <cell r="C396" t="str">
            <v>Society for Educational Welfare &amp; Economic Development SEED</v>
          </cell>
        </row>
        <row r="397">
          <cell r="B397" t="str">
            <v>1232</v>
          </cell>
          <cell r="C397" t="str">
            <v>BCL Secure Premises Pvt Ltd.</v>
          </cell>
        </row>
        <row r="398">
          <cell r="B398" t="str">
            <v>1257</v>
          </cell>
          <cell r="C398" t="str">
            <v>Infinite Computer Solutions India Ltd</v>
          </cell>
        </row>
        <row r="399">
          <cell r="B399" t="str">
            <v>1268</v>
          </cell>
          <cell r="C399" t="str">
            <v>Mansarovar Builders</v>
          </cell>
        </row>
        <row r="400">
          <cell r="B400" t="str">
            <v>1272</v>
          </cell>
          <cell r="C400" t="str">
            <v>Millenium Steel India Pvt. Ltd</v>
          </cell>
        </row>
        <row r="401">
          <cell r="B401" t="str">
            <v>1280</v>
          </cell>
          <cell r="C401" t="str">
            <v>Omne Agate Systems Pvt. Ltd.</v>
          </cell>
        </row>
        <row r="402">
          <cell r="B402" t="str">
            <v>1305</v>
          </cell>
          <cell r="C402" t="str">
            <v>United Services</v>
          </cell>
        </row>
        <row r="403">
          <cell r="B403" t="str">
            <v>1255</v>
          </cell>
          <cell r="C403" t="str">
            <v>Ideal Invent Technologies Pvt.Ltd.</v>
          </cell>
        </row>
        <row r="404">
          <cell r="B404" t="str">
            <v>IBKL</v>
          </cell>
          <cell r="C404" t="str">
            <v>IDBI BANK LTD</v>
          </cell>
        </row>
        <row r="405">
          <cell r="B405" t="str">
            <v>0000001000</v>
          </cell>
          <cell r="C405" t="str">
            <v>Axis Bank Limited</v>
          </cell>
        </row>
        <row r="406">
          <cell r="B406" t="str">
            <v>0000001001</v>
          </cell>
          <cell r="C406" t="str">
            <v>United Bank Of India</v>
          </cell>
        </row>
        <row r="407">
          <cell r="B407" t="str">
            <v>SYNB</v>
          </cell>
          <cell r="C407" t="str">
            <v>SYNDICATE BANK</v>
          </cell>
        </row>
        <row r="408">
          <cell r="B408" t="str">
            <v>APGB</v>
          </cell>
          <cell r="C408" t="str">
            <v>Andhra Pragathi Grameena Bank</v>
          </cell>
        </row>
        <row r="409">
          <cell r="B409" t="str">
            <v>CKGR</v>
          </cell>
          <cell r="C409" t="str">
            <v>Chikmagalur-Kodagu Grameena Bank</v>
          </cell>
        </row>
        <row r="410">
          <cell r="B410" t="str">
            <v>CORP</v>
          </cell>
          <cell r="C410" t="str">
            <v>CORPORATION BANK</v>
          </cell>
        </row>
        <row r="411">
          <cell r="B411" t="str">
            <v>DLKB</v>
          </cell>
          <cell r="C411" t="str">
            <v>DHANLAKSHMI BANK</v>
          </cell>
        </row>
        <row r="412">
          <cell r="B412" t="str">
            <v>GGRB</v>
          </cell>
          <cell r="C412" t="str">
            <v>Gurgaon Gramin Bank</v>
          </cell>
        </row>
        <row r="413">
          <cell r="B413" t="str">
            <v>IDIB</v>
          </cell>
          <cell r="C413" t="str">
            <v>INDIAN BANK</v>
          </cell>
        </row>
        <row r="414">
          <cell r="B414" t="str">
            <v>KVBL</v>
          </cell>
          <cell r="C414" t="str">
            <v>KARUR VYSYA BANK</v>
          </cell>
        </row>
        <row r="415">
          <cell r="B415" t="str">
            <v>LAVB</v>
          </cell>
          <cell r="C415" t="str">
            <v>THE LAKSHMI VILAS BANK LTD</v>
          </cell>
        </row>
        <row r="416">
          <cell r="B416" t="str">
            <v>MLGB</v>
          </cell>
          <cell r="C416" t="str">
            <v>North Malabar Gramin Bank</v>
          </cell>
        </row>
        <row r="417">
          <cell r="B417" t="str">
            <v>PBGB</v>
          </cell>
          <cell r="C417" t="str">
            <v>Puduvai Bharathiar Grama Bank</v>
          </cell>
        </row>
        <row r="418">
          <cell r="B418" t="str">
            <v>SIBL</v>
          </cell>
          <cell r="C418" t="str">
            <v>SOUTH INDIAN BANK</v>
          </cell>
        </row>
        <row r="419">
          <cell r="B419" t="str">
            <v>SBHY</v>
          </cell>
          <cell r="C419" t="str">
            <v>STATE BANK OF HYDERABAD</v>
          </cell>
        </row>
        <row r="420">
          <cell r="B420" t="str">
            <v>SBTR</v>
          </cell>
          <cell r="C420" t="str">
            <v>STATE BANK OF TRAVANCORE</v>
          </cell>
        </row>
        <row r="421">
          <cell r="B421" t="str">
            <v>VIJB</v>
          </cell>
          <cell r="C421" t="str">
            <v>VIJAYA BANK</v>
          </cell>
        </row>
        <row r="422">
          <cell r="B422" t="str">
            <v>SBMY</v>
          </cell>
          <cell r="C422" t="str">
            <v>STATE BANK OF MYSORE</v>
          </cell>
        </row>
        <row r="423">
          <cell r="B423" t="str">
            <v>FDRL</v>
          </cell>
          <cell r="C423" t="str">
            <v>THE FEDERAL BANK LTD</v>
          </cell>
        </row>
        <row r="424">
          <cell r="B424" t="str">
            <v>CBIN</v>
          </cell>
          <cell r="C424" t="str">
            <v>CENTRAL BANK OF INDIA</v>
          </cell>
        </row>
        <row r="425">
          <cell r="B425" t="str">
            <v>UTBI</v>
          </cell>
          <cell r="C425" t="str">
            <v>UNITED BANK OF INDIA</v>
          </cell>
        </row>
        <row r="426">
          <cell r="B426" t="str">
            <v>UCBA</v>
          </cell>
          <cell r="C426" t="str">
            <v>UCO BANK</v>
          </cell>
        </row>
        <row r="427">
          <cell r="B427" t="str">
            <v>ALLA</v>
          </cell>
          <cell r="C427" t="str">
            <v>ALLAHABAD BANK</v>
          </cell>
        </row>
        <row r="428">
          <cell r="B428" t="str">
            <v>VBKG</v>
          </cell>
          <cell r="C428" t="str">
            <v>Vidisha-Bhopal Kshetriya Gramin Bank</v>
          </cell>
        </row>
        <row r="429">
          <cell r="B429" t="str">
            <v>UTGB</v>
          </cell>
          <cell r="C429" t="str">
            <v>Uttaranchal Gramin Bank</v>
          </cell>
        </row>
        <row r="430">
          <cell r="B430" t="str">
            <v>NTBL</v>
          </cell>
          <cell r="C430" t="str">
            <v>THE NAINITAL BANK LIMITED</v>
          </cell>
        </row>
        <row r="431">
          <cell r="B431" t="str">
            <v>0000000300</v>
          </cell>
          <cell r="C431" t="str">
            <v>Mahanagar Telephone Nigam Ltd.</v>
          </cell>
        </row>
        <row r="432">
          <cell r="B432" t="str">
            <v>0000000400</v>
          </cell>
          <cell r="C432" t="str">
            <v>CDAC</v>
          </cell>
        </row>
        <row r="433">
          <cell r="B433" t="str">
            <v>0000000500</v>
          </cell>
          <cell r="C433" t="str">
            <v>Bharat Sanchar Nigam Limited</v>
          </cell>
        </row>
        <row r="434">
          <cell r="B434" t="str">
            <v>BARB</v>
          </cell>
          <cell r="C434" t="str">
            <v>BANK OF BARODA</v>
          </cell>
        </row>
        <row r="435">
          <cell r="B435" t="str">
            <v>MAHB</v>
          </cell>
          <cell r="C435" t="str">
            <v>BANK OF MAHARASHTRA</v>
          </cell>
        </row>
        <row r="436">
          <cell r="B436" t="str">
            <v>UBIN</v>
          </cell>
          <cell r="C436" t="str">
            <v>UNION BANK OF INDIA</v>
          </cell>
        </row>
        <row r="437">
          <cell r="B437" t="str">
            <v>STBP</v>
          </cell>
          <cell r="C437" t="str">
            <v>STATE BANK OF PATIALA</v>
          </cell>
        </row>
        <row r="438">
          <cell r="B438" t="str">
            <v>SBBJ</v>
          </cell>
          <cell r="C438" t="str">
            <v>STATE BANK OF BIKANER AND JAIPUR</v>
          </cell>
        </row>
        <row r="439">
          <cell r="B439" t="str">
            <v>PSIB</v>
          </cell>
          <cell r="C439" t="str">
            <v>PUNJAB AND SIND BANK</v>
          </cell>
        </row>
        <row r="440">
          <cell r="B440" t="str">
            <v>ARGB</v>
          </cell>
          <cell r="C440" t="str">
            <v>Aryavart Gramin Bank</v>
          </cell>
        </row>
        <row r="441">
          <cell r="B441" t="str">
            <v>UTIB</v>
          </cell>
          <cell r="C441" t="str">
            <v>AXIS BANK</v>
          </cell>
        </row>
        <row r="442">
          <cell r="B442" t="str">
            <v>BARG</v>
          </cell>
          <cell r="C442" t="str">
            <v>Baroda Uttar Pradesh Gramin Bank</v>
          </cell>
        </row>
        <row r="443">
          <cell r="B443" t="str">
            <v>CGGB</v>
          </cell>
          <cell r="C443" t="str">
            <v>Chattisgarh Gramin Bank</v>
          </cell>
        </row>
        <row r="444">
          <cell r="B444" t="str">
            <v>CITI</v>
          </cell>
          <cell r="C444" t="str">
            <v>Citibank Na</v>
          </cell>
        </row>
        <row r="445">
          <cell r="B445" t="str">
            <v>BKDN</v>
          </cell>
          <cell r="C445" t="str">
            <v>DENA BANK</v>
          </cell>
        </row>
        <row r="446">
          <cell r="B446" t="str">
            <v>ELDB</v>
          </cell>
          <cell r="C446" t="str">
            <v>Ellaquai Dehati Bank</v>
          </cell>
        </row>
        <row r="447">
          <cell r="B447" t="str">
            <v>HDFC</v>
          </cell>
          <cell r="C447" t="str">
            <v>HDFC BANK LTD</v>
          </cell>
        </row>
        <row r="448">
          <cell r="B448" t="str">
            <v>ICIC</v>
          </cell>
          <cell r="C448" t="str">
            <v>ICICI BANK LTD</v>
          </cell>
        </row>
        <row r="449">
          <cell r="B449" t="str">
            <v>INDB</v>
          </cell>
          <cell r="C449" t="str">
            <v>INDUSIND BANK LTD</v>
          </cell>
        </row>
        <row r="450">
          <cell r="B450" t="str">
            <v>JTGB</v>
          </cell>
          <cell r="C450" t="str">
            <v>Jaipur Thar Gramin Bank</v>
          </cell>
        </row>
        <row r="451">
          <cell r="B451" t="str">
            <v>KKBK</v>
          </cell>
          <cell r="C451" t="str">
            <v>KOTAK MAHINDRA BANK</v>
          </cell>
        </row>
        <row r="452">
          <cell r="B452" t="str">
            <v>LDRB</v>
          </cell>
          <cell r="C452" t="str">
            <v>Langpi Dehangi Rural Bank</v>
          </cell>
        </row>
        <row r="453">
          <cell r="B453" t="str">
            <v>MBGB</v>
          </cell>
          <cell r="C453" t="str">
            <v>Madhya Bharath Gramin Bank</v>
          </cell>
        </row>
        <row r="454">
          <cell r="B454" t="str">
            <v>MHGB</v>
          </cell>
          <cell r="C454" t="str">
            <v>Maharashtra Gramin Bank</v>
          </cell>
        </row>
        <row r="455">
          <cell r="B455" t="str">
            <v>NMGB</v>
          </cell>
          <cell r="C455" t="str">
            <v>Narmada Malwa Gramin Bank</v>
          </cell>
        </row>
        <row r="456">
          <cell r="B456" t="str">
            <v>PRGB</v>
          </cell>
          <cell r="C456" t="str">
            <v>Parvatiya Gramin Bank</v>
          </cell>
        </row>
        <row r="457">
          <cell r="B457" t="str">
            <v>PUNB</v>
          </cell>
          <cell r="C457" t="str">
            <v>PUNJAB NATIONAL BANK</v>
          </cell>
        </row>
        <row r="458">
          <cell r="B458" t="str">
            <v>PGRB</v>
          </cell>
          <cell r="C458" t="str">
            <v>Purvanchal Gramin Bank</v>
          </cell>
        </row>
        <row r="459">
          <cell r="B459" t="str">
            <v>RJGB</v>
          </cell>
          <cell r="C459" t="str">
            <v>Rajasthan Gramin Bank</v>
          </cell>
        </row>
        <row r="460">
          <cell r="B460" t="str">
            <v>RNSB</v>
          </cell>
          <cell r="C460" t="str">
            <v>Rajkot Nagrik Sahakari Bank Ltd.</v>
          </cell>
        </row>
        <row r="461">
          <cell r="B461" t="str">
            <v>SKGB</v>
          </cell>
          <cell r="C461" t="str">
            <v>Samastipur Kshetriya Gramin Bank</v>
          </cell>
        </row>
        <row r="462">
          <cell r="B462" t="str">
            <v>SUGB</v>
          </cell>
          <cell r="C462" t="str">
            <v>Saurashtra Gramin Bank</v>
          </cell>
        </row>
        <row r="463">
          <cell r="B463" t="str">
            <v>TJSB</v>
          </cell>
          <cell r="C463" t="str">
            <v>THE THANE JANATA SAHAKARI BANK LTD</v>
          </cell>
        </row>
        <row r="464">
          <cell r="B464" t="str">
            <v>WKGB</v>
          </cell>
          <cell r="C464" t="str">
            <v>Wainganga Krishna Gramin Bank</v>
          </cell>
        </row>
        <row r="465">
          <cell r="B465" t="str">
            <v>RATN</v>
          </cell>
          <cell r="C465" t="str">
            <v>THE RATNAKAR BANK LTD</v>
          </cell>
        </row>
        <row r="466">
          <cell r="B466" t="str">
            <v>MT001</v>
          </cell>
          <cell r="C466" t="str">
            <v>Merittrac</v>
          </cell>
        </row>
        <row r="467">
          <cell r="B467" t="str">
            <v>CNRB</v>
          </cell>
          <cell r="C467" t="str">
            <v>CANARA BANK</v>
          </cell>
        </row>
        <row r="468">
          <cell r="B468" t="str">
            <v>0000010000</v>
          </cell>
          <cell r="C468" t="str">
            <v>CDAC</v>
          </cell>
        </row>
        <row r="469">
          <cell r="B469" t="str">
            <v>0000000600</v>
          </cell>
          <cell r="C469" t="str">
            <v>Vodafone India Limited and Grp</v>
          </cell>
        </row>
        <row r="470">
          <cell r="B470" t="str">
            <v>0000020000</v>
          </cell>
          <cell r="C470" t="str">
            <v>Vodafone India Limited and Group Companies</v>
          </cell>
        </row>
        <row r="471">
          <cell r="B471" t="str">
            <v>0000030000</v>
          </cell>
          <cell r="C471" t="str">
            <v>Consumer Affairs, Food and Civil Supplies Dept, Govt. of Andhra Pradesh</v>
          </cell>
        </row>
        <row r="472">
          <cell r="B472" t="str">
            <v>0000040000</v>
          </cell>
          <cell r="C472" t="str">
            <v>Bank of Maharashtra</v>
          </cell>
        </row>
        <row r="473">
          <cell r="B473" t="str">
            <v>0043000101</v>
          </cell>
          <cell r="C473" t="str">
            <v>estjj</v>
          </cell>
        </row>
        <row r="474">
          <cell r="B474" t="str">
            <v>0111</v>
          </cell>
          <cell r="C474" t="str">
            <v>Department of Economics Statistics  Monitoring and Evaluation DESME</v>
          </cell>
        </row>
        <row r="475">
          <cell r="B475" t="str">
            <v>0000050000</v>
          </cell>
          <cell r="C475" t="str">
            <v>UNITED BANK OF INDIA</v>
          </cell>
        </row>
        <row r="476">
          <cell r="B476" t="str">
            <v>0000060000</v>
          </cell>
          <cell r="C476" t="str">
            <v>AXIS Bank</v>
          </cell>
        </row>
        <row r="477">
          <cell r="B477" t="str">
            <v>0000000700</v>
          </cell>
          <cell r="C477" t="str">
            <v>VCSSI (Visa)</v>
          </cell>
        </row>
        <row r="478">
          <cell r="B478" t="str">
            <v>0000070000</v>
          </cell>
          <cell r="C478" t="str">
            <v>Indian Overseas Bank</v>
          </cell>
        </row>
        <row r="479">
          <cell r="B479" t="str">
            <v>0000080000</v>
          </cell>
          <cell r="C479" t="str">
            <v>HDFC Bank</v>
          </cell>
        </row>
        <row r="480">
          <cell r="B480" t="str">
            <v>0000090000</v>
          </cell>
          <cell r="C480" t="str">
            <v>PUNJAB NATIONAL BANK</v>
          </cell>
        </row>
        <row r="481">
          <cell r="B481" t="str">
            <v>0000100000</v>
          </cell>
          <cell r="C481" t="str">
            <v>Vijaya Bank</v>
          </cell>
        </row>
        <row r="482">
          <cell r="B482" t="str">
            <v>1320</v>
          </cell>
          <cell r="C482" t="str">
            <v>Ninestars Information Technologies Ltd</v>
          </cell>
        </row>
        <row r="483">
          <cell r="B483" t="str">
            <v>1315</v>
          </cell>
          <cell r="C483" t="str">
            <v xml:space="preserve">Akanksha International </v>
          </cell>
        </row>
        <row r="484">
          <cell r="B484" t="str">
            <v>1317</v>
          </cell>
          <cell r="C484" t="str">
            <v xml:space="preserve">GDC Advertising Pvt. Limited </v>
          </cell>
        </row>
        <row r="485">
          <cell r="B485" t="str">
            <v>2023</v>
          </cell>
          <cell r="C485" t="str">
            <v>Quick Data IT Services Pvt Ltd</v>
          </cell>
        </row>
        <row r="486">
          <cell r="B486" t="str">
            <v>2024</v>
          </cell>
          <cell r="C486" t="str">
            <v>Vansh Infotech Pvt Ltd</v>
          </cell>
        </row>
        <row r="487">
          <cell r="B487" t="str">
            <v>1377</v>
          </cell>
          <cell r="C487" t="str">
            <v>Origin ITFS Pvt Ltd</v>
          </cell>
        </row>
        <row r="488">
          <cell r="B488" t="str">
            <v>816</v>
          </cell>
          <cell r="C488" t="str">
            <v>GVWV &amp; VSWS Department</v>
          </cell>
        </row>
        <row r="489">
          <cell r="B489" t="str">
            <v>1358</v>
          </cell>
          <cell r="C489" t="str">
            <v>Bloom Solutions Pvt Ltd</v>
          </cell>
        </row>
        <row r="490">
          <cell r="B490" t="str">
            <v>1391</v>
          </cell>
          <cell r="C490" t="str">
            <v>JYOTHI COMPUTER SERVICES</v>
          </cell>
        </row>
        <row r="491">
          <cell r="B491" t="str">
            <v>1316</v>
          </cell>
          <cell r="C491" t="str">
            <v>BNR UDYOG LIMITED</v>
          </cell>
        </row>
        <row r="492">
          <cell r="B492" t="str">
            <v>1360</v>
          </cell>
          <cell r="C492" t="str">
            <v>Redim Software Technologies Pvt Ltd</v>
          </cell>
        </row>
        <row r="493">
          <cell r="B493" t="str">
            <v>618</v>
          </cell>
          <cell r="C493" t="str">
            <v>DENA BANK</v>
          </cell>
        </row>
        <row r="494">
          <cell r="B494" t="str">
            <v>1344</v>
          </cell>
          <cell r="C494" t="str">
            <v>Stesalit Limited</v>
          </cell>
        </row>
        <row r="495">
          <cell r="B495" t="str">
            <v>1338</v>
          </cell>
          <cell r="C495" t="str">
            <v>Netlink software Pvt Ltd</v>
          </cell>
        </row>
        <row r="496">
          <cell r="B496" t="str">
            <v>0000110000</v>
          </cell>
          <cell r="C496" t="str">
            <v>Oriental Bank of Commerce Bank</v>
          </cell>
        </row>
        <row r="497">
          <cell r="B497" t="str">
            <v>2025</v>
          </cell>
          <cell r="C497" t="str">
            <v>Netwing Technologies Pvt Ltd</v>
          </cell>
        </row>
        <row r="498">
          <cell r="B498" t="str">
            <v>1335</v>
          </cell>
          <cell r="C498" t="str">
            <v>Sri Ramraja Sarkar Lok Kalyan Trust</v>
          </cell>
        </row>
        <row r="499">
          <cell r="B499" t="str">
            <v>0000120000</v>
          </cell>
          <cell r="C499" t="str">
            <v>Central Bank of India</v>
          </cell>
        </row>
        <row r="500">
          <cell r="B500" t="str">
            <v>1349</v>
          </cell>
          <cell r="C500" t="str">
            <v>UNITED DATA SERVICES PRIVATE LIMITED</v>
          </cell>
        </row>
        <row r="501">
          <cell r="B501" t="str">
            <v>2028</v>
          </cell>
          <cell r="C501" t="str">
            <v>BUSINESS INFORMATION PROCESSING SERVICES</v>
          </cell>
        </row>
        <row r="502">
          <cell r="B502" t="str">
            <v>2027</v>
          </cell>
          <cell r="C502" t="str">
            <v>CommunitiWorks Welfare Society</v>
          </cell>
        </row>
        <row r="503">
          <cell r="B503" t="str">
            <v>2026</v>
          </cell>
          <cell r="C503" t="str">
            <v>Mphasis Ltd</v>
          </cell>
        </row>
        <row r="504">
          <cell r="B504" t="str">
            <v>1327</v>
          </cell>
          <cell r="C504" t="str">
            <v>Narayana Electricals Solution Pvt Ltd</v>
          </cell>
        </row>
        <row r="505">
          <cell r="B505" t="str">
            <v>1350</v>
          </cell>
          <cell r="C505" t="str">
            <v>Obel projects Pvt Ltd</v>
          </cell>
        </row>
        <row r="506">
          <cell r="B506" t="str">
            <v>0000130000</v>
          </cell>
          <cell r="C506" t="str">
            <v>DENA Bank</v>
          </cell>
        </row>
        <row r="507">
          <cell r="B507" t="str">
            <v>2030</v>
          </cell>
          <cell r="C507" t="str">
            <v>Webx Technologies Private Limited</v>
          </cell>
        </row>
        <row r="508">
          <cell r="B508" t="str">
            <v>2031</v>
          </cell>
          <cell r="C508" t="str">
            <v>Esoft Consulting Limited</v>
          </cell>
        </row>
        <row r="509">
          <cell r="B509" t="str">
            <v>206</v>
          </cell>
          <cell r="C509" t="str">
            <v>CSC e-Governance Services India Limited</v>
          </cell>
        </row>
        <row r="510">
          <cell r="B510" t="str">
            <v>2032</v>
          </cell>
          <cell r="C510" t="str">
            <v>SHREERAM PRINTING PRESS</v>
          </cell>
        </row>
        <row r="511">
          <cell r="B511" t="str">
            <v>2029</v>
          </cell>
          <cell r="C511" t="str">
            <v>A I Soc for Electronics and Comp Tech</v>
          </cell>
        </row>
        <row r="512">
          <cell r="B512" t="str">
            <v>1325</v>
          </cell>
          <cell r="C512" t="str">
            <v>Alankit Limited</v>
          </cell>
        </row>
        <row r="513">
          <cell r="B513" t="str">
            <v>1369</v>
          </cell>
          <cell r="C513" t="str">
            <v>JNET Technologies Pvt.Ltd</v>
          </cell>
        </row>
        <row r="514">
          <cell r="B514" t="str">
            <v>1355</v>
          </cell>
          <cell r="C514" t="str">
            <v>COMTECHINFO SOLUTIONS PVT.LTD</v>
          </cell>
        </row>
        <row r="515">
          <cell r="B515" t="str">
            <v>2033</v>
          </cell>
          <cell r="C515" t="str">
            <v>BASIX</v>
          </cell>
        </row>
        <row r="516">
          <cell r="B516" t="str">
            <v>817</v>
          </cell>
          <cell r="C516" t="str">
            <v>Department of IT Govt. of NCT Delhi</v>
          </cell>
        </row>
        <row r="517">
          <cell r="B517" t="str">
            <v>2034</v>
          </cell>
          <cell r="C517" t="str">
            <v>CMS Computers Ltd</v>
          </cell>
        </row>
        <row r="518">
          <cell r="B518" t="str">
            <v>2039</v>
          </cell>
          <cell r="C518" t="str">
            <v>Rudranee Infotech Ltd</v>
          </cell>
        </row>
        <row r="519">
          <cell r="B519" t="str">
            <v>0000140000</v>
          </cell>
          <cell r="C519" t="str">
            <v>Department of Posts</v>
          </cell>
        </row>
        <row r="520">
          <cell r="B520" t="str">
            <v>2038</v>
          </cell>
          <cell r="C520" t="str">
            <v>M/S KING COMPUTER SYSTEM PVT LTD</v>
          </cell>
        </row>
        <row r="521">
          <cell r="B521" t="str">
            <v>2037</v>
          </cell>
          <cell r="C521" t="str">
            <v>M/s. Vidya Online  Pune</v>
          </cell>
        </row>
        <row r="522">
          <cell r="B522" t="str">
            <v>2040</v>
          </cell>
          <cell r="C522" t="str">
            <v>Viesa Technologies</v>
          </cell>
        </row>
        <row r="523">
          <cell r="B523" t="str">
            <v>2035</v>
          </cell>
          <cell r="C523" t="str">
            <v>Reliance Communication Limited</v>
          </cell>
        </row>
        <row r="524">
          <cell r="B524" t="str">
            <v>2036</v>
          </cell>
          <cell r="C524" t="str">
            <v>AKSH OPTIFIBRE LIMITED</v>
          </cell>
        </row>
        <row r="525">
          <cell r="B525" t="str">
            <v>1366</v>
          </cell>
          <cell r="C525" t="str">
            <v>NVR &amp; ASSOCIATES LIMITED</v>
          </cell>
        </row>
        <row r="526">
          <cell r="B526" t="str">
            <v>2042</v>
          </cell>
          <cell r="C526" t="str">
            <v>United Telecoms e-Services Pvt Ltd</v>
          </cell>
        </row>
        <row r="527">
          <cell r="B527" t="str">
            <v>2041</v>
          </cell>
          <cell r="C527" t="str">
            <v xml:space="preserve">VIKALP MULTIMEDIA </v>
          </cell>
        </row>
        <row r="528">
          <cell r="B528" t="str">
            <v>1390</v>
          </cell>
          <cell r="C528" t="str">
            <v>M/S STAR DATA CENTRE</v>
          </cell>
        </row>
        <row r="529">
          <cell r="B529" t="str">
            <v>0000000800</v>
          </cell>
          <cell r="C529" t="str">
            <v>DIT, Government of Maharashtra</v>
          </cell>
        </row>
        <row r="530">
          <cell r="B530" t="str">
            <v>1346</v>
          </cell>
          <cell r="C530" t="str">
            <v>Integrated Systems &amp; Services</v>
          </cell>
        </row>
        <row r="531">
          <cell r="B531" t="str">
            <v>0000150000</v>
          </cell>
          <cell r="C531" t="str">
            <v>DIT , Govt. of Maharashtra</v>
          </cell>
        </row>
        <row r="532">
          <cell r="B532" t="str">
            <v>1364</v>
          </cell>
          <cell r="C532" t="str">
            <v>Gem Computers</v>
          </cell>
        </row>
        <row r="533">
          <cell r="B533" t="str">
            <v>1392</v>
          </cell>
          <cell r="C533" t="str">
            <v>Soc for Advancement of Environ Science</v>
          </cell>
        </row>
        <row r="534">
          <cell r="B534" t="str">
            <v>2043</v>
          </cell>
          <cell r="C534" t="str">
            <v>SNR Edatas Pvt Ltd</v>
          </cell>
        </row>
        <row r="535">
          <cell r="B535" t="str">
            <v>1372</v>
          </cell>
          <cell r="C535" t="str">
            <v>Prodigy Systems and Services Private Limited</v>
          </cell>
        </row>
        <row r="536">
          <cell r="B536" t="str">
            <v>2044</v>
          </cell>
          <cell r="C536" t="str">
            <v>Intelligent Communication Sys India Ltd</v>
          </cell>
        </row>
        <row r="537">
          <cell r="B537" t="str">
            <v>0000011111</v>
          </cell>
          <cell r="C537" t="str">
            <v>UIDAIEKYCPOC</v>
          </cell>
        </row>
        <row r="538">
          <cell r="B538" t="str">
            <v>1333</v>
          </cell>
          <cell r="C538" t="str">
            <v>Ortem Securities Limited</v>
          </cell>
        </row>
        <row r="539">
          <cell r="B539" t="str">
            <v>0206</v>
          </cell>
          <cell r="C539" t="str">
            <v xml:space="preserve">CSC </v>
          </cell>
        </row>
        <row r="540">
          <cell r="B540" t="str">
            <v>2046</v>
          </cell>
          <cell r="C540" t="str">
            <v>K W Consulting P Ltd</v>
          </cell>
        </row>
        <row r="541">
          <cell r="B541" t="str">
            <v>0000160000</v>
          </cell>
          <cell r="C541" t="str">
            <v>BSNLTEST</v>
          </cell>
        </row>
        <row r="542">
          <cell r="B542" t="str">
            <v>0204</v>
          </cell>
          <cell r="C542" t="str">
            <v>Bharat Electronics Limited</v>
          </cell>
        </row>
        <row r="543">
          <cell r="B543" t="str">
            <v>0000170000</v>
          </cell>
          <cell r="C543" t="str">
            <v>CANARA Bank</v>
          </cell>
        </row>
        <row r="544">
          <cell r="B544" t="str">
            <v>0000180000</v>
          </cell>
          <cell r="C544" t="str">
            <v>UCO BANK</v>
          </cell>
        </row>
        <row r="545">
          <cell r="B545" t="str">
            <v>0000190000</v>
          </cell>
          <cell r="C545" t="str">
            <v>CORPORATION BANK</v>
          </cell>
        </row>
        <row r="546">
          <cell r="B546" t="str">
            <v>0000200000</v>
          </cell>
          <cell r="C546" t="str">
            <v>ANDHRA BANK</v>
          </cell>
        </row>
        <row r="547">
          <cell r="B547" t="str">
            <v>0000210000</v>
          </cell>
          <cell r="C547" t="str">
            <v>ITE and C, Deptt., Govt. of Andhra Pradesh</v>
          </cell>
        </row>
        <row r="548">
          <cell r="B548" t="str">
            <v>0202</v>
          </cell>
          <cell r="C548" t="str">
            <v>ECIL</v>
          </cell>
        </row>
        <row r="549">
          <cell r="B549" t="str">
            <v>0000000900</v>
          </cell>
          <cell r="C549" t="str">
            <v>Bharti Airtel</v>
          </cell>
        </row>
        <row r="550">
          <cell r="B550" t="str">
            <v>2048</v>
          </cell>
          <cell r="C550" t="str">
            <v>Bharat Technical Solutions Private Limited</v>
          </cell>
        </row>
        <row r="551">
          <cell r="B551" t="str">
            <v>0000220000</v>
          </cell>
          <cell r="C551" t="str">
            <v>Bank of Baroda</v>
          </cell>
        </row>
        <row r="552">
          <cell r="B552" t="str">
            <v>2051</v>
          </cell>
          <cell r="C552" t="str">
            <v>Adcc Infocad Pvt.Ltd Nagpur</v>
          </cell>
        </row>
        <row r="553">
          <cell r="B553" t="str">
            <v>2050</v>
          </cell>
          <cell r="C553" t="str">
            <v>SILVER JUBILEE MOTORS LTD.</v>
          </cell>
        </row>
        <row r="554">
          <cell r="B554" t="str">
            <v>2049</v>
          </cell>
          <cell r="C554" t="str">
            <v>Vidarbha Infotech Pvt Ltd</v>
          </cell>
        </row>
        <row r="555">
          <cell r="B555" t="str">
            <v>0000230000</v>
          </cell>
          <cell r="C555" t="str">
            <v>State Bank of India</v>
          </cell>
        </row>
        <row r="556">
          <cell r="B556" t="str">
            <v>0127</v>
          </cell>
          <cell r="C556" t="str">
            <v>SETU MAHARASHTRA</v>
          </cell>
        </row>
        <row r="557">
          <cell r="B557" t="str">
            <v>1329</v>
          </cell>
          <cell r="C557" t="str">
            <v>Radiant Info Systems Ltd</v>
          </cell>
        </row>
        <row r="558">
          <cell r="B558" t="str">
            <v>1408</v>
          </cell>
          <cell r="C558" t="str">
            <v>Zephyr System Pvt.Ltd.</v>
          </cell>
        </row>
        <row r="559">
          <cell r="B559" t="str">
            <v>1378</v>
          </cell>
          <cell r="C559" t="str">
            <v>Karvy Consultants Limited</v>
          </cell>
        </row>
        <row r="560">
          <cell r="B560" t="str">
            <v>0000240000</v>
          </cell>
          <cell r="C560" t="str">
            <v>Land and Urban Development</v>
          </cell>
        </row>
        <row r="561">
          <cell r="B561" t="str">
            <v>0000250000</v>
          </cell>
          <cell r="C561" t="str">
            <v>IDBI Bank</v>
          </cell>
        </row>
        <row r="562">
          <cell r="B562" t="str">
            <v>1410</v>
          </cell>
          <cell r="C562" t="str">
            <v>Super Printers</v>
          </cell>
        </row>
        <row r="563">
          <cell r="B563" t="str">
            <v>136</v>
          </cell>
          <cell r="C563" t="str">
            <v>Principal Revenue Commissioner, Dept of Revenue, Govt of MP</v>
          </cell>
        </row>
        <row r="564">
          <cell r="B564" t="str">
            <v>0000260000</v>
          </cell>
          <cell r="C564" t="str">
            <v>Department of Information Technology, Govt. Of Jharkhand</v>
          </cell>
        </row>
        <row r="565">
          <cell r="B565" t="str">
            <v>NT001</v>
          </cell>
          <cell r="C565" t="str">
            <v>NSEIT Limited</v>
          </cell>
        </row>
        <row r="566">
          <cell r="B566" t="str">
            <v>2052</v>
          </cell>
          <cell r="C566" t="str">
            <v>Directorate of ESD</v>
          </cell>
        </row>
        <row r="567">
          <cell r="B567" t="str">
            <v>1404</v>
          </cell>
          <cell r="C567" t="str">
            <v xml:space="preserve">Promind Solutions P Limited </v>
          </cell>
        </row>
        <row r="568">
          <cell r="B568" t="str">
            <v>137</v>
          </cell>
          <cell r="C568" t="str">
            <v>Government Of Uttar Pradesh</v>
          </cell>
        </row>
        <row r="569">
          <cell r="B569" t="str">
            <v>1407</v>
          </cell>
          <cell r="C569" t="str">
            <v>N.K. Sharma Enterprises Ltd.</v>
          </cell>
        </row>
        <row r="570">
          <cell r="B570" t="str">
            <v>0000270000</v>
          </cell>
          <cell r="C570" t="str">
            <v>NSDL e-Governance Infra Ltd</v>
          </cell>
        </row>
        <row r="571">
          <cell r="B571" t="str">
            <v>0000001100</v>
          </cell>
          <cell r="C571" t="str">
            <v>NSDL e-Governance Infra Ltd</v>
          </cell>
        </row>
        <row r="572">
          <cell r="B572" t="str">
            <v>2056</v>
          </cell>
          <cell r="C572" t="str">
            <v>District Sukhmani Society Amritsar Punjab</v>
          </cell>
        </row>
        <row r="573">
          <cell r="B573" t="str">
            <v>2054</v>
          </cell>
          <cell r="C573" t="str">
            <v>District Sukhmani Society Barnala Punjab</v>
          </cell>
        </row>
        <row r="574">
          <cell r="B574" t="str">
            <v>2057</v>
          </cell>
          <cell r="C574" t="str">
            <v>District Sukhmani Society Bathinda Punjab</v>
          </cell>
        </row>
        <row r="575">
          <cell r="B575" t="str">
            <v>2058</v>
          </cell>
          <cell r="C575" t="str">
            <v>Sukhmani Society For Citizens Services Faridkot Punjab</v>
          </cell>
        </row>
        <row r="576">
          <cell r="B576" t="str">
            <v>2059</v>
          </cell>
          <cell r="C576" t="str">
            <v>District Sukhmani Society Fatehgarh Sahib Punjab</v>
          </cell>
        </row>
        <row r="577">
          <cell r="B577" t="str">
            <v>2060</v>
          </cell>
          <cell r="C577" t="str">
            <v>District Sukhmani Society Fazilka Punjab</v>
          </cell>
        </row>
        <row r="578">
          <cell r="B578" t="str">
            <v>2055</v>
          </cell>
          <cell r="C578" t="str">
            <v>District Sukhmani Society Tarn Taran Punjab</v>
          </cell>
        </row>
        <row r="579">
          <cell r="B579" t="str">
            <v>2065</v>
          </cell>
          <cell r="C579" t="str">
            <v>District Sukhmani Society Sri Muktsar Sahib Punjab</v>
          </cell>
        </row>
        <row r="580">
          <cell r="B580" t="str">
            <v>2061</v>
          </cell>
          <cell r="C580" t="str">
            <v>District Sukhmani Society Ferozepur Punjab</v>
          </cell>
        </row>
        <row r="581">
          <cell r="B581" t="str">
            <v>2062</v>
          </cell>
          <cell r="C581" t="str">
            <v>Sukhmani Society For Citizen Services Gurdaspur Punjab</v>
          </cell>
        </row>
        <row r="582">
          <cell r="B582" t="str">
            <v>2063</v>
          </cell>
          <cell r="C582" t="str">
            <v>Suwidha Society Hoshiarpur Punjab</v>
          </cell>
        </row>
        <row r="583">
          <cell r="B583" t="str">
            <v>2064</v>
          </cell>
          <cell r="C583" t="str">
            <v>District Sukhmani Society For Citizen Services Mansa Punjab</v>
          </cell>
        </row>
        <row r="584">
          <cell r="B584" t="str">
            <v>2067</v>
          </cell>
          <cell r="C584" t="str">
            <v>District Sukhmani Society Pathankot Punjab</v>
          </cell>
        </row>
        <row r="585">
          <cell r="B585" t="str">
            <v>2066</v>
          </cell>
          <cell r="C585" t="str">
            <v>District Sukhmani Society Patiala Punjab</v>
          </cell>
        </row>
        <row r="586">
          <cell r="B586" t="str">
            <v>2070</v>
          </cell>
          <cell r="C586" t="str">
            <v>District Sukhmani Society Sangrur Punjab</v>
          </cell>
        </row>
        <row r="587">
          <cell r="B587" t="str">
            <v>2069</v>
          </cell>
          <cell r="C587" t="str">
            <v>District Sukhmani Society For Citizen Services SAS Nagar District e-Governance Society Punjab</v>
          </cell>
        </row>
        <row r="588">
          <cell r="B588" t="str">
            <v>2068</v>
          </cell>
          <cell r="C588" t="str">
            <v>District Sukhmani Society Rupnagar Punjab</v>
          </cell>
        </row>
        <row r="589">
          <cell r="B589" t="str">
            <v>2071</v>
          </cell>
          <cell r="C589" t="str">
            <v>District Sukhmani Society For Citizen Services Nawanshahr Punjab</v>
          </cell>
        </row>
        <row r="590">
          <cell r="B590" t="str">
            <v>2053</v>
          </cell>
          <cell r="C590" t="str">
            <v>Jharkhand Agency for Promotion of IT</v>
          </cell>
        </row>
        <row r="591">
          <cell r="B591" t="str">
            <v>1405</v>
          </cell>
          <cell r="C591" t="str">
            <v>Ojus Healthcare Private Limited</v>
          </cell>
        </row>
        <row r="592">
          <cell r="B592" t="str">
            <v>1416</v>
          </cell>
          <cell r="C592" t="str">
            <v>Utility Forms Pvt Ltd</v>
          </cell>
        </row>
        <row r="593">
          <cell r="B593" t="str">
            <v>0000280000</v>
          </cell>
          <cell r="C593" t="str">
            <v>Andhra Pradesh Grameena Vikas Bank</v>
          </cell>
        </row>
        <row r="594">
          <cell r="B594" t="str">
            <v>0000290000</v>
          </cell>
          <cell r="C594" t="str">
            <v>ICICI Prudential Life Insurance Company Limited</v>
          </cell>
        </row>
        <row r="595">
          <cell r="B595" t="str">
            <v>0000300000</v>
          </cell>
          <cell r="C595" t="str">
            <v>Bajaj Finance Ltd</v>
          </cell>
        </row>
        <row r="596">
          <cell r="B596" t="str">
            <v>0000310000</v>
          </cell>
          <cell r="C596" t="str">
            <v xml:space="preserve">The Federal Bank </v>
          </cell>
        </row>
        <row r="597">
          <cell r="B597" t="str">
            <v>1426</v>
          </cell>
          <cell r="C597" t="str">
            <v>DEVASHISH SECURITIES PVT. LTD.</v>
          </cell>
        </row>
        <row r="598">
          <cell r="B598" t="str">
            <v>138</v>
          </cell>
          <cell r="C598" t="str">
            <v>Govt of UT of Chandigarh</v>
          </cell>
        </row>
        <row r="599">
          <cell r="B599" t="str">
            <v>1429</v>
          </cell>
          <cell r="C599" t="str">
            <v>Radiant Haroti Industries India Ltd</v>
          </cell>
        </row>
        <row r="600">
          <cell r="B600" t="str">
            <v>1418</v>
          </cell>
          <cell r="C600" t="str">
            <v>Offshoot Agency Pvt. Ltd.</v>
          </cell>
        </row>
        <row r="601">
          <cell r="B601" t="str">
            <v>0000320000</v>
          </cell>
          <cell r="C601" t="str">
            <v>TJSB Sahakari Bank</v>
          </cell>
        </row>
        <row r="602">
          <cell r="B602" t="str">
            <v>0000330000</v>
          </cell>
          <cell r="C602" t="str">
            <v>Invest India Micro Pension Services Private Limited (IIMPS)</v>
          </cell>
        </row>
        <row r="603">
          <cell r="B603" t="str">
            <v>1400</v>
          </cell>
          <cell r="C603" t="str">
            <v>Academy of Management Studies</v>
          </cell>
        </row>
        <row r="604">
          <cell r="B604" t="str">
            <v>1427</v>
          </cell>
          <cell r="C604" t="str">
            <v>Virinchi Technologies Ltd</v>
          </cell>
        </row>
        <row r="605">
          <cell r="B605" t="str">
            <v>0000340000</v>
          </cell>
          <cell r="C605" t="str">
            <v>UIDAI Internal Services</v>
          </cell>
        </row>
        <row r="606">
          <cell r="B606" t="str">
            <v>0000001200</v>
          </cell>
          <cell r="C606" t="str">
            <v>UIDAI Internal System Monitori</v>
          </cell>
        </row>
        <row r="607">
          <cell r="B607" t="str">
            <v>1428</v>
          </cell>
          <cell r="C607" t="str">
            <v>Osiris Infotech Pvt. Ltd.</v>
          </cell>
        </row>
        <row r="608">
          <cell r="B608" t="str">
            <v>1385</v>
          </cell>
          <cell r="C608" t="str">
            <v>SoftAge Information Technology Limited</v>
          </cell>
        </row>
        <row r="609">
          <cell r="B609" t="str">
            <v>000035000</v>
          </cell>
          <cell r="C609" t="str">
            <v>Kerala State Information Technology Mission, Government of Kerala</v>
          </cell>
        </row>
        <row r="610">
          <cell r="B610" t="str">
            <v>000036000</v>
          </cell>
          <cell r="C610" t="str">
            <v>UTI Infrastructure Technology and Services Ltd.</v>
          </cell>
        </row>
        <row r="611">
          <cell r="B611" t="str">
            <v>0000350000</v>
          </cell>
          <cell r="C611" t="str">
            <v>Kerala State Information Technology Mission, Government of Kerala</v>
          </cell>
        </row>
        <row r="612">
          <cell r="B612" t="str">
            <v>0000360000</v>
          </cell>
          <cell r="C612" t="str">
            <v>UTI Infrastructure Technology and Services Ltd.</v>
          </cell>
        </row>
        <row r="613">
          <cell r="B613" t="str">
            <v>0000370000</v>
          </cell>
          <cell r="C613" t="str">
            <v>LIFE INSURANCE CORPORATION OF INDIA</v>
          </cell>
        </row>
        <row r="614">
          <cell r="B614" t="str">
            <v>2072</v>
          </cell>
          <cell r="C614" t="str">
            <v>District Sukhmani Society, Jalandhar, Punjab</v>
          </cell>
        </row>
        <row r="615">
          <cell r="B615" t="str">
            <v>2073</v>
          </cell>
          <cell r="C615" t="str">
            <v>District Sukhmani Society, Ludhiana, Punjab</v>
          </cell>
        </row>
        <row r="616">
          <cell r="B616" t="str">
            <v>2074</v>
          </cell>
          <cell r="C616" t="str">
            <v>Sukhmani Society For Citizen Services, Kapurthala, Punjab</v>
          </cell>
        </row>
        <row r="617">
          <cell r="B617" t="str">
            <v>2075</v>
          </cell>
          <cell r="C617" t="str">
            <v>District Sukhmani Society, Moga, Punjab</v>
          </cell>
        </row>
        <row r="618">
          <cell r="B618" t="str">
            <v>139</v>
          </cell>
          <cell r="C618" t="str">
            <v>Information Technology Department, Govt. of Odisha</v>
          </cell>
        </row>
        <row r="619">
          <cell r="B619" t="str">
            <v>0000380000</v>
          </cell>
          <cell r="C619" t="str">
            <v>Reliance General Insurance Company Limited</v>
          </cell>
        </row>
        <row r="620">
          <cell r="B620" t="str">
            <v>1420</v>
          </cell>
          <cell r="C620" t="str">
            <v>MEGHA VINCOM PVT LTD</v>
          </cell>
        </row>
        <row r="621">
          <cell r="B621" t="str">
            <v>1406</v>
          </cell>
          <cell r="C621" t="str">
            <v>Binary Systems</v>
          </cell>
        </row>
        <row r="622">
          <cell r="B622" t="str">
            <v>2078</v>
          </cell>
          <cell r="C622" t="str">
            <v>Sahaj e-Village Limited</v>
          </cell>
        </row>
        <row r="623">
          <cell r="B623" t="str">
            <v>2077</v>
          </cell>
          <cell r="C623" t="str">
            <v>M/s Gold Square Builders &amp; Promoters Pvt. Ltd.</v>
          </cell>
        </row>
        <row r="624">
          <cell r="B624" t="str">
            <v>1424</v>
          </cell>
          <cell r="C624" t="str">
            <v>VAP INFOSOLUTIONS</v>
          </cell>
        </row>
        <row r="625">
          <cell r="B625" t="str">
            <v>0000390000</v>
          </cell>
          <cell r="C625" t="str">
            <v>GI Technology Private Limited</v>
          </cell>
        </row>
        <row r="626">
          <cell r="B626" t="str">
            <v>1409</v>
          </cell>
          <cell r="C626" t="str">
            <v>SGS INDIA PVT LTD</v>
          </cell>
        </row>
        <row r="627">
          <cell r="B627" t="str">
            <v>1421</v>
          </cell>
          <cell r="C627" t="str">
            <v>Asha Security Guard Services</v>
          </cell>
        </row>
        <row r="628">
          <cell r="B628" t="str">
            <v>0000400000</v>
          </cell>
          <cell r="C628" t="str">
            <v>Oxigen Services Private Limited</v>
          </cell>
        </row>
        <row r="629">
          <cell r="B629" t="str">
            <v>0000410000</v>
          </cell>
          <cell r="C629" t="str">
            <v>IndusInd Bank</v>
          </cell>
        </row>
        <row r="630">
          <cell r="B630" t="str">
            <v>0000420000</v>
          </cell>
          <cell r="C630" t="str">
            <v>Standard Chartered Bank</v>
          </cell>
        </row>
        <row r="631">
          <cell r="B631" t="str">
            <v>0000001300</v>
          </cell>
          <cell r="C631" t="str">
            <v>Euronet Services India Private</v>
          </cell>
        </row>
        <row r="632">
          <cell r="B632" t="str">
            <v>0000430000</v>
          </cell>
          <cell r="C632" t="str">
            <v>MMP Mobi wallet Payment Systems Ltd.</v>
          </cell>
        </row>
        <row r="633">
          <cell r="B633" t="str">
            <v>0000440000</v>
          </cell>
          <cell r="C633" t="str">
            <v>DoIT and C, Govt. of Rajasthan</v>
          </cell>
        </row>
        <row r="634">
          <cell r="B634" t="str">
            <v>0000450000</v>
          </cell>
          <cell r="C634" t="str">
            <v>ITZ Cash Card Limited</v>
          </cell>
        </row>
        <row r="635">
          <cell r="B635" t="str">
            <v>0000460000</v>
          </cell>
          <cell r="C635" t="str">
            <v>Airtel M Commerce Services Limited</v>
          </cell>
        </row>
        <row r="636">
          <cell r="B636" t="str">
            <v>0000001400</v>
          </cell>
          <cell r="C636" t="str">
            <v>CSC e-governance India</v>
          </cell>
        </row>
        <row r="637">
          <cell r="B637" t="str">
            <v>0000470000</v>
          </cell>
          <cell r="C637" t="str">
            <v>Ratnakar Bank</v>
          </cell>
        </row>
        <row r="638">
          <cell r="B638" t="str">
            <v>0000480000</v>
          </cell>
          <cell r="C638" t="str">
            <v>My Mobile Payments Limited</v>
          </cell>
        </row>
        <row r="639">
          <cell r="B639" t="str">
            <v>0000490000</v>
          </cell>
          <cell r="C639" t="str">
            <v>CSC e-governance India</v>
          </cell>
        </row>
        <row r="640">
          <cell r="B640" t="str">
            <v>2079</v>
          </cell>
          <cell r="C640" t="str">
            <v>Make India Smart Private Limited</v>
          </cell>
        </row>
        <row r="641">
          <cell r="B641" t="str">
            <v>1425</v>
          </cell>
          <cell r="C641" t="str">
            <v>APEX Services</v>
          </cell>
        </row>
        <row r="642">
          <cell r="B642" t="str">
            <v>0000500000</v>
          </cell>
          <cell r="C642" t="str">
            <v>Mobile Commerce Solutions Limited</v>
          </cell>
        </row>
        <row r="643">
          <cell r="B643" t="str">
            <v>0000510000</v>
          </cell>
          <cell r="C643" t="str">
            <v>Department of Food, Civil supply and Consumer Affairs, Govt. of Punjab</v>
          </cell>
        </row>
        <row r="644">
          <cell r="B644" t="str">
            <v>0000520000</v>
          </cell>
          <cell r="C644" t="str">
            <v>Reliance Jio Infocomm Limited</v>
          </cell>
        </row>
        <row r="645">
          <cell r="B645" t="str">
            <v>0000001500</v>
          </cell>
          <cell r="C645" t="str">
            <v>Reliance Corporate IT Park Ltd</v>
          </cell>
        </row>
        <row r="646">
          <cell r="B646" t="str">
            <v>2080</v>
          </cell>
          <cell r="C646" t="str">
            <v>Nekton IT India Pvt Ltd.</v>
          </cell>
        </row>
        <row r="647">
          <cell r="B647" t="str">
            <v>1412</v>
          </cell>
          <cell r="C647" t="str">
            <v>Sixth Dimension Project Solutions Ltd</v>
          </cell>
        </row>
        <row r="648">
          <cell r="B648" t="str">
            <v>0000530000</v>
          </cell>
          <cell r="C648" t="str">
            <v>Khosla Labs Pvt. Ltd.</v>
          </cell>
        </row>
        <row r="649">
          <cell r="B649" t="str">
            <v>0000540000</v>
          </cell>
          <cell r="C649" t="str">
            <v>Government of Himachal Pradesh</v>
          </cell>
        </row>
        <row r="650">
          <cell r="B650" t="str">
            <v>0000550000</v>
          </cell>
          <cell r="C650" t="str">
            <v>PUNJAB NATIONAL BANK</v>
          </cell>
        </row>
        <row r="651">
          <cell r="B651" t="str">
            <v>133</v>
          </cell>
          <cell r="C651" t="str">
            <v>Department of Information Technology,Govt. of Tamil Nadu</v>
          </cell>
        </row>
        <row r="652">
          <cell r="B652" t="str">
            <v>819</v>
          </cell>
          <cell r="C652" t="str">
            <v>Govt of NCT of Delhi, Department of FCS</v>
          </cell>
        </row>
        <row r="653">
          <cell r="B653" t="str">
            <v>0000001600</v>
          </cell>
          <cell r="C653" t="str">
            <v>National Informatics Centre</v>
          </cell>
        </row>
        <row r="654">
          <cell r="B654" t="str">
            <v>0000002222</v>
          </cell>
          <cell r="C654" t="str">
            <v>NIC Verification</v>
          </cell>
        </row>
        <row r="655">
          <cell r="B655" t="str">
            <v>0000055555</v>
          </cell>
          <cell r="C655" t="str">
            <v>NIC Verification</v>
          </cell>
        </row>
        <row r="656">
          <cell r="B656" t="str">
            <v>2082</v>
          </cell>
          <cell r="C656" t="str">
            <v>Conatus Infocom Pvt. Ltd</v>
          </cell>
        </row>
        <row r="657">
          <cell r="B657" t="str">
            <v>2083</v>
          </cell>
          <cell r="C657" t="str">
            <v>SRR Infotech</v>
          </cell>
        </row>
        <row r="658">
          <cell r="B658" t="str">
            <v>0000560000</v>
          </cell>
          <cell r="C658" t="str">
            <v>MasterCard India Services Pvt.</v>
          </cell>
        </row>
        <row r="659">
          <cell r="B659" t="str">
            <v>0000001700</v>
          </cell>
          <cell r="C659" t="str">
            <v>MasterCard India Services Pvt.</v>
          </cell>
        </row>
        <row r="660">
          <cell r="B660" t="str">
            <v>1442</v>
          </cell>
          <cell r="C660" t="str">
            <v>HyperSoft Technologies Ltd</v>
          </cell>
        </row>
        <row r="661">
          <cell r="B661" t="str">
            <v>1415</v>
          </cell>
          <cell r="C661" t="str">
            <v>SAR Technology</v>
          </cell>
        </row>
        <row r="662">
          <cell r="B662" t="str">
            <v>0000570000</v>
          </cell>
          <cell r="C662" t="str">
            <v>AVIVA LIFE INSURANCE COMPANY INDIA LIMITED</v>
          </cell>
        </row>
        <row r="663">
          <cell r="B663" t="str">
            <v>0000580000</v>
          </cell>
          <cell r="C663" t="str">
            <v>Kotak Mahindra Bank Ltd</v>
          </cell>
        </row>
        <row r="664">
          <cell r="B664" t="str">
            <v>2084</v>
          </cell>
          <cell r="C664" t="str">
            <v>CHIPS</v>
          </cell>
        </row>
        <row r="665">
          <cell r="B665" t="str">
            <v>1370</v>
          </cell>
          <cell r="C665" t="str">
            <v>UMC Technologies Pvt. Ltd</v>
          </cell>
        </row>
        <row r="666">
          <cell r="B666" t="str">
            <v>0000590000</v>
          </cell>
          <cell r="C666" t="str">
            <v>Indian Bank</v>
          </cell>
        </row>
        <row r="667">
          <cell r="B667" t="str">
            <v>0000600000</v>
          </cell>
          <cell r="C667" t="str">
            <v>The Saraswat Co-operative Bank Ltd.</v>
          </cell>
        </row>
        <row r="668">
          <cell r="B668" t="str">
            <v>0000610000</v>
          </cell>
          <cell r="C668" t="str">
            <v>ATOM Technologies</v>
          </cell>
        </row>
        <row r="669">
          <cell r="B669" t="str">
            <v>1441</v>
          </cell>
          <cell r="C669" t="str">
            <v>AS International</v>
          </cell>
        </row>
        <row r="670">
          <cell r="B670" t="str">
            <v>1402</v>
          </cell>
          <cell r="C670" t="str">
            <v>A-Onerealtors Pvt Ltd</v>
          </cell>
        </row>
        <row r="671">
          <cell r="B671" t="str">
            <v>0000620000</v>
          </cell>
          <cell r="C671" t="str">
            <v>Allahabad Bank</v>
          </cell>
        </row>
        <row r="672">
          <cell r="B672" t="str">
            <v>0000630000</v>
          </cell>
          <cell r="C672" t="str">
            <v>Punjab and Sindh Bank</v>
          </cell>
        </row>
        <row r="673">
          <cell r="B673" t="str">
            <v>0000640000</v>
          </cell>
          <cell r="C673" t="str">
            <v>Syndicate Bank</v>
          </cell>
        </row>
        <row r="674">
          <cell r="B674" t="str">
            <v>0000001800</v>
          </cell>
          <cell r="C674" t="str">
            <v>National Informatics Centre</v>
          </cell>
        </row>
        <row r="675">
          <cell r="B675" t="str">
            <v>0000650000</v>
          </cell>
          <cell r="C675" t="str">
            <v>National Informatics Centre</v>
          </cell>
        </row>
        <row r="676">
          <cell r="B676" t="str">
            <v>STGMFL0001</v>
          </cell>
          <cell r="C676" t="str">
            <v>Muthoot Fincorp Limited</v>
          </cell>
        </row>
        <row r="677">
          <cell r="B677" t="str">
            <v>1435</v>
          </cell>
          <cell r="C677" t="str">
            <v>Ricoh India Limited</v>
          </cell>
        </row>
        <row r="678">
          <cell r="B678" t="str">
            <v>0000660000</v>
          </cell>
          <cell r="C678" t="str">
            <v>Sharekhan Limited</v>
          </cell>
        </row>
        <row r="679">
          <cell r="B679" t="str">
            <v>0000670000</v>
          </cell>
          <cell r="C679" t="str">
            <v>UAE Exchange &amp;amp;amp;amp; Financial Services Ltd.</v>
          </cell>
        </row>
        <row r="680">
          <cell r="B680" t="str">
            <v>0000680000</v>
          </cell>
          <cell r="C680" t="str">
            <v>American Express Banking Corp.</v>
          </cell>
        </row>
        <row r="681">
          <cell r="B681" t="str">
            <v>0000690000</v>
          </cell>
          <cell r="C681" t="str">
            <v>The Chembur Nagarik Sahakari Bank Ltd.</v>
          </cell>
        </row>
        <row r="682">
          <cell r="B682" t="str">
            <v>1431</v>
          </cell>
          <cell r="C682" t="str">
            <v>Ojus G Enterprises</v>
          </cell>
        </row>
        <row r="683">
          <cell r="B683" t="str">
            <v>0000700000</v>
          </cell>
          <cell r="C683" t="str">
            <v>The Cosmos Co-Op Bank Ltd.</v>
          </cell>
        </row>
        <row r="684">
          <cell r="B684" t="str">
            <v>1437</v>
          </cell>
          <cell r="C684" t="str">
            <v>77 Infosystems Pvt Ltd</v>
          </cell>
        </row>
        <row r="685">
          <cell r="B685" t="str">
            <v>0000710000</v>
          </cell>
          <cell r="C685" t="str">
            <v>Equifax Credit Information Services Pvt. Ltd.</v>
          </cell>
        </row>
        <row r="686">
          <cell r="B686" t="str">
            <v>0000720000</v>
          </cell>
          <cell r="C686" t="str">
            <v>Home Credits India Finance Limited</v>
          </cell>
        </row>
        <row r="687">
          <cell r="B687" t="str">
            <v>0000730000</v>
          </cell>
          <cell r="C687" t="str">
            <v>Birla Sunlife Insurance Company Ltd.</v>
          </cell>
        </row>
        <row r="688">
          <cell r="B688" t="str">
            <v>607</v>
          </cell>
          <cell r="C688" t="str">
            <v>Punjab National Bank</v>
          </cell>
        </row>
        <row r="689">
          <cell r="B689" t="str">
            <v>0000740000</v>
          </cell>
          <cell r="C689" t="str">
            <v>Transunion Software Services Pvt. Ltd.</v>
          </cell>
        </row>
        <row r="690">
          <cell r="B690" t="str">
            <v>820</v>
          </cell>
          <cell r="C690" t="str">
            <v xml:space="preserve">Madhya Pradesh State Electronics Development Corporation Ltd.  </v>
          </cell>
        </row>
        <row r="691">
          <cell r="B691" t="str">
            <v>0000750000</v>
          </cell>
          <cell r="C691" t="str">
            <v>Experian Services India Private Limited</v>
          </cell>
        </row>
        <row r="692">
          <cell r="B692" t="str">
            <v>1439</v>
          </cell>
          <cell r="C692" t="str">
            <v>M/s Sanish Choudhary</v>
          </cell>
        </row>
        <row r="693">
          <cell r="B693" t="str">
            <v>1448</v>
          </cell>
          <cell r="C693" t="str">
            <v>M2C Private Solution</v>
          </cell>
        </row>
        <row r="694">
          <cell r="B694" t="str">
            <v>0000760000</v>
          </cell>
          <cell r="C694" t="str">
            <v>Karnataka Gramin Bank</v>
          </cell>
        </row>
        <row r="695">
          <cell r="B695" t="str">
            <v>0000770000</v>
          </cell>
          <cell r="C695" t="str">
            <v>Kerala Gramin Bank</v>
          </cell>
        </row>
        <row r="696">
          <cell r="B696" t="str">
            <v>0000780000</v>
          </cell>
          <cell r="C696" t="str">
            <v>Department of Electronics and Information Technology, Government of Haryana</v>
          </cell>
        </row>
        <row r="697">
          <cell r="B697" t="str">
            <v>0000790000</v>
          </cell>
          <cell r="C697" t="str">
            <v>Transaction Analysts India Pvt. Ltd.</v>
          </cell>
        </row>
        <row r="698">
          <cell r="B698" t="str">
            <v>0000800000</v>
          </cell>
          <cell r="C698" t="str">
            <v>Bharatiya Mahila Bank Ltd.</v>
          </cell>
        </row>
        <row r="699">
          <cell r="B699" t="str">
            <v>2086</v>
          </cell>
          <cell r="C699" t="str">
            <v>EDCS GOK</v>
          </cell>
        </row>
        <row r="700">
          <cell r="B700" t="str">
            <v>1450</v>
          </cell>
          <cell r="C700" t="str">
            <v>Yash Ornaments Pvt. Ltd</v>
          </cell>
        </row>
        <row r="701">
          <cell r="B701" t="str">
            <v>0000810000</v>
          </cell>
          <cell r="C701" t="str">
            <v>SVC Co-operative Bank Limited</v>
          </cell>
        </row>
        <row r="702">
          <cell r="B702" t="str">
            <v>0000820000</v>
          </cell>
          <cell r="C702" t="str">
            <v>CDSL Ventures Ltd.</v>
          </cell>
        </row>
        <row r="703">
          <cell r="B703" t="str">
            <v>0000001900</v>
          </cell>
          <cell r="C703" t="str">
            <v>Central Depository Services Lt</v>
          </cell>
        </row>
        <row r="704">
          <cell r="B704" t="str">
            <v>110</v>
          </cell>
          <cell r="C704" t="str">
            <v>Rural Development Dept, Govt. of Bihar</v>
          </cell>
        </row>
        <row r="705">
          <cell r="B705" t="str">
            <v>0000830000</v>
          </cell>
          <cell r="C705" t="str">
            <v>Smart Chip Limited</v>
          </cell>
        </row>
        <row r="706">
          <cell r="B706" t="str">
            <v>1462</v>
          </cell>
          <cell r="C706" t="str">
            <v>Home Life Buildcon Pvt Ltd</v>
          </cell>
        </row>
        <row r="707">
          <cell r="B707" t="str">
            <v>1444</v>
          </cell>
          <cell r="C707" t="str">
            <v>National Cooperative Consumers Federation of India Limited</v>
          </cell>
        </row>
        <row r="708">
          <cell r="B708" t="str">
            <v>2087</v>
          </cell>
          <cell r="C708" t="str">
            <v>Computer Print</v>
          </cell>
        </row>
        <row r="709">
          <cell r="B709" t="str">
            <v>0000840000</v>
          </cell>
          <cell r="C709" t="str">
            <v>Centre for E-Governance, Govt of Karnataka</v>
          </cell>
        </row>
        <row r="710">
          <cell r="B710" t="str">
            <v>1445</v>
          </cell>
          <cell r="C710" t="str">
            <v>Orion Security Solutions Private Ltd</v>
          </cell>
        </row>
        <row r="711">
          <cell r="B711" t="str">
            <v>1446</v>
          </cell>
          <cell r="C711" t="str">
            <v>Janta Silikon Consortium</v>
          </cell>
        </row>
        <row r="712">
          <cell r="B712" t="str">
            <v>1451</v>
          </cell>
          <cell r="C712" t="str">
            <v>Raj Construction Co.</v>
          </cell>
        </row>
        <row r="713">
          <cell r="B713" t="str">
            <v>2085</v>
          </cell>
          <cell r="C713" t="str">
            <v>NPS Technologies Pvt. Ltd</v>
          </cell>
        </row>
        <row r="714">
          <cell r="B714" t="str">
            <v>0000850000</v>
          </cell>
          <cell r="C714" t="str">
            <v>CDSL Ventures Ltd.</v>
          </cell>
        </row>
        <row r="715">
          <cell r="B715" t="str">
            <v>1453</v>
          </cell>
          <cell r="C715" t="str">
            <v>Advent Infomax Private Ltd</v>
          </cell>
        </row>
        <row r="716">
          <cell r="B716" t="str">
            <v>822</v>
          </cell>
          <cell r="C716" t="str">
            <v>Employees Provident Fund Organisation</v>
          </cell>
        </row>
        <row r="717">
          <cell r="B717" t="str">
            <v>NSDC001</v>
          </cell>
          <cell r="C717" t="str">
            <v>NSDC NASSCOMM</v>
          </cell>
        </row>
        <row r="718">
          <cell r="B718" t="str">
            <v>0000860000</v>
          </cell>
          <cell r="C718" t="str">
            <v>Ministry of External Affairs</v>
          </cell>
        </row>
        <row r="719">
          <cell r="B719" t="str">
            <v>0000002000</v>
          </cell>
          <cell r="C719" t="str">
            <v>CeG, Govt. of Karnataka</v>
          </cell>
        </row>
        <row r="720">
          <cell r="B720" t="str">
            <v>1457</v>
          </cell>
          <cell r="C720" t="str">
            <v>Jeevan Deep Charitable Society</v>
          </cell>
        </row>
        <row r="721">
          <cell r="B721" t="str">
            <v>207</v>
          </cell>
          <cell r="C721" t="str">
            <v>UTI Infrastructure Technology &amp; Services Limited</v>
          </cell>
        </row>
        <row r="722">
          <cell r="B722" t="str">
            <v>0000870000</v>
          </cell>
          <cell r="C722" t="str">
            <v>Allahabad UP Gramin Bank</v>
          </cell>
        </row>
        <row r="723">
          <cell r="B723" t="str">
            <v>0000880000</v>
          </cell>
          <cell r="C723" t="str">
            <v>eMudhra Consumer Services Limited</v>
          </cell>
        </row>
        <row r="724">
          <cell r="B724" t="str">
            <v>0821</v>
          </cell>
          <cell r="C724" t="str">
            <v>Atalji Janasnehi Directorate, GOK</v>
          </cell>
        </row>
        <row r="725">
          <cell r="B725" t="str">
            <v>821</v>
          </cell>
          <cell r="C725" t="str">
            <v>Atalji Janasnehi Directorate, Government of Karnataka</v>
          </cell>
        </row>
        <row r="726">
          <cell r="B726" t="str">
            <v>140</v>
          </cell>
          <cell r="C726" t="str">
            <v>Ministry of Rural Development</v>
          </cell>
        </row>
        <row r="727">
          <cell r="B727" t="str">
            <v>1452</v>
          </cell>
          <cell r="C727" t="str">
            <v>Amar Constructions</v>
          </cell>
        </row>
        <row r="728">
          <cell r="B728" t="str">
            <v>1468</v>
          </cell>
          <cell r="C728" t="str">
            <v>Mahamritunjay Traders</v>
          </cell>
        </row>
        <row r="729">
          <cell r="B729" t="str">
            <v>0000890000</v>
          </cell>
          <cell r="C729" t="str">
            <v xml:space="preserve">Credit Information Bureau (India) Limited </v>
          </cell>
        </row>
        <row r="730">
          <cell r="B730" t="str">
            <v>0000900000</v>
          </cell>
          <cell r="C730" t="str">
            <v xml:space="preserve">(n)Code Solutions </v>
          </cell>
        </row>
        <row r="731">
          <cell r="B731" t="str">
            <v>0000910000</v>
          </cell>
          <cell r="C731" t="str">
            <v>Sify Technologies Limited</v>
          </cell>
        </row>
        <row r="732">
          <cell r="B732" t="str">
            <v>2091</v>
          </cell>
          <cell r="C732" t="str">
            <v>Rajcomp Info Services Ltd</v>
          </cell>
        </row>
        <row r="733">
          <cell r="B733" t="str">
            <v>0000920000</v>
          </cell>
          <cell r="C733" t="str">
            <v>DCB bank</v>
          </cell>
        </row>
        <row r="734">
          <cell r="B734" t="str">
            <v>1469</v>
          </cell>
          <cell r="C734" t="str">
            <v>Twinstar Industries Ltd.</v>
          </cell>
        </row>
        <row r="735">
          <cell r="B735" t="str">
            <v>0000930000</v>
          </cell>
          <cell r="C735" t="str">
            <v>Vodafone Idea Limited</v>
          </cell>
        </row>
        <row r="736">
          <cell r="B736" t="str">
            <v>0000002100</v>
          </cell>
          <cell r="C736" t="str">
            <v>Idea Cellular Ltd.</v>
          </cell>
        </row>
        <row r="737">
          <cell r="B737" t="str">
            <v>823</v>
          </cell>
          <cell r="C737" t="str">
            <v>National Institute of Electronics &amp; Information Technology</v>
          </cell>
        </row>
        <row r="738">
          <cell r="B738" t="str">
            <v>2090</v>
          </cell>
          <cell r="C738" t="str">
            <v>MPOnline Limited</v>
          </cell>
        </row>
        <row r="739">
          <cell r="B739" t="str">
            <v>1465</v>
          </cell>
          <cell r="C739" t="str">
            <v>Apnatech Consultancy Services Pvt Ltd</v>
          </cell>
        </row>
        <row r="740">
          <cell r="B740" t="str">
            <v>1459</v>
          </cell>
          <cell r="C740" t="str">
            <v>Agro Tech Engineers</v>
          </cell>
        </row>
        <row r="741">
          <cell r="B741" t="str">
            <v>1456</v>
          </cell>
          <cell r="C741" t="str">
            <v>S.J. Technologies</v>
          </cell>
        </row>
        <row r="742">
          <cell r="B742" t="str">
            <v>1460</v>
          </cell>
          <cell r="C742" t="str">
            <v>Omnitech Infosolutions Ltd</v>
          </cell>
        </row>
        <row r="743">
          <cell r="B743" t="str">
            <v>1432</v>
          </cell>
          <cell r="C743" t="str">
            <v>Houston Technologies Limited</v>
          </cell>
        </row>
        <row r="744">
          <cell r="B744" t="str">
            <v>0000940000</v>
          </cell>
          <cell r="C744" t="str">
            <v>Bharti Airtel</v>
          </cell>
        </row>
        <row r="745">
          <cell r="B745" t="str">
            <v>0000950000</v>
          </cell>
          <cell r="C745" t="str">
            <v>Reliance Communications Limited</v>
          </cell>
        </row>
        <row r="746">
          <cell r="B746" t="str">
            <v>1461</v>
          </cell>
          <cell r="C746" t="str">
            <v>Asray Gram</v>
          </cell>
        </row>
        <row r="747">
          <cell r="B747" t="str">
            <v>2103</v>
          </cell>
          <cell r="C747" t="str">
            <v>District IT Society Mahendragarh</v>
          </cell>
        </row>
        <row r="748">
          <cell r="B748" t="str">
            <v>2092</v>
          </cell>
          <cell r="C748" t="str">
            <v>District IT Society Ambala</v>
          </cell>
        </row>
        <row r="749">
          <cell r="B749" t="str">
            <v>2110</v>
          </cell>
          <cell r="C749" t="str">
            <v>District IT Society Sirsa</v>
          </cell>
        </row>
        <row r="750">
          <cell r="B750" t="str">
            <v>2100</v>
          </cell>
          <cell r="C750" t="str">
            <v>District IT Society Kaithal</v>
          </cell>
        </row>
        <row r="751">
          <cell r="B751" t="str">
            <v>2109</v>
          </cell>
          <cell r="C751" t="str">
            <v>District IT Society Rohtak</v>
          </cell>
        </row>
        <row r="752">
          <cell r="B752" t="str">
            <v>2094</v>
          </cell>
          <cell r="C752" t="str">
            <v>District IT Society Faridabad</v>
          </cell>
        </row>
        <row r="753">
          <cell r="B753" t="str">
            <v>2095</v>
          </cell>
          <cell r="C753" t="str">
            <v>District IT Society Fatehabad</v>
          </cell>
        </row>
        <row r="754">
          <cell r="B754" t="str">
            <v>2098</v>
          </cell>
          <cell r="C754" t="str">
            <v>District IT Society Jhajjar</v>
          </cell>
        </row>
        <row r="755">
          <cell r="B755" t="str">
            <v>2105</v>
          </cell>
          <cell r="C755" t="str">
            <v>District IT Society Palwal</v>
          </cell>
        </row>
        <row r="756">
          <cell r="B756" t="str">
            <v>2106</v>
          </cell>
          <cell r="C756" t="str">
            <v>District IT Society Panchkula</v>
          </cell>
        </row>
        <row r="757">
          <cell r="B757" t="str">
            <v>2108</v>
          </cell>
          <cell r="C757" t="str">
            <v>District IT Society Rewari</v>
          </cell>
        </row>
        <row r="758">
          <cell r="B758" t="str">
            <v>2112</v>
          </cell>
          <cell r="C758" t="str">
            <v>District IT Society Yamuna Nagar</v>
          </cell>
        </row>
        <row r="759">
          <cell r="B759" t="str">
            <v>2097</v>
          </cell>
          <cell r="C759" t="str">
            <v>District IT Society Hisar</v>
          </cell>
        </row>
        <row r="760">
          <cell r="B760" t="str">
            <v>2111</v>
          </cell>
          <cell r="C760" t="str">
            <v>District IT Society Sonipat</v>
          </cell>
        </row>
        <row r="761">
          <cell r="B761" t="str">
            <v>2107</v>
          </cell>
          <cell r="C761" t="str">
            <v>District IT Society Panipat</v>
          </cell>
        </row>
        <row r="762">
          <cell r="B762" t="str">
            <v>2101</v>
          </cell>
          <cell r="C762" t="str">
            <v>District IT Society Karnal</v>
          </cell>
        </row>
        <row r="763">
          <cell r="B763" t="str">
            <v>2102</v>
          </cell>
          <cell r="C763" t="str">
            <v>District IT Society Kurukshetra</v>
          </cell>
        </row>
        <row r="764">
          <cell r="B764" t="str">
            <v>0129</v>
          </cell>
          <cell r="C764" t="str">
            <v>Centre for e-Governance, GOK</v>
          </cell>
        </row>
        <row r="765">
          <cell r="B765" t="str">
            <v>1440</v>
          </cell>
          <cell r="C765" t="str">
            <v>VFS Global Services Pvt. Ltd</v>
          </cell>
        </row>
        <row r="766">
          <cell r="B766" t="str">
            <v>2099</v>
          </cell>
          <cell r="C766" t="str">
            <v>District IT Society Jind</v>
          </cell>
        </row>
        <row r="767">
          <cell r="B767" t="str">
            <v>2104</v>
          </cell>
          <cell r="C767" t="str">
            <v>District IT Society Mewat</v>
          </cell>
        </row>
        <row r="768">
          <cell r="B768" t="str">
            <v>0000960000</v>
          </cell>
          <cell r="C768" t="str">
            <v>BSNL</v>
          </cell>
        </row>
        <row r="769">
          <cell r="B769" t="str">
            <v>2096</v>
          </cell>
          <cell r="C769" t="str">
            <v>District IT Society Gurgaon</v>
          </cell>
        </row>
        <row r="770">
          <cell r="B770" t="str">
            <v>2093</v>
          </cell>
          <cell r="C770" t="str">
            <v>District IT Society Bhiwani</v>
          </cell>
        </row>
        <row r="771">
          <cell r="B771" t="str">
            <v>0000002200</v>
          </cell>
          <cell r="C771" t="str">
            <v>Department of Science and Tech</v>
          </cell>
        </row>
        <row r="772">
          <cell r="B772" t="str">
            <v>0000970000</v>
          </cell>
          <cell r="C772" t="str">
            <v>Department of Science and Technology, Govt. of Gujarat</v>
          </cell>
        </row>
        <row r="773">
          <cell r="B773" t="str">
            <v>0000980000</v>
          </cell>
          <cell r="C773" t="str">
            <v>Yes Bank Ltd.</v>
          </cell>
        </row>
        <row r="774">
          <cell r="B774" t="str">
            <v>0000990000</v>
          </cell>
          <cell r="C774" t="str">
            <v>Sutlej Gramin Bank</v>
          </cell>
        </row>
        <row r="775">
          <cell r="B775" t="str">
            <v>1470</v>
          </cell>
          <cell r="C775" t="str">
            <v>Digitcom Systems Pvt. Ltd.</v>
          </cell>
        </row>
        <row r="776">
          <cell r="B776" t="str">
            <v>1473</v>
          </cell>
          <cell r="C776" t="str">
            <v>Transmoovers India</v>
          </cell>
        </row>
        <row r="777">
          <cell r="B777" t="str">
            <v>0001000000</v>
          </cell>
          <cell r="C777" t="str">
            <v>Jharkhand Gramin Bank</v>
          </cell>
        </row>
        <row r="778">
          <cell r="B778" t="str">
            <v>1434</v>
          </cell>
          <cell r="C778" t="str">
            <v>Lankipalli Integrated Services Private Limited</v>
          </cell>
        </row>
        <row r="779">
          <cell r="B779" t="str">
            <v>0001100000</v>
          </cell>
          <cell r="C779" t="str">
            <v>Catholic Syrian Bank Limited</v>
          </cell>
        </row>
        <row r="780">
          <cell r="B780" t="str">
            <v>1471</v>
          </cell>
          <cell r="C780" t="str">
            <v>Murano India Pvt Ltd</v>
          </cell>
        </row>
        <row r="781">
          <cell r="B781" t="str">
            <v>1447</v>
          </cell>
          <cell r="C781" t="str">
            <v>Ecartes Technology Pvt. Ltd</v>
          </cell>
        </row>
        <row r="782">
          <cell r="B782" t="str">
            <v>1466</v>
          </cell>
          <cell r="C782" t="str">
            <v>Tyagi Filling Station</v>
          </cell>
        </row>
        <row r="783">
          <cell r="B783" t="str">
            <v>1464</v>
          </cell>
          <cell r="C783" t="str">
            <v>Ayush Enterprises</v>
          </cell>
        </row>
        <row r="784">
          <cell r="B784" t="str">
            <v>0000002300</v>
          </cell>
          <cell r="C784" t="str">
            <v>DoIT&amp;C, Govt. of Rajasthan</v>
          </cell>
        </row>
        <row r="785">
          <cell r="B785" t="str">
            <v>0001200000</v>
          </cell>
          <cell r="C785" t="str">
            <v>Baroda Uttar Pradesh Gramin Bank</v>
          </cell>
        </row>
        <row r="786">
          <cell r="B786" t="str">
            <v>0001300000</v>
          </cell>
          <cell r="C786" t="str">
            <v>Tata Teleservices Limited</v>
          </cell>
        </row>
        <row r="787">
          <cell r="B787" t="str">
            <v>2089</v>
          </cell>
          <cell r="C787" t="str">
            <v>Vigilant Corporate Services Pvt Ltd</v>
          </cell>
        </row>
        <row r="788">
          <cell r="B788" t="str">
            <v>0001400000</v>
          </cell>
          <cell r="C788" t="str">
            <v>Aryavart Bank</v>
          </cell>
        </row>
        <row r="789">
          <cell r="B789" t="str">
            <v>0001500000</v>
          </cell>
          <cell r="C789" t="str">
            <v>Vidharbha Konkan Gramin Bank</v>
          </cell>
        </row>
        <row r="790">
          <cell r="B790" t="str">
            <v>1477</v>
          </cell>
          <cell r="C790" t="str">
            <v>UT Computers Educational &amp; Welfare Soc</v>
          </cell>
        </row>
        <row r="791">
          <cell r="B791" t="str">
            <v>0001600000</v>
          </cell>
          <cell r="C791" t="str">
            <v>Baroda Gujarat Gramin Bank</v>
          </cell>
        </row>
        <row r="792">
          <cell r="B792" t="str">
            <v>0001700000</v>
          </cell>
          <cell r="C792" t="str">
            <v>Dakshina Bihar Gramin Bank</v>
          </cell>
        </row>
        <row r="793">
          <cell r="B793" t="str">
            <v>0001800000</v>
          </cell>
          <cell r="C793" t="str">
            <v>Prathama UP Gramin Bank</v>
          </cell>
        </row>
        <row r="794">
          <cell r="B794" t="str">
            <v>0001900000</v>
          </cell>
          <cell r="C794" t="str">
            <v>Himachal Pradesh Gramin Bank</v>
          </cell>
        </row>
        <row r="795">
          <cell r="B795" t="str">
            <v>0002000000</v>
          </cell>
          <cell r="C795" t="str">
            <v>Punjab Gramin Bank</v>
          </cell>
        </row>
        <row r="796">
          <cell r="B796" t="str">
            <v>0002100000</v>
          </cell>
          <cell r="C796" t="str">
            <v>Sarva Haryana Gramin Bank</v>
          </cell>
        </row>
        <row r="797">
          <cell r="B797" t="str">
            <v>0002200000</v>
          </cell>
          <cell r="C797" t="str">
            <v>Bihar Gramin Bank</v>
          </cell>
        </row>
        <row r="798">
          <cell r="B798" t="str">
            <v>1467</v>
          </cell>
          <cell r="C798" t="str">
            <v>Akhil Bhartiya Majdoor Shiksha Sewa Samiti</v>
          </cell>
        </row>
        <row r="799">
          <cell r="B799" t="str">
            <v>0002300000</v>
          </cell>
          <cell r="C799" t="str">
            <v>Baroda Rajasthan Kshetriya Gramin Bank</v>
          </cell>
        </row>
        <row r="800">
          <cell r="B800" t="str">
            <v>1483</v>
          </cell>
          <cell r="C800" t="str">
            <v>Estex Telecom Pvt Ltd</v>
          </cell>
        </row>
        <row r="801">
          <cell r="B801" t="str">
            <v>0002400000</v>
          </cell>
          <cell r="C801" t="str">
            <v>South Indian Bank Ltd</v>
          </cell>
        </row>
        <row r="802">
          <cell r="B802" t="str">
            <v>1474</v>
          </cell>
          <cell r="C802" t="str">
            <v>Corporate India Facilities Pvt Ltd</v>
          </cell>
        </row>
        <row r="803">
          <cell r="B803" t="str">
            <v>0002500000</v>
          </cell>
          <cell r="C803" t="str">
            <v>Abhyudaya Co-operative Bank Ltd.</v>
          </cell>
        </row>
        <row r="804">
          <cell r="B804" t="str">
            <v>0102</v>
          </cell>
          <cell r="C804" t="str">
            <v>Department of IT, Govt. of HP</v>
          </cell>
        </row>
        <row r="805">
          <cell r="B805" t="str">
            <v>0002600000</v>
          </cell>
          <cell r="C805" t="str">
            <v>Madhya Pradesh Gramin Bank</v>
          </cell>
        </row>
        <row r="806">
          <cell r="B806" t="str">
            <v>1478</v>
          </cell>
          <cell r="C806" t="str">
            <v>City Hawks Manpower Services &amp; Consultancy</v>
          </cell>
        </row>
        <row r="807">
          <cell r="B807" t="str">
            <v>0002700000</v>
          </cell>
          <cell r="C807" t="str">
            <v>National Skill Development Agency</v>
          </cell>
        </row>
        <row r="808">
          <cell r="B808" t="str">
            <v>0002800000</v>
          </cell>
          <cell r="C808" t="str">
            <v>The Karur Vysya Bank Limited</v>
          </cell>
        </row>
        <row r="809">
          <cell r="B809" t="str">
            <v>0002900000</v>
          </cell>
          <cell r="C809" t="str">
            <v>DBS Bank India Ltd</v>
          </cell>
        </row>
        <row r="810">
          <cell r="B810" t="str">
            <v>0003000000</v>
          </cell>
          <cell r="C810" t="str">
            <v>SBI Life Insurance Co. Ltd.</v>
          </cell>
        </row>
        <row r="811">
          <cell r="B811" t="str">
            <v>1458</v>
          </cell>
          <cell r="C811" t="str">
            <v>Excel Technovation Pvt. Ltd</v>
          </cell>
        </row>
        <row r="812">
          <cell r="B812" t="str">
            <v>1472</v>
          </cell>
          <cell r="C812" t="str">
            <v>Prakash Computer Services</v>
          </cell>
        </row>
        <row r="813">
          <cell r="B813" t="str">
            <v>1485</v>
          </cell>
          <cell r="C813" t="str">
            <v>Saket Advertising Pvt. Ltd</v>
          </cell>
        </row>
        <row r="814">
          <cell r="B814" t="str">
            <v>0003100000</v>
          </cell>
          <cell r="C814" t="str">
            <v>Karnataka Bank Limited</v>
          </cell>
        </row>
        <row r="815">
          <cell r="B815" t="str">
            <v>0003200000</v>
          </cell>
          <cell r="C815" t="str">
            <v>UttarBanga Kshetriya Gramin Bank</v>
          </cell>
        </row>
        <row r="816">
          <cell r="B816" t="str">
            <v>0003300000</v>
          </cell>
          <cell r="C816" t="str">
            <v>National Institute of Electronics and Information Technology</v>
          </cell>
        </row>
        <row r="817">
          <cell r="B817" t="str">
            <v>0003400000</v>
          </cell>
          <cell r="C817" t="str">
            <v>National Institute of Electronics and Information Technology</v>
          </cell>
        </row>
        <row r="818">
          <cell r="B818" t="str">
            <v>0003500000</v>
          </cell>
          <cell r="C818" t="str">
            <v>All India Institute of Medical Science</v>
          </cell>
        </row>
        <row r="819">
          <cell r="B819" t="str">
            <v>0003600000</v>
          </cell>
          <cell r="C819" t="str">
            <v>Chaitanya Godavari Grameena Bank</v>
          </cell>
        </row>
        <row r="820">
          <cell r="B820" t="str">
            <v>0003700000</v>
          </cell>
          <cell r="C820" t="str">
            <v>Madhya Pradesh Madhya Kshetra Vidyut Vitaran Company Limited</v>
          </cell>
        </row>
        <row r="821">
          <cell r="B821" t="str">
            <v>1455</v>
          </cell>
          <cell r="C821" t="str">
            <v>Peregrine Guarding Pvt. Ltd</v>
          </cell>
        </row>
        <row r="822">
          <cell r="B822" t="str">
            <v>1484</v>
          </cell>
          <cell r="C822" t="str">
            <v>Wedha Communication Pvt Ltd</v>
          </cell>
        </row>
        <row r="823">
          <cell r="B823" t="str">
            <v>918</v>
          </cell>
          <cell r="C823" t="str">
            <v>Central Railway</v>
          </cell>
        </row>
        <row r="824">
          <cell r="B824" t="str">
            <v>919</v>
          </cell>
          <cell r="C824" t="str">
            <v>East Central Railway</v>
          </cell>
        </row>
        <row r="825">
          <cell r="B825" t="str">
            <v>920</v>
          </cell>
          <cell r="C825" t="str">
            <v>East Coast Railway</v>
          </cell>
        </row>
        <row r="826">
          <cell r="B826" t="str">
            <v>921</v>
          </cell>
          <cell r="C826" t="str">
            <v>Eastern Railway</v>
          </cell>
        </row>
        <row r="827">
          <cell r="B827" t="str">
            <v>922</v>
          </cell>
          <cell r="C827" t="str">
            <v>North Central Railway</v>
          </cell>
        </row>
        <row r="828">
          <cell r="B828" t="str">
            <v>923</v>
          </cell>
          <cell r="C828" t="str">
            <v>North Eastern Railway</v>
          </cell>
        </row>
        <row r="829">
          <cell r="B829" t="str">
            <v>924</v>
          </cell>
          <cell r="C829" t="str">
            <v>North Western Railway</v>
          </cell>
        </row>
        <row r="830">
          <cell r="B830" t="str">
            <v>925</v>
          </cell>
          <cell r="C830" t="str">
            <v>North East Frontier Railway</v>
          </cell>
        </row>
        <row r="831">
          <cell r="B831" t="str">
            <v>926</v>
          </cell>
          <cell r="C831" t="str">
            <v>Northern Railway</v>
          </cell>
        </row>
        <row r="832">
          <cell r="B832" t="str">
            <v>927</v>
          </cell>
          <cell r="C832" t="str">
            <v>South Central Railway</v>
          </cell>
        </row>
        <row r="833">
          <cell r="B833" t="str">
            <v>928</v>
          </cell>
          <cell r="C833" t="str">
            <v>South East Central Railway</v>
          </cell>
        </row>
        <row r="834">
          <cell r="B834" t="str">
            <v>929</v>
          </cell>
          <cell r="C834" t="str">
            <v>South Eastern Railway</v>
          </cell>
        </row>
        <row r="835">
          <cell r="B835" t="str">
            <v>930</v>
          </cell>
          <cell r="C835" t="str">
            <v>South Western Railway</v>
          </cell>
        </row>
        <row r="836">
          <cell r="B836" t="str">
            <v>931</v>
          </cell>
          <cell r="C836" t="str">
            <v>Southern Railway</v>
          </cell>
        </row>
        <row r="837">
          <cell r="B837" t="str">
            <v>932</v>
          </cell>
          <cell r="C837" t="str">
            <v>West Central Railway</v>
          </cell>
        </row>
        <row r="838">
          <cell r="B838" t="str">
            <v>933</v>
          </cell>
          <cell r="C838" t="str">
            <v>Western Railway</v>
          </cell>
        </row>
        <row r="839">
          <cell r="B839" t="str">
            <v>1479</v>
          </cell>
          <cell r="C839" t="str">
            <v>Rural Environment &amp; Water Assets Reproductive Development Society</v>
          </cell>
        </row>
        <row r="840">
          <cell r="B840" t="str">
            <v>0003800000</v>
          </cell>
          <cell r="C840" t="str">
            <v>HDFC Life Insurance Company Limited</v>
          </cell>
        </row>
        <row r="841">
          <cell r="B841" t="str">
            <v>0003900000</v>
          </cell>
          <cell r="C841" t="str">
            <v>Railtel Corporation of India Limited</v>
          </cell>
        </row>
        <row r="842">
          <cell r="B842" t="str">
            <v>2114</v>
          </cell>
          <cell r="C842" t="str">
            <v>Pariza Enterprises</v>
          </cell>
        </row>
        <row r="843">
          <cell r="B843" t="str">
            <v>0000002400</v>
          </cell>
          <cell r="C843" t="str">
            <v>RailTel Corporation of India L</v>
          </cell>
        </row>
        <row r="844">
          <cell r="B844" t="str">
            <v>0004000000</v>
          </cell>
          <cell r="C844" t="str">
            <v>Saptagiri Grameena Bank</v>
          </cell>
        </row>
        <row r="845">
          <cell r="B845" t="str">
            <v>0004100000</v>
          </cell>
          <cell r="C845" t="str">
            <v>Bajaj Allianz Life Insurance Co. Ltd.</v>
          </cell>
        </row>
        <row r="846">
          <cell r="B846" t="str">
            <v>0004200000</v>
          </cell>
          <cell r="C846" t="str">
            <v>Directorate of Income Tax</v>
          </cell>
        </row>
        <row r="847">
          <cell r="B847" t="str">
            <v>0004300000</v>
          </cell>
          <cell r="C847" t="str">
            <v>Kashi Gomti Samyut Gramin Bank</v>
          </cell>
        </row>
        <row r="848">
          <cell r="B848" t="str">
            <v>0004400000</v>
          </cell>
          <cell r="C848" t="str">
            <v>State Bank of Bikaner &amp; Jaipur</v>
          </cell>
        </row>
        <row r="849">
          <cell r="B849" t="str">
            <v>1480</v>
          </cell>
          <cell r="C849" t="str">
            <v>Bhartiya Manav Kalyan Parishad</v>
          </cell>
        </row>
        <row r="850">
          <cell r="B850" t="str">
            <v>0004500000</v>
          </cell>
          <cell r="C850" t="str">
            <v>State Bank of Patiala</v>
          </cell>
        </row>
        <row r="851">
          <cell r="B851" t="str">
            <v>0004600000</v>
          </cell>
          <cell r="C851" t="str">
            <v>State Bank of Hyderabad</v>
          </cell>
        </row>
        <row r="852">
          <cell r="B852" t="str">
            <v>0004700000</v>
          </cell>
          <cell r="C852" t="str">
            <v>State Bank of Travancore</v>
          </cell>
        </row>
        <row r="853">
          <cell r="B853" t="str">
            <v>0004800000</v>
          </cell>
          <cell r="C853" t="str">
            <v>Dena Gujarat Gramin Bank</v>
          </cell>
        </row>
        <row r="854">
          <cell r="B854" t="str">
            <v>0004900000</v>
          </cell>
          <cell r="C854" t="str">
            <v>Andhra Pragathi Grameena Bank</v>
          </cell>
        </row>
        <row r="855">
          <cell r="B855" t="str">
            <v>0005000000</v>
          </cell>
          <cell r="C855" t="str">
            <v>Prathama Bank</v>
          </cell>
        </row>
        <row r="856">
          <cell r="B856" t="str">
            <v>0005100000</v>
          </cell>
          <cell r="C856" t="str">
            <v>State Bank of Mysore</v>
          </cell>
        </row>
        <row r="857">
          <cell r="B857" t="str">
            <v>824</v>
          </cell>
          <cell r="C857" t="str">
            <v>IHQ of MOD, Army</v>
          </cell>
        </row>
        <row r="858">
          <cell r="B858" t="str">
            <v>0005200000</v>
          </cell>
          <cell r="C858" t="str">
            <v>Maharashtra Gramin Bank</v>
          </cell>
        </row>
        <row r="859">
          <cell r="B859" t="str">
            <v>0005300000</v>
          </cell>
          <cell r="C859" t="str">
            <v>IDFC Limited</v>
          </cell>
        </row>
        <row r="860">
          <cell r="B860" t="str">
            <v>0005400000</v>
          </cell>
          <cell r="C860" t="str">
            <v>Karnataka Vikas Grameena Bank</v>
          </cell>
        </row>
        <row r="861">
          <cell r="B861" t="str">
            <v>0005500000</v>
          </cell>
          <cell r="C861" t="str">
            <v>Bangiya Gramin Vikash Bank</v>
          </cell>
        </row>
        <row r="862">
          <cell r="B862" t="str">
            <v>0005600000</v>
          </cell>
          <cell r="C862" t="str">
            <v>Assam Gramin Vikash Bank</v>
          </cell>
        </row>
        <row r="863">
          <cell r="B863" t="str">
            <v>1481</v>
          </cell>
          <cell r="C863" t="str">
            <v>Sanghavi Computer Centre Private Ltd</v>
          </cell>
        </row>
        <row r="864">
          <cell r="B864" t="str">
            <v>0005700000</v>
          </cell>
          <cell r="C864" t="str">
            <v>Tripura Gramin Bank</v>
          </cell>
        </row>
        <row r="865">
          <cell r="B865" t="str">
            <v>0005800000</v>
          </cell>
          <cell r="C865" t="str">
            <v>Jammu &amp;amp; Kashmir Bank</v>
          </cell>
        </row>
        <row r="866">
          <cell r="B866" t="str">
            <v>0005900000</v>
          </cell>
          <cell r="C866" t="str">
            <v>Directorate General of Employment and Training</v>
          </cell>
        </row>
        <row r="867">
          <cell r="B867" t="str">
            <v>0006000000</v>
          </cell>
          <cell r="C867" t="str">
            <v>Janata Sahakari Bank Ltd</v>
          </cell>
        </row>
        <row r="868">
          <cell r="B868" t="str">
            <v>000610000</v>
          </cell>
          <cell r="C868" t="str">
            <v>Manipur Rural Bank</v>
          </cell>
        </row>
        <row r="869">
          <cell r="B869" t="str">
            <v>0006100000</v>
          </cell>
          <cell r="C869" t="str">
            <v>Manipur Rural Bank</v>
          </cell>
        </row>
        <row r="870">
          <cell r="B870" t="str">
            <v>0006200000</v>
          </cell>
          <cell r="C870" t="str">
            <v>Paschim Banga Gramin Bank</v>
          </cell>
        </row>
        <row r="871">
          <cell r="B871" t="str">
            <v>0125</v>
          </cell>
          <cell r="C871" t="str">
            <v>UT of Daman and Diu</v>
          </cell>
        </row>
        <row r="872">
          <cell r="B872" t="str">
            <v>0006300000</v>
          </cell>
          <cell r="C872" t="str">
            <v>Central Madhya Pradesh Gramin Bank</v>
          </cell>
        </row>
        <row r="873">
          <cell r="B873" t="str">
            <v>0006400000</v>
          </cell>
          <cell r="C873" t="str">
            <v>Telangana Grameena Bank</v>
          </cell>
        </row>
        <row r="874">
          <cell r="B874" t="str">
            <v>0006500000</v>
          </cell>
          <cell r="C874" t="str">
            <v>Uttar Bihar Gramin Bank</v>
          </cell>
        </row>
        <row r="875">
          <cell r="B875" t="str">
            <v>0006600000</v>
          </cell>
          <cell r="C875" t="str">
            <v>APOnline Limited</v>
          </cell>
        </row>
        <row r="876">
          <cell r="B876" t="str">
            <v>0006700000</v>
          </cell>
          <cell r="C876" t="str">
            <v>VFS Global Services Pvt. Ltd</v>
          </cell>
        </row>
        <row r="877">
          <cell r="B877" t="str">
            <v>0006800000</v>
          </cell>
          <cell r="C877" t="str">
            <v>Fino PayTech Limited</v>
          </cell>
        </row>
        <row r="878">
          <cell r="B878" t="str">
            <v>2113</v>
          </cell>
          <cell r="C878" t="str">
            <v>KDS Services Private Limited</v>
          </cell>
        </row>
        <row r="879">
          <cell r="B879" t="str">
            <v>0138</v>
          </cell>
          <cell r="C879" t="str">
            <v>Department of IT, Chandigarh</v>
          </cell>
        </row>
        <row r="880">
          <cell r="B880" t="str">
            <v>1487</v>
          </cell>
          <cell r="C880" t="str">
            <v>P-Net Solutions Limited</v>
          </cell>
        </row>
        <row r="881">
          <cell r="B881" t="str">
            <v>1488</v>
          </cell>
          <cell r="C881" t="str">
            <v>Sarvalabh Global Foundation</v>
          </cell>
        </row>
        <row r="882">
          <cell r="B882" t="str">
            <v>1491</v>
          </cell>
          <cell r="C882" t="str">
            <v>Shubh Enterprises</v>
          </cell>
        </row>
        <row r="883">
          <cell r="B883" t="str">
            <v>0006900000</v>
          </cell>
          <cell r="C883" t="str">
            <v>Tamil Nadu Grama Bank</v>
          </cell>
        </row>
        <row r="884">
          <cell r="B884" t="str">
            <v>0007000000</v>
          </cell>
          <cell r="C884" t="str">
            <v>Bharti AXA Life Insurance Co. Limited</v>
          </cell>
        </row>
        <row r="885">
          <cell r="B885" t="str">
            <v>0000002500</v>
          </cell>
          <cell r="C885" t="str">
            <v>Fino PayTech Limited</v>
          </cell>
        </row>
        <row r="886">
          <cell r="B886" t="str">
            <v>0007100000</v>
          </cell>
          <cell r="C886" t="str">
            <v>Odisha Gramya Bank</v>
          </cell>
        </row>
        <row r="887">
          <cell r="B887" t="str">
            <v>0007200000</v>
          </cell>
          <cell r="C887" t="str">
            <v>Punjab Maharashtra Co-Operative Bank Limited</v>
          </cell>
        </row>
        <row r="888">
          <cell r="B888" t="str">
            <v>0007300000</v>
          </cell>
          <cell r="C888" t="str">
            <v>India First Life Insurance Co.Ltd.</v>
          </cell>
        </row>
        <row r="889">
          <cell r="B889" t="str">
            <v>0007400000</v>
          </cell>
          <cell r="C889" t="str">
            <v>South Indian Bank Ltd</v>
          </cell>
        </row>
        <row r="890">
          <cell r="B890" t="str">
            <v>0007500000</v>
          </cell>
          <cell r="C890" t="str">
            <v>The Mehsana Urban Co-Operative Bank Ltd</v>
          </cell>
        </row>
        <row r="891">
          <cell r="B891" t="str">
            <v>0007600000</v>
          </cell>
          <cell r="C891" t="str">
            <v>Max Life Insurance Company Limited</v>
          </cell>
        </row>
        <row r="892">
          <cell r="B892" t="str">
            <v>0007700000</v>
          </cell>
          <cell r="C892" t="str">
            <v xml:space="preserve"> KERALA STATE COOPERATIVE BANK LTD</v>
          </cell>
        </row>
        <row r="893">
          <cell r="B893" t="str">
            <v>0007800000</v>
          </cell>
          <cell r="C893" t="str">
            <v>Purvanchal Bank</v>
          </cell>
        </row>
        <row r="894">
          <cell r="B894" t="str">
            <v>0007900000</v>
          </cell>
          <cell r="C894" t="str">
            <v>Bloom Solutions Pvt. Ltd</v>
          </cell>
        </row>
        <row r="895">
          <cell r="B895" t="str">
            <v>0008000000</v>
          </cell>
          <cell r="C895" t="str">
            <v>Angel Broking Pvt. Ltd.</v>
          </cell>
        </row>
        <row r="896">
          <cell r="B896" t="str">
            <v>0008100000</v>
          </cell>
          <cell r="C896" t="str">
            <v>Malwa Gramin Bank</v>
          </cell>
        </row>
        <row r="897">
          <cell r="B897" t="str">
            <v>0008200000</v>
          </cell>
          <cell r="C897" t="str">
            <v>Muthoot Finance Limited</v>
          </cell>
        </row>
        <row r="898">
          <cell r="B898" t="str">
            <v>0008300000</v>
          </cell>
          <cell r="C898" t="str">
            <v>Zero Micro Finance &amp;amp; Saving Support Foundation</v>
          </cell>
        </row>
        <row r="899">
          <cell r="B899" t="str">
            <v>1490</v>
          </cell>
          <cell r="C899" t="str">
            <v>Techno Bytes Information Pvt. Ltd</v>
          </cell>
        </row>
        <row r="900">
          <cell r="B900" t="str">
            <v>949</v>
          </cell>
          <cell r="C900" t="str">
            <v>Indian Navy</v>
          </cell>
        </row>
        <row r="901">
          <cell r="B901" t="str">
            <v>0008400000</v>
          </cell>
          <cell r="C901" t="str">
            <v>Karvy Data Management Services Limited</v>
          </cell>
        </row>
        <row r="902">
          <cell r="B902" t="str">
            <v>0008500000</v>
          </cell>
          <cell r="C902" t="str">
            <v>Jharkhand Rajya Gramin Bank</v>
          </cell>
        </row>
        <row r="903">
          <cell r="B903" t="str">
            <v>0008600000</v>
          </cell>
          <cell r="C903" t="str">
            <v>Suvidhaa Infoserve Pvt. Ltd.</v>
          </cell>
        </row>
        <row r="904">
          <cell r="B904" t="str">
            <v>0008700000</v>
          </cell>
          <cell r="C904" t="str">
            <v>IDFC Bank</v>
          </cell>
        </row>
        <row r="905">
          <cell r="B905" t="str">
            <v>0008800000</v>
          </cell>
          <cell r="C905" t="str">
            <v>City Union Bank Limited</v>
          </cell>
        </row>
        <row r="906">
          <cell r="B906" t="str">
            <v>0008900000</v>
          </cell>
          <cell r="C906" t="str">
            <v>Alankit Assignments Ltd</v>
          </cell>
        </row>
        <row r="907">
          <cell r="B907" t="str">
            <v>0009000000</v>
          </cell>
          <cell r="C907" t="str">
            <v>Integra Micro Systems (P) Ltd.</v>
          </cell>
        </row>
        <row r="908">
          <cell r="B908" t="str">
            <v>0000002600</v>
          </cell>
          <cell r="C908" t="str">
            <v>Karvy Data Management Services</v>
          </cell>
        </row>
        <row r="909">
          <cell r="B909" t="str">
            <v>0009100000</v>
          </cell>
          <cell r="C909" t="str">
            <v>Kaveri Grameena Bank</v>
          </cell>
        </row>
        <row r="910">
          <cell r="B910" t="str">
            <v>0009200000</v>
          </cell>
          <cell r="C910" t="str">
            <v>Reliance Life Insurance Company Limited</v>
          </cell>
        </row>
        <row r="911">
          <cell r="B911" t="str">
            <v>0009300000</v>
          </cell>
          <cell r="C911" t="str">
            <v>PNB Met life India Insurance Company Ltd.</v>
          </cell>
        </row>
        <row r="912">
          <cell r="B912" t="str">
            <v>0009400000</v>
          </cell>
          <cell r="C912" t="str">
            <v>Rajasthan Marudhara Gramin Bank</v>
          </cell>
        </row>
        <row r="913">
          <cell r="B913" t="str">
            <v>0009500000</v>
          </cell>
          <cell r="C913" t="str">
            <v>Muthoot Fincorp Limited</v>
          </cell>
        </row>
        <row r="914">
          <cell r="B914" t="str">
            <v>0009600000</v>
          </cell>
          <cell r="C914" t="str">
            <v>Uttarakhand Gramin Bank</v>
          </cell>
        </row>
        <row r="915">
          <cell r="B915" t="str">
            <v>0009700000</v>
          </cell>
          <cell r="C915" t="str">
            <v>Evermore Stock Brokers Private Ltd.</v>
          </cell>
        </row>
        <row r="916">
          <cell r="B916" t="str">
            <v>0804</v>
          </cell>
          <cell r="C916" t="str">
            <v>Department of Posts, Karnataka Circle</v>
          </cell>
        </row>
        <row r="917">
          <cell r="B917" t="str">
            <v>0009800000</v>
          </cell>
          <cell r="C917" t="str">
            <v>Saurashtra Gramin Bank</v>
          </cell>
        </row>
        <row r="918">
          <cell r="B918" t="str">
            <v>0009900000</v>
          </cell>
          <cell r="C918" t="str">
            <v>Langpi Dehangi Rural Bank</v>
          </cell>
        </row>
        <row r="919">
          <cell r="B919" t="str">
            <v>1489</v>
          </cell>
          <cell r="C919" t="str">
            <v>Maxout Infra &amp; Arizon Infocom Consortium</v>
          </cell>
        </row>
        <row r="920">
          <cell r="B920" t="str">
            <v>0010000000</v>
          </cell>
          <cell r="C920" t="str">
            <v>Motilal Oswal Securities Ltd</v>
          </cell>
        </row>
        <row r="921">
          <cell r="B921" t="str">
            <v>902</v>
          </cell>
          <cell r="C921" t="str">
            <v>Indian Coast Guard</v>
          </cell>
        </row>
        <row r="922">
          <cell r="B922" t="str">
            <v>874</v>
          </cell>
          <cell r="C922" t="str">
            <v>Indian Air Force</v>
          </cell>
        </row>
        <row r="923">
          <cell r="B923" t="str">
            <v>1492</v>
          </cell>
          <cell r="C923" t="str">
            <v>IPS e Services Pvt Ltd</v>
          </cell>
        </row>
        <row r="924">
          <cell r="B924" t="str">
            <v>0011000000</v>
          </cell>
          <cell r="C924" t="str">
            <v>Meghalaya Rural Bank</v>
          </cell>
        </row>
        <row r="925">
          <cell r="B925" t="str">
            <v>0012000000</v>
          </cell>
          <cell r="C925" t="str">
            <v>Computer Age Management Services Private Limited</v>
          </cell>
        </row>
        <row r="926">
          <cell r="B926" t="str">
            <v>1498</v>
          </cell>
          <cell r="C926" t="str">
            <v>Abha Systems And Consultancy</v>
          </cell>
        </row>
        <row r="927">
          <cell r="B927" t="str">
            <v>0000002700</v>
          </cell>
          <cell r="C927" t="str">
            <v>Computer Age Management Servic</v>
          </cell>
        </row>
        <row r="928">
          <cell r="B928" t="str">
            <v>0001010000</v>
          </cell>
          <cell r="C928" t="str">
            <v>Trade Jini Financial Services Pvt. Ltd</v>
          </cell>
        </row>
        <row r="929">
          <cell r="B929" t="str">
            <v>0001020000</v>
          </cell>
          <cell r="C929" t="str">
            <v>Mr. B.Alaiarasan</v>
          </cell>
        </row>
        <row r="930">
          <cell r="B930" t="str">
            <v>0001030000</v>
          </cell>
          <cell r="C930" t="str">
            <v>Pandyan Grama Bank</v>
          </cell>
        </row>
        <row r="931">
          <cell r="B931" t="str">
            <v>951</v>
          </cell>
          <cell r="C931" t="str">
            <v>U.P. Development Systems Corporation Ltd</v>
          </cell>
        </row>
        <row r="932">
          <cell r="B932" t="str">
            <v>1502</v>
          </cell>
          <cell r="C932" t="str">
            <v>Indotech Engineering Products</v>
          </cell>
        </row>
        <row r="933">
          <cell r="B933" t="str">
            <v>0001040000</v>
          </cell>
          <cell r="C933" t="str">
            <v>Satara Dist. Central Co-op Bank Ltd</v>
          </cell>
        </row>
        <row r="934">
          <cell r="B934" t="str">
            <v>0001050000</v>
          </cell>
          <cell r="C934" t="str">
            <v>Inspector General of police (Chandigarh Police)</v>
          </cell>
        </row>
        <row r="935">
          <cell r="B935" t="str">
            <v>0001060000</v>
          </cell>
          <cell r="C935" t="str">
            <v>Utkal Grameen Bank</v>
          </cell>
        </row>
        <row r="936">
          <cell r="B936" t="str">
            <v>0001070000</v>
          </cell>
          <cell r="C936" t="str">
            <v>Birla Sunlife Asset Managment Company Limited</v>
          </cell>
        </row>
        <row r="937">
          <cell r="B937" t="str">
            <v>0001080000</v>
          </cell>
          <cell r="C937" t="str">
            <v>Ellaqui Dehati Bank</v>
          </cell>
        </row>
        <row r="938">
          <cell r="B938" t="str">
            <v>0001090000</v>
          </cell>
          <cell r="C938" t="str">
            <v>One97 Communication Limited</v>
          </cell>
        </row>
        <row r="939">
          <cell r="B939" t="str">
            <v>0001110000</v>
          </cell>
          <cell r="C939" t="str">
            <v>Chattisgarh Rajya Gramin Bank</v>
          </cell>
        </row>
        <row r="940">
          <cell r="B940" t="str">
            <v>2142</v>
          </cell>
          <cell r="C940" t="str">
            <v>Municipal Corporation Gandhinagar</v>
          </cell>
        </row>
        <row r="941">
          <cell r="B941" t="str">
            <v>2125</v>
          </cell>
          <cell r="C941" t="str">
            <v>District E-Seva Society Gandhinagar</v>
          </cell>
        </row>
        <row r="942">
          <cell r="B942" t="str">
            <v>2132</v>
          </cell>
          <cell r="C942" t="str">
            <v>District E-Seva Society,Panchmahals,Godhra</v>
          </cell>
        </row>
        <row r="943">
          <cell r="B943" t="str">
            <v>2115</v>
          </cell>
          <cell r="C943" t="str">
            <v>UID e-Seva Society,Ahmedabad</v>
          </cell>
        </row>
        <row r="944">
          <cell r="B944" t="str">
            <v>2141</v>
          </cell>
          <cell r="C944" t="str">
            <v>Municipal Corporation Ahmedabad</v>
          </cell>
        </row>
        <row r="945">
          <cell r="B945" t="str">
            <v>2124</v>
          </cell>
          <cell r="C945" t="str">
            <v>Jilla E-seva Sadan, Dahod</v>
          </cell>
        </row>
        <row r="946">
          <cell r="B946" t="str">
            <v>2139</v>
          </cell>
          <cell r="C946" t="str">
            <v>e-Seva Society,UID,Dang</v>
          </cell>
        </row>
        <row r="947">
          <cell r="B947" t="str">
            <v>2120</v>
          </cell>
          <cell r="C947" t="str">
            <v>E-Seva Society UID,Bharuch</v>
          </cell>
        </row>
        <row r="948">
          <cell r="B948" t="str">
            <v>2127</v>
          </cell>
          <cell r="C948" t="str">
            <v>E-Seva Society Junagadh</v>
          </cell>
        </row>
        <row r="949">
          <cell r="B949" t="str">
            <v>2145</v>
          </cell>
          <cell r="C949" t="str">
            <v>Mahanagar Seva Sadan Vadodara</v>
          </cell>
        </row>
        <row r="950">
          <cell r="B950" t="str">
            <v>2144</v>
          </cell>
          <cell r="C950" t="str">
            <v>Rajkot Municipal Corporation</v>
          </cell>
        </row>
        <row r="951">
          <cell r="B951" t="str">
            <v>2131</v>
          </cell>
          <cell r="C951" t="str">
            <v>District E-Seva Society,Navsari</v>
          </cell>
        </row>
        <row r="952">
          <cell r="B952" t="str">
            <v>2134</v>
          </cell>
          <cell r="C952" t="str">
            <v>Jilla E-Seva Society,Rajkot</v>
          </cell>
        </row>
        <row r="953">
          <cell r="B953" t="str">
            <v>2119</v>
          </cell>
          <cell r="C953" t="str">
            <v>Jilla E-seva Society,Banaskantha</v>
          </cell>
        </row>
        <row r="954">
          <cell r="B954" t="str">
            <v>2116</v>
          </cell>
          <cell r="C954" t="str">
            <v>E-Seva Society,Amreli</v>
          </cell>
        </row>
        <row r="955">
          <cell r="B955" t="str">
            <v>2135</v>
          </cell>
          <cell r="C955" t="str">
            <v>Jilla E-Seva Society,Sabarkantha</v>
          </cell>
        </row>
        <row r="956">
          <cell r="B956" t="str">
            <v>2140</v>
          </cell>
          <cell r="C956" t="str">
            <v>Jilla E-Seva Society,Valsad</v>
          </cell>
        </row>
        <row r="957">
          <cell r="B957" t="str">
            <v>2117</v>
          </cell>
          <cell r="C957" t="str">
            <v>Dist E-seva Society,Anand</v>
          </cell>
        </row>
        <row r="958">
          <cell r="B958" t="str">
            <v>2133</v>
          </cell>
          <cell r="C958" t="str">
            <v>E-Seva Society UID Patan</v>
          </cell>
        </row>
        <row r="959">
          <cell r="B959" t="str">
            <v>1500</v>
          </cell>
          <cell r="C959" t="str">
            <v>Steel City Securities Limited</v>
          </cell>
        </row>
        <row r="960">
          <cell r="B960" t="str">
            <v>2121</v>
          </cell>
          <cell r="C960" t="str">
            <v>E-Seva Society Bhavnagar</v>
          </cell>
        </row>
        <row r="961">
          <cell r="B961" t="str">
            <v>2126</v>
          </cell>
          <cell r="C961" t="str">
            <v>E-Seva Society Jamnagar</v>
          </cell>
        </row>
        <row r="962">
          <cell r="B962" t="str">
            <v>2118</v>
          </cell>
          <cell r="C962" t="str">
            <v>E-Seva Society Arvalli</v>
          </cell>
        </row>
        <row r="963">
          <cell r="B963" t="str">
            <v>2137</v>
          </cell>
          <cell r="C963" t="str">
            <v>E-Seva Society,Surendranagar</v>
          </cell>
        </row>
        <row r="964">
          <cell r="B964" t="str">
            <v>0001120000</v>
          </cell>
          <cell r="C964" t="str">
            <v>ID mission</v>
          </cell>
        </row>
        <row r="965">
          <cell r="B965" t="str">
            <v>2122</v>
          </cell>
          <cell r="C965" t="str">
            <v>District e-Seva Society,Botad</v>
          </cell>
        </row>
        <row r="966">
          <cell r="B966" t="str">
            <v>2138</v>
          </cell>
          <cell r="C966" t="str">
            <v>E-Seva Society Collector Office Tapi Vyara</v>
          </cell>
        </row>
        <row r="967">
          <cell r="B967" t="str">
            <v>2130</v>
          </cell>
          <cell r="C967" t="str">
            <v>Dist. E-seva Society,Morbi</v>
          </cell>
        </row>
        <row r="968">
          <cell r="B968" t="str">
            <v>0001130000</v>
          </cell>
          <cell r="C968" t="str">
            <v>Officer of the Commissioner of Civil Supplies , Telangana Hyderabad</v>
          </cell>
        </row>
        <row r="969">
          <cell r="B969" t="str">
            <v>0001140000</v>
          </cell>
          <cell r="C969" t="str">
            <v>Manappuram Finance Limited</v>
          </cell>
        </row>
        <row r="970">
          <cell r="B970" t="str">
            <v>0001150000</v>
          </cell>
          <cell r="C970" t="str">
            <v>Janalakshmi Financial Services Pvt. Ltd.</v>
          </cell>
        </row>
        <row r="971">
          <cell r="B971" t="str">
            <v>2136</v>
          </cell>
          <cell r="C971" t="str">
            <v>E-Seva Society UID,Bharuch</v>
          </cell>
        </row>
        <row r="972">
          <cell r="B972" t="str">
            <v>2172</v>
          </cell>
          <cell r="C972" t="str">
            <v>Jilla E-Seva Society,Vadodara</v>
          </cell>
        </row>
        <row r="973">
          <cell r="B973" t="str">
            <v>2170</v>
          </cell>
          <cell r="C973" t="str">
            <v>E-Seva Society Narmada Rajpipla</v>
          </cell>
        </row>
        <row r="974">
          <cell r="B974" t="str">
            <v>2171</v>
          </cell>
          <cell r="C974" t="str">
            <v>E-Seva Society,Porbandar</v>
          </cell>
        </row>
        <row r="975">
          <cell r="B975" t="str">
            <v>2129</v>
          </cell>
          <cell r="C975" t="str">
            <v>E Seva Society UID Kheda,Nadiad</v>
          </cell>
        </row>
        <row r="976">
          <cell r="B976" t="str">
            <v>2128</v>
          </cell>
          <cell r="C976" t="str">
            <v>Seva Society Collector Kutch</v>
          </cell>
        </row>
        <row r="977">
          <cell r="B977" t="str">
            <v>2176</v>
          </cell>
          <cell r="C977" t="str">
            <v>Jilla e-SEVA Society,Devbhoomi Dwarka</v>
          </cell>
        </row>
        <row r="978">
          <cell r="B978" t="str">
            <v>2173</v>
          </cell>
          <cell r="C978" t="str">
            <v>BHAVANAGAR MC</v>
          </cell>
        </row>
        <row r="979">
          <cell r="B979" t="str">
            <v>2123</v>
          </cell>
          <cell r="C979" t="str">
            <v>e-Seva Society, Chhotaudepur</v>
          </cell>
        </row>
        <row r="980">
          <cell r="B980" t="str">
            <v>2174</v>
          </cell>
          <cell r="C980" t="str">
            <v>Jamnagar MC</v>
          </cell>
        </row>
        <row r="981">
          <cell r="B981" t="str">
            <v>2175</v>
          </cell>
          <cell r="C981" t="str">
            <v>Junagadh MC</v>
          </cell>
        </row>
        <row r="982">
          <cell r="B982" t="str">
            <v>2167</v>
          </cell>
          <cell r="C982" t="str">
            <v>Jilla e-SEVA society,Gir,Somnath</v>
          </cell>
        </row>
        <row r="983">
          <cell r="B983" t="str">
            <v>2168</v>
          </cell>
          <cell r="C983" t="str">
            <v>District E-Seva Society,Mehsana</v>
          </cell>
        </row>
        <row r="984">
          <cell r="B984" t="str">
            <v>2169</v>
          </cell>
          <cell r="C984" t="str">
            <v>Mahisagar Lunawala</v>
          </cell>
        </row>
        <row r="985">
          <cell r="B985" t="str">
            <v>1504</v>
          </cell>
          <cell r="C985" t="str">
            <v>Organisation for Development Integrated Social &amp; Health Action, ODISHA</v>
          </cell>
        </row>
        <row r="986">
          <cell r="B986" t="str">
            <v>1509</v>
          </cell>
          <cell r="C986" t="str">
            <v>Compro Systems &amp; Services</v>
          </cell>
        </row>
        <row r="987">
          <cell r="B987" t="str">
            <v>0001160000</v>
          </cell>
          <cell r="C987" t="str">
            <v>Madhyanchal Gramin Bank</v>
          </cell>
        </row>
        <row r="988">
          <cell r="B988" t="str">
            <v>2143</v>
          </cell>
          <cell r="C988" t="str">
            <v>Surat Municipal Corporation</v>
          </cell>
        </row>
        <row r="989">
          <cell r="B989" t="str">
            <v>1493</v>
          </cell>
          <cell r="C989" t="str">
            <v>Patel Computer Education</v>
          </cell>
        </row>
        <row r="990">
          <cell r="B990" t="str">
            <v>0001170000</v>
          </cell>
          <cell r="C990" t="str">
            <v>HDFC Ergo General Insurance Company Limited</v>
          </cell>
        </row>
        <row r="991">
          <cell r="B991" t="str">
            <v>1506</v>
          </cell>
          <cell r="C991" t="str">
            <v>Sant Naval Institute of Information Technology</v>
          </cell>
        </row>
        <row r="992">
          <cell r="B992" t="str">
            <v>0001180000</v>
          </cell>
          <cell r="C992" t="str">
            <v xml:space="preserve">INDIA INFOLINE LIMITED </v>
          </cell>
        </row>
        <row r="993">
          <cell r="B993" t="str">
            <v>0001190000</v>
          </cell>
          <cell r="C993" t="str">
            <v>HDFC Housing Development Finance Corporation Limited</v>
          </cell>
        </row>
        <row r="994">
          <cell r="B994" t="str">
            <v>952</v>
          </cell>
          <cell r="C994" t="str">
            <v>Director General Health Services,Health Deptt, Haryana</v>
          </cell>
        </row>
        <row r="995">
          <cell r="B995" t="str">
            <v>2160</v>
          </cell>
          <cell r="C995" t="str">
            <v>District Family and Welfare Society Panchkula</v>
          </cell>
        </row>
        <row r="996">
          <cell r="B996" t="str">
            <v>2163</v>
          </cell>
          <cell r="C996" t="str">
            <v>District Family and Welfare Society Rohtak</v>
          </cell>
        </row>
        <row r="997">
          <cell r="B997" t="str">
            <v>2165</v>
          </cell>
          <cell r="C997" t="str">
            <v>District Health &amp; Family Welfare Society, Sonipat</v>
          </cell>
        </row>
        <row r="998">
          <cell r="B998" t="str">
            <v>2154</v>
          </cell>
          <cell r="C998" t="str">
            <v>District Family and Welfare Society, Kaithal</v>
          </cell>
        </row>
        <row r="999">
          <cell r="B999" t="str">
            <v>2166</v>
          </cell>
          <cell r="C999" t="str">
            <v>District Family and Welfare Society Yamuna Nagar</v>
          </cell>
        </row>
        <row r="1000">
          <cell r="B1000" t="str">
            <v>2153</v>
          </cell>
          <cell r="C1000" t="str">
            <v>District Health &amp;Family and Welfare Society Jind.</v>
          </cell>
        </row>
        <row r="1001">
          <cell r="B1001" t="str">
            <v>2151</v>
          </cell>
          <cell r="C1001" t="str">
            <v>District Health &amp; Family Welfare Society, Hisar</v>
          </cell>
        </row>
        <row r="1002">
          <cell r="B1002" t="str">
            <v>2164</v>
          </cell>
          <cell r="C1002" t="str">
            <v>district Health&amp; Family Welfare Society Sirsa</v>
          </cell>
        </row>
        <row r="1003">
          <cell r="B1003" t="str">
            <v>2157</v>
          </cell>
          <cell r="C1003" t="str">
            <v>District Family and Welfare Society Narnaul</v>
          </cell>
        </row>
        <row r="1004">
          <cell r="B1004" t="str">
            <v>2156</v>
          </cell>
          <cell r="C1004" t="str">
            <v xml:space="preserve">District Family and Welfare Society, Karnal </v>
          </cell>
        </row>
        <row r="1005">
          <cell r="B1005" t="str">
            <v>2155</v>
          </cell>
          <cell r="C1005" t="str">
            <v>District Health &amp; Family Welfare Society, Kurukshetra</v>
          </cell>
        </row>
        <row r="1006">
          <cell r="B1006" t="str">
            <v>2147</v>
          </cell>
          <cell r="C1006" t="str">
            <v>District Family and Welfare Society Bhiwani</v>
          </cell>
        </row>
        <row r="1007">
          <cell r="B1007" t="str">
            <v>2146</v>
          </cell>
          <cell r="C1007" t="str">
            <v>District Family &amp; Welfare Society, Ambala</v>
          </cell>
        </row>
        <row r="1008">
          <cell r="B1008" t="str">
            <v>2161</v>
          </cell>
          <cell r="C1008" t="str">
            <v>District Family and Welfare Society Panipat</v>
          </cell>
        </row>
        <row r="1009">
          <cell r="B1009" t="str">
            <v>2150</v>
          </cell>
          <cell r="C1009" t="str">
            <v>District Family &amp; Welfare Society Gurgaon</v>
          </cell>
        </row>
        <row r="1010">
          <cell r="B1010" t="str">
            <v>2148</v>
          </cell>
          <cell r="C1010" t="str">
            <v>District Family &amp; Welfare Society Faridabad</v>
          </cell>
        </row>
        <row r="1011">
          <cell r="B1011" t="str">
            <v>2158</v>
          </cell>
          <cell r="C1011" t="str">
            <v>District Family &amp; Welfare Society Mewat</v>
          </cell>
        </row>
        <row r="1012">
          <cell r="B1012" t="str">
            <v>2162</v>
          </cell>
          <cell r="C1012" t="str">
            <v>District Family &amp; Welfare Society Rewari</v>
          </cell>
        </row>
        <row r="1013">
          <cell r="B1013" t="str">
            <v>2149</v>
          </cell>
          <cell r="C1013" t="str">
            <v>District Health and Family Welfare Society Fatehabad</v>
          </cell>
        </row>
        <row r="1014">
          <cell r="B1014" t="str">
            <v>2152</v>
          </cell>
          <cell r="C1014" t="str">
            <v>District Health and Family Welfare Society, Jhajjar</v>
          </cell>
        </row>
        <row r="1015">
          <cell r="B1015" t="str">
            <v>2159</v>
          </cell>
          <cell r="C1015" t="str">
            <v>District Family &amp; Welfare Society Palwal</v>
          </cell>
        </row>
        <row r="1016">
          <cell r="B1016" t="str">
            <v>1495</v>
          </cell>
          <cell r="C1016" t="str">
            <v>Care Educational &amp; Welfare Society</v>
          </cell>
        </row>
        <row r="1017">
          <cell r="B1017" t="str">
            <v>953</v>
          </cell>
          <cell r="C1017" t="str">
            <v>U P Electronics Corporation Limited</v>
          </cell>
        </row>
        <row r="1018">
          <cell r="B1018" t="str">
            <v>0001210000</v>
          </cell>
          <cell r="C1018" t="str">
            <v xml:space="preserve">Anand Rathi Share &amp;amp;amp;amp;amp; Stock Brokers Ltd </v>
          </cell>
        </row>
        <row r="1019">
          <cell r="B1019" t="str">
            <v>0001220000</v>
          </cell>
          <cell r="C1019" t="str">
            <v xml:space="preserve">Promind Solutions Pvt. Ltd </v>
          </cell>
        </row>
        <row r="1020">
          <cell r="B1020" t="str">
            <v>1497</v>
          </cell>
          <cell r="C1020" t="str">
            <v>Ideal Systems Pvt. Ltd.</v>
          </cell>
        </row>
        <row r="1021">
          <cell r="B1021" t="str">
            <v>0001230000</v>
          </cell>
          <cell r="C1021" t="str">
            <v xml:space="preserve">Wep Solutions Limited </v>
          </cell>
        </row>
        <row r="1022">
          <cell r="B1022" t="str">
            <v>1507</v>
          </cell>
          <cell r="C1022" t="str">
            <v>BNK Capital Markets Limited</v>
          </cell>
        </row>
        <row r="1023">
          <cell r="B1023" t="str">
            <v>0001240000</v>
          </cell>
          <cell r="C1023" t="str">
            <v xml:space="preserve">Credila Financial Services Pvt. Ltd </v>
          </cell>
        </row>
        <row r="1024">
          <cell r="B1024" t="str">
            <v>0001250000</v>
          </cell>
          <cell r="C1024" t="str">
            <v>Oswal Computers and consultants Pvt. Ltd</v>
          </cell>
        </row>
        <row r="1025">
          <cell r="B1025" t="str">
            <v>0001260000</v>
          </cell>
          <cell r="C1025" t="str">
            <v xml:space="preserve">The Lakshmi Villas Bank Limited </v>
          </cell>
        </row>
        <row r="1026">
          <cell r="B1026" t="str">
            <v>954</v>
          </cell>
          <cell r="C1026" t="str">
            <v>National Cooperative Consumers Federation Of India Limited</v>
          </cell>
        </row>
        <row r="1027">
          <cell r="B1027" t="str">
            <v>0001270000</v>
          </cell>
          <cell r="C1027" t="str">
            <v>5Paisa Capital Limited</v>
          </cell>
        </row>
        <row r="1028">
          <cell r="B1028" t="str">
            <v>0001280000</v>
          </cell>
          <cell r="C1028" t="str">
            <v xml:space="preserve">Edelweiss Tokio Life Insurance Company Limited </v>
          </cell>
        </row>
        <row r="1029">
          <cell r="B1029" t="str">
            <v>0001290000</v>
          </cell>
          <cell r="C1029" t="str">
            <v xml:space="preserve">Geojit BNP Paribas Financial Services Limited </v>
          </cell>
        </row>
        <row r="1030">
          <cell r="B1030" t="str">
            <v>0001310000</v>
          </cell>
          <cell r="C1030" t="str">
            <v>India shelter Finance Corporation Ltd.</v>
          </cell>
        </row>
        <row r="1031">
          <cell r="B1031" t="str">
            <v>0001320000</v>
          </cell>
          <cell r="C1031" t="str">
            <v xml:space="preserve">India Infoline Finance Limited </v>
          </cell>
        </row>
        <row r="1032">
          <cell r="B1032" t="str">
            <v>2178</v>
          </cell>
          <cell r="C1032" t="str">
            <v>M/s TSR Data Processing Pvt Ltd</v>
          </cell>
        </row>
        <row r="1033">
          <cell r="B1033" t="str">
            <v>2179</v>
          </cell>
          <cell r="C1033" t="str">
            <v>District Magistrate &amp; Collector, West Tripura District</v>
          </cell>
        </row>
        <row r="1034">
          <cell r="B1034" t="str">
            <v>2180</v>
          </cell>
          <cell r="C1034" t="str">
            <v>District Magistrate &amp; Collector,Sepahijala District</v>
          </cell>
        </row>
        <row r="1035">
          <cell r="B1035" t="str">
            <v>2181</v>
          </cell>
          <cell r="C1035" t="str">
            <v>District Magistrate &amp; Collector, Khowai District</v>
          </cell>
        </row>
        <row r="1036">
          <cell r="B1036" t="str">
            <v>2182</v>
          </cell>
          <cell r="C1036" t="str">
            <v>District Magistrate &amp; Collector, Gomati District</v>
          </cell>
        </row>
        <row r="1037">
          <cell r="B1037" t="str">
            <v>2183</v>
          </cell>
          <cell r="C1037" t="str">
            <v>District Magistrate &amp; Collector, South Tripura</v>
          </cell>
        </row>
        <row r="1038">
          <cell r="B1038" t="str">
            <v>2184</v>
          </cell>
          <cell r="C1038" t="str">
            <v>District Magistrate &amp; Collector, Unakoti  District</v>
          </cell>
        </row>
        <row r="1039">
          <cell r="B1039" t="str">
            <v>2185</v>
          </cell>
          <cell r="C1039" t="str">
            <v>District Magistrate &amp; Collector, NorthTripura District</v>
          </cell>
        </row>
        <row r="1040">
          <cell r="B1040" t="str">
            <v>2186</v>
          </cell>
          <cell r="C1040" t="str">
            <v>District Magistrate &amp;  Collector, Dhalai District</v>
          </cell>
        </row>
        <row r="1041">
          <cell r="B1041" t="str">
            <v>2177</v>
          </cell>
          <cell r="C1041" t="str">
            <v>M/s. M. G Erectors</v>
          </cell>
        </row>
        <row r="1042">
          <cell r="B1042" t="str">
            <v>0001330000</v>
          </cell>
          <cell r="C1042" t="str">
            <v>Digit Secure India Pvt. Ltd.</v>
          </cell>
        </row>
        <row r="1043">
          <cell r="B1043" t="str">
            <v>1514</v>
          </cell>
          <cell r="C1043" t="str">
            <v>Computer Age Management Services Pvt. Ltd</v>
          </cell>
        </row>
        <row r="1044">
          <cell r="B1044" t="str">
            <v>0001340000</v>
          </cell>
          <cell r="C1044" t="str">
            <v xml:space="preserve">TATA AIA Life Insurance </v>
          </cell>
        </row>
        <row r="1045">
          <cell r="B1045" t="str">
            <v>0001350000</v>
          </cell>
          <cell r="C1045" t="str">
            <v xml:space="preserve">Director ESD, govt. of Telangana IT and C Department </v>
          </cell>
        </row>
        <row r="1046">
          <cell r="B1046" t="str">
            <v>0001360000</v>
          </cell>
          <cell r="C1046" t="str">
            <v xml:space="preserve">Wealth India Financial Service Pvt. Ltd </v>
          </cell>
        </row>
        <row r="1047">
          <cell r="B1047" t="str">
            <v>0001370000</v>
          </cell>
          <cell r="C1047" t="str">
            <v>Spice Digital Limited</v>
          </cell>
        </row>
        <row r="1048">
          <cell r="B1048" t="str">
            <v>0001380000</v>
          </cell>
          <cell r="C1048" t="str">
            <v xml:space="preserve">India Infoline Housing Finance Limited </v>
          </cell>
        </row>
        <row r="1049">
          <cell r="B1049" t="str">
            <v>0001390000</v>
          </cell>
          <cell r="C1049" t="str">
            <v xml:space="preserve">Silver Touch Technologies Limited </v>
          </cell>
        </row>
        <row r="1050">
          <cell r="B1050" t="str">
            <v>0001410000</v>
          </cell>
          <cell r="C1050" t="str">
            <v>One Mobikwik Systems Pvt.Ltd.</v>
          </cell>
        </row>
        <row r="1051">
          <cell r="B1051" t="str">
            <v>0001420000</v>
          </cell>
          <cell r="C1051" t="str">
            <v xml:space="preserve"> Muthoot Finance Limited </v>
          </cell>
        </row>
        <row r="1052">
          <cell r="B1052" t="str">
            <v>0001430000</v>
          </cell>
          <cell r="C1052" t="str">
            <v>Ujjivan Financial Services Pvt. Ltd</v>
          </cell>
        </row>
        <row r="1053">
          <cell r="B1053" t="str">
            <v>0001440000</v>
          </cell>
          <cell r="C1053" t="str">
            <v xml:space="preserve">Stock Holding Corporation of India Ltd </v>
          </cell>
        </row>
        <row r="1054">
          <cell r="B1054" t="str">
            <v>0001450000</v>
          </cell>
          <cell r="C1054" t="str">
            <v>Shivalik Small Finance Bank Limited</v>
          </cell>
        </row>
        <row r="1055">
          <cell r="B1055" t="str">
            <v>0000002800</v>
          </cell>
          <cell r="C1055" t="str">
            <v>M.P. Madhya Kshetra Vidyut Vit</v>
          </cell>
        </row>
        <row r="1056">
          <cell r="B1056" t="str">
            <v>0001460000</v>
          </cell>
          <cell r="C1056" t="str">
            <v>Madhya Pradesh State Electronics Development Corporation Limited</v>
          </cell>
        </row>
        <row r="1057">
          <cell r="B1057" t="str">
            <v>0001470000</v>
          </cell>
          <cell r="C1057" t="str">
            <v>Alankit Limited</v>
          </cell>
        </row>
        <row r="1058">
          <cell r="B1058" t="str">
            <v>0001480000</v>
          </cell>
          <cell r="C1058" t="str">
            <v xml:space="preserve">HDFC Asset Management Company Ltd. </v>
          </cell>
        </row>
        <row r="1059">
          <cell r="B1059" t="str">
            <v>0001490000</v>
          </cell>
          <cell r="C1059" t="str">
            <v xml:space="preserve">Mahindra &amp;amp; Mahindra Financial Services Limited </v>
          </cell>
        </row>
        <row r="1060">
          <cell r="B1060" t="str">
            <v>0001510000</v>
          </cell>
          <cell r="C1060" t="str">
            <v>Delhi e-Governance Society</v>
          </cell>
        </row>
        <row r="1061">
          <cell r="B1061" t="str">
            <v>0001520000</v>
          </cell>
          <cell r="C1061" t="str">
            <v xml:space="preserve">Choice Equity Broking Private Limited </v>
          </cell>
        </row>
        <row r="1062">
          <cell r="B1062" t="str">
            <v>0001530000</v>
          </cell>
          <cell r="C1062" t="str">
            <v xml:space="preserve">NSDL Database Management Limited </v>
          </cell>
        </row>
        <row r="1063">
          <cell r="B1063" t="str">
            <v>1518</v>
          </cell>
          <cell r="C1063" t="str">
            <v>Junia Industries Pvt Ltd</v>
          </cell>
        </row>
        <row r="1064">
          <cell r="B1064" t="str">
            <v>0001540000</v>
          </cell>
          <cell r="C1064" t="str">
            <v xml:space="preserve">DMI Finance Pvt Ltd. </v>
          </cell>
        </row>
        <row r="1065">
          <cell r="B1065" t="str">
            <v>0001550000</v>
          </cell>
          <cell r="C1065" t="str">
            <v xml:space="preserve"> Hyderabad City Police</v>
          </cell>
        </row>
        <row r="1066">
          <cell r="B1066" t="str">
            <v>0001560000</v>
          </cell>
          <cell r="C1066" t="str">
            <v>Department of Food, Civil Supplies &amp;amp;amp; Consumer Protection, Govt of Chhattisgarh</v>
          </cell>
        </row>
        <row r="1067">
          <cell r="B1067" t="str">
            <v>2189</v>
          </cell>
          <cell r="C1067" t="str">
            <v>CSC SPV</v>
          </cell>
        </row>
        <row r="1068">
          <cell r="B1068" t="str">
            <v>105</v>
          </cell>
          <cell r="C1068" t="str">
            <v>Govt. of Uttarkhand</v>
          </cell>
        </row>
        <row r="1069">
          <cell r="B1069" t="str">
            <v>0001570000</v>
          </cell>
          <cell r="C1069" t="str">
            <v>Disha Microfin Private Ltd.</v>
          </cell>
        </row>
        <row r="1070">
          <cell r="B1070" t="str">
            <v>0001580000</v>
          </cell>
          <cell r="C1070" t="str">
            <v>Shriram Housing Finance Limited</v>
          </cell>
        </row>
        <row r="1071">
          <cell r="B1071" t="str">
            <v>2187</v>
          </cell>
          <cell r="C1071" t="str">
            <v>RBS multisolutions private limited</v>
          </cell>
        </row>
        <row r="1072">
          <cell r="B1072" t="str">
            <v>2188</v>
          </cell>
          <cell r="C1072" t="str">
            <v>Late Smt. Nirmala Singh Seva Samiti</v>
          </cell>
        </row>
        <row r="1073">
          <cell r="B1073" t="str">
            <v>0001590000</v>
          </cell>
          <cell r="C1073" t="str">
            <v>Tamil Nadu Mercantile Bank Ltd.</v>
          </cell>
        </row>
        <row r="1074">
          <cell r="B1074" t="str">
            <v>0001610000</v>
          </cell>
          <cell r="C1074" t="str">
            <v>Bajaj Allianz  General Insurance Company Limited</v>
          </cell>
        </row>
        <row r="1075">
          <cell r="B1075" t="str">
            <v>0001620000</v>
          </cell>
          <cell r="C1075" t="str">
            <v>NJ INDIA INVEST PRIVATE LIMITED</v>
          </cell>
        </row>
        <row r="1076">
          <cell r="B1076" t="str">
            <v>2076</v>
          </cell>
          <cell r="C1076" t="str">
            <v>M/s. Goa Electronics Ltd</v>
          </cell>
        </row>
        <row r="1077">
          <cell r="B1077" t="str">
            <v>0001630000</v>
          </cell>
          <cell r="C1077" t="str">
            <v>SKS Microfinance Limited</v>
          </cell>
        </row>
        <row r="1078">
          <cell r="B1078" t="str">
            <v>0134</v>
          </cell>
          <cell r="C1078" t="str">
            <v>Planning and Research Department</v>
          </cell>
        </row>
        <row r="1079">
          <cell r="B1079" t="str">
            <v>1527</v>
          </cell>
          <cell r="C1079" t="str">
            <v>Layman Education Society</v>
          </cell>
        </row>
        <row r="1080">
          <cell r="B1080" t="str">
            <v>0001640000</v>
          </cell>
          <cell r="C1080" t="str">
            <v>Center for Good Governance,  Govt. of Andhra Pradesh</v>
          </cell>
        </row>
        <row r="1081">
          <cell r="B1081" t="str">
            <v>0001650000</v>
          </cell>
          <cell r="C1081" t="str">
            <v>Center for Good Governance,  Govt. of Andhra Pradesh</v>
          </cell>
        </row>
        <row r="1082">
          <cell r="B1082" t="str">
            <v>0815</v>
          </cell>
          <cell r="C1082" t="str">
            <v>Department of Information Technology and e-Gov, Government of Jharkhand</v>
          </cell>
        </row>
        <row r="1083">
          <cell r="B1083" t="str">
            <v>0001660000</v>
          </cell>
          <cell r="C1083" t="str">
            <v>NATIONAL PAYMENTS CORPORATION OF INDIA</v>
          </cell>
        </row>
        <row r="1084">
          <cell r="B1084" t="str">
            <v>1501</v>
          </cell>
          <cell r="C1084" t="str">
            <v>Bhaswa Computer Science Pvt. Ltd.</v>
          </cell>
        </row>
        <row r="1085">
          <cell r="B1085" t="str">
            <v>APHD001</v>
          </cell>
          <cell r="C1085" t="str">
            <v>Andhar Pradesh Health Department</v>
          </cell>
        </row>
        <row r="1086">
          <cell r="B1086" t="str">
            <v>126</v>
          </cell>
          <cell r="C1086" t="str">
            <v>UT Govt. Of Dadra &amp; Nagar Haveli</v>
          </cell>
        </row>
        <row r="1087">
          <cell r="B1087" t="str">
            <v>0126</v>
          </cell>
          <cell r="C1087" t="str">
            <v>Administration of DNH</v>
          </cell>
        </row>
        <row r="1088">
          <cell r="B1088" t="str">
            <v>0955</v>
          </cell>
          <cell r="C1088" t="str">
            <v>State Health Society</v>
          </cell>
        </row>
        <row r="1089">
          <cell r="B1089" t="str">
            <v>955</v>
          </cell>
          <cell r="C1089" t="str">
            <v>Director Health and Family Welfare, UT</v>
          </cell>
        </row>
        <row r="1090">
          <cell r="B1090" t="str">
            <v>0001670000</v>
          </cell>
          <cell r="C1090" t="str">
            <v>Shriram Transport Finance Company Ltd.</v>
          </cell>
        </row>
        <row r="1091">
          <cell r="B1091" t="str">
            <v>0001680000</v>
          </cell>
          <cell r="C1091" t="str">
            <v>Telenor (India ) Communication Pvt. Ltd.</v>
          </cell>
        </row>
        <row r="1092">
          <cell r="B1092" t="str">
            <v>1508</v>
          </cell>
          <cell r="C1092" t="str">
            <v>AISECT Limited</v>
          </cell>
        </row>
        <row r="1093">
          <cell r="B1093" t="str">
            <v>1528</v>
          </cell>
          <cell r="C1093" t="str">
            <v>SRM Education And Social Welfare Society</v>
          </cell>
        </row>
        <row r="1094">
          <cell r="B1094" t="str">
            <v>957</v>
          </cell>
          <cell r="C1094" t="str">
            <v>Directorate of Public Health and Family Welfare, Govt of Andhra Pradesh</v>
          </cell>
        </row>
        <row r="1095">
          <cell r="B1095" t="str">
            <v>0957</v>
          </cell>
          <cell r="C1095" t="str">
            <v>Directorate of Public Health and Family Welfare, Govt of Andhra Pradesh</v>
          </cell>
        </row>
        <row r="1096">
          <cell r="B1096" t="str">
            <v>0001690000</v>
          </cell>
          <cell r="C1096" t="str">
            <v>Bhagini Nivedita Sahakari Bank Ltd.</v>
          </cell>
        </row>
        <row r="1097">
          <cell r="B1097" t="str">
            <v>0000002900</v>
          </cell>
          <cell r="C1097" t="str">
            <v>Softcell Technologies Limited</v>
          </cell>
        </row>
        <row r="1098">
          <cell r="B1098" t="str">
            <v>0000003000</v>
          </cell>
          <cell r="C1098" t="str">
            <v>Telenor (India ) Communication</v>
          </cell>
        </row>
        <row r="1099">
          <cell r="B1099" t="str">
            <v>0001710000</v>
          </cell>
          <cell r="C1099" t="str">
            <v>The Kalyan Janata Sahakari Bank Limited</v>
          </cell>
        </row>
        <row r="1100">
          <cell r="B1100" t="str">
            <v>208</v>
          </cell>
          <cell r="C1100" t="str">
            <v>Tamil Nadu eGovernance Agency</v>
          </cell>
        </row>
        <row r="1101">
          <cell r="B1101" t="str">
            <v>0001720000</v>
          </cell>
          <cell r="C1101" t="str">
            <v>DSP Black Rock  Investment Managers Pvt. ltd</v>
          </cell>
        </row>
        <row r="1102">
          <cell r="B1102" t="str">
            <v>0001720003</v>
          </cell>
          <cell r="C1102" t="str">
            <v>Atria Convergence Technologies Private Limited</v>
          </cell>
        </row>
        <row r="1103">
          <cell r="B1103" t="str">
            <v>0001740000</v>
          </cell>
          <cell r="C1103" t="str">
            <v>The Varachha Co-operative Bank ltd.</v>
          </cell>
        </row>
        <row r="1104">
          <cell r="B1104" t="str">
            <v>0001750000</v>
          </cell>
          <cell r="C1104" t="str">
            <v>Indiabulls Housing Finance Limited</v>
          </cell>
        </row>
        <row r="1105">
          <cell r="B1105" t="str">
            <v>0001730000</v>
          </cell>
          <cell r="C1105" t="str">
            <v>Atria Convergence Technologies Private Limited</v>
          </cell>
        </row>
        <row r="1106">
          <cell r="B1106" t="str">
            <v>0001760000</v>
          </cell>
          <cell r="C1106" t="str">
            <v>Information Technology Development Agency, Uttarakhand</v>
          </cell>
        </row>
        <row r="1107">
          <cell r="B1107" t="str">
            <v>0000003100</v>
          </cell>
          <cell r="C1107" t="str">
            <v>A.P. Food &amp;Civil Supplies Dept</v>
          </cell>
        </row>
        <row r="1108">
          <cell r="B1108" t="str">
            <v>0820</v>
          </cell>
          <cell r="C1108" t="str">
            <v>Madhya Pradesh State Electronics Development Corporation Ltd.</v>
          </cell>
        </row>
        <row r="1109">
          <cell r="B1109" t="str">
            <v>1530</v>
          </cell>
          <cell r="C1109" t="str">
            <v>Synapses Solutions Private Limited</v>
          </cell>
        </row>
        <row r="1110">
          <cell r="B1110" t="str">
            <v>0001770000</v>
          </cell>
          <cell r="C1110" t="str">
            <v>Jhaveri Securities Ltd.</v>
          </cell>
        </row>
        <row r="1111">
          <cell r="B1111" t="str">
            <v>1531</v>
          </cell>
          <cell r="C1111" t="str">
            <v>M/s TAVASYA VENTURE PARTNERS PVT. LTD.</v>
          </cell>
        </row>
        <row r="1112">
          <cell r="B1112" t="str">
            <v>0001780000</v>
          </cell>
          <cell r="C1112" t="str">
            <v>The Odisha State Cooperative Bank Ltd</v>
          </cell>
        </row>
        <row r="1113">
          <cell r="B1113" t="str">
            <v>217</v>
          </cell>
          <cell r="C1113" t="str">
            <v>DIT Lakshadweep</v>
          </cell>
        </row>
        <row r="1114">
          <cell r="B1114" t="str">
            <v>0001790000</v>
          </cell>
          <cell r="C1114" t="str">
            <v>HDB Financial Services Ltd.</v>
          </cell>
        </row>
        <row r="1115">
          <cell r="B1115" t="str">
            <v>0001810000</v>
          </cell>
          <cell r="C1115" t="str">
            <v>Vasai Vikas Sahakari Bank Ltd.</v>
          </cell>
        </row>
        <row r="1116">
          <cell r="B1116" t="str">
            <v>0001820000</v>
          </cell>
          <cell r="C1116" t="str">
            <v>Ninestars Inforamtions Technolgies Private Limited</v>
          </cell>
        </row>
        <row r="1117">
          <cell r="B1117" t="str">
            <v>0001830000</v>
          </cell>
          <cell r="C1117" t="str">
            <v>Swabhimaan Distribution Services Pvt Ltd.</v>
          </cell>
        </row>
        <row r="1118">
          <cell r="B1118" t="str">
            <v>0001840000</v>
          </cell>
          <cell r="C1118" t="str">
            <v>Paisabazaar Marketing &amp;amp; Consulting Pvt. Ltd.</v>
          </cell>
        </row>
        <row r="1119">
          <cell r="B1119" t="str">
            <v>0001850000</v>
          </cell>
          <cell r="C1119" t="str">
            <v>Uttar Pradesh Bhawan Evam Sannirman Karmkar Kalyan Board</v>
          </cell>
        </row>
        <row r="1120">
          <cell r="B1120" t="str">
            <v>0217</v>
          </cell>
          <cell r="C1120" t="str">
            <v>DIT Lakshadweep</v>
          </cell>
        </row>
        <row r="1121">
          <cell r="B1121" t="str">
            <v>0001860000</v>
          </cell>
          <cell r="C1121" t="str">
            <v>Integrated Enterprises (India) Limited</v>
          </cell>
        </row>
        <row r="1122">
          <cell r="B1122" t="str">
            <v>0001870000</v>
          </cell>
          <cell r="C1122" t="str">
            <v>GMR Hyderabad International Airport Limited</v>
          </cell>
        </row>
        <row r="1123">
          <cell r="B1123" t="str">
            <v>0001880000</v>
          </cell>
          <cell r="C1123" t="str">
            <v>M-Tech Innovation ltd</v>
          </cell>
        </row>
        <row r="1124">
          <cell r="B1124" t="str">
            <v>0001890000</v>
          </cell>
          <cell r="C1124" t="str">
            <v>R K stock holding Pvt. Ltd.</v>
          </cell>
        </row>
        <row r="1125">
          <cell r="B1125" t="str">
            <v>0001910000</v>
          </cell>
          <cell r="C1125" t="str">
            <v>Asit C. Mehta Investment Intermediates Ltd.</v>
          </cell>
        </row>
        <row r="1126">
          <cell r="B1126" t="str">
            <v>0001920000</v>
          </cell>
          <cell r="C1126" t="str">
            <v>Weizmann Impex Service Enterprise Ltd</v>
          </cell>
        </row>
        <row r="1127">
          <cell r="B1127" t="str">
            <v>0001930000</v>
          </cell>
          <cell r="C1127" t="str">
            <v>Samunnati Financial Intermediation &amp;amp;amp;amp;amp;amp;amp;amp;amp; Services Pvt. Ltd</v>
          </cell>
        </row>
        <row r="1128">
          <cell r="B1128" t="str">
            <v>862</v>
          </cell>
          <cell r="C1128" t="str">
            <v>WCD, Govt. of Rajasthan</v>
          </cell>
        </row>
        <row r="1129">
          <cell r="B1129" t="str">
            <v>0862</v>
          </cell>
          <cell r="C1129" t="str">
            <v>WCD Govt. of Rajasthan</v>
          </cell>
        </row>
        <row r="1130">
          <cell r="B1130" t="str">
            <v>214</v>
          </cell>
          <cell r="C1130" t="str">
            <v>Govt. of Mizoram</v>
          </cell>
        </row>
        <row r="1131">
          <cell r="B1131" t="str">
            <v>0001940000</v>
          </cell>
          <cell r="C1131" t="str">
            <v>Gopinath Patil Parsik Janata Sahakari Bank Limited</v>
          </cell>
        </row>
        <row r="1132">
          <cell r="B1132" t="str">
            <v>0001950000</v>
          </cell>
          <cell r="C1132" t="str">
            <v>Tamil Nadu e-Governance Agency, Government of Tamil Nadu</v>
          </cell>
        </row>
        <row r="1133">
          <cell r="B1133" t="str">
            <v>1475</v>
          </cell>
          <cell r="C1133" t="str">
            <v xml:space="preserve">KRISHNAURAM SHIKSHA EVAM JAN KALYAN SAMITI </v>
          </cell>
        </row>
        <row r="1134">
          <cell r="B1134" t="str">
            <v>2193</v>
          </cell>
          <cell r="C1134" t="str">
            <v>TAMILNADU ARASU CABLE TV CORPORATION LTD</v>
          </cell>
        </row>
        <row r="1135">
          <cell r="B1135" t="str">
            <v>1499</v>
          </cell>
          <cell r="C1135" t="str">
            <v>Arya bandhu herbs and durgs private limited</v>
          </cell>
        </row>
        <row r="1136">
          <cell r="B1136" t="str">
            <v>846</v>
          </cell>
          <cell r="C1136" t="str">
            <v>Women and Child Development Govt. of Jharkhand</v>
          </cell>
        </row>
        <row r="1137">
          <cell r="B1137" t="str">
            <v>0001960000</v>
          </cell>
          <cell r="C1137" t="str">
            <v>Employees Provident Fund Organization (EPFO)</v>
          </cell>
        </row>
        <row r="1138">
          <cell r="B1138" t="str">
            <v>2206</v>
          </cell>
          <cell r="C1138" t="str">
            <v>Deputy Commissioner, Aizawl</v>
          </cell>
        </row>
        <row r="1139">
          <cell r="B1139" t="str">
            <v>2209</v>
          </cell>
          <cell r="C1139" t="str">
            <v>D.C. Champhai</v>
          </cell>
        </row>
        <row r="1140">
          <cell r="B1140" t="str">
            <v>2213</v>
          </cell>
          <cell r="C1140" t="str">
            <v>DC Mamit</v>
          </cell>
        </row>
        <row r="1141">
          <cell r="B1141" t="str">
            <v>2207</v>
          </cell>
          <cell r="C1141" t="str">
            <v>DC Lunglei</v>
          </cell>
        </row>
        <row r="1142">
          <cell r="B1142" t="str">
            <v>2208</v>
          </cell>
          <cell r="C1142" t="str">
            <v>DC Siaha</v>
          </cell>
        </row>
        <row r="1143">
          <cell r="B1143" t="str">
            <v>2211</v>
          </cell>
          <cell r="C1143" t="str">
            <v>DC Serchhip</v>
          </cell>
        </row>
        <row r="1144">
          <cell r="B1144" t="str">
            <v>2210</v>
          </cell>
          <cell r="C1144" t="str">
            <v>Deputy Commissioner,Kolasib</v>
          </cell>
        </row>
        <row r="1145">
          <cell r="B1145" t="str">
            <v>2212</v>
          </cell>
          <cell r="C1145" t="str">
            <v>Deputy Commissioner, Lawngtlai</v>
          </cell>
        </row>
        <row r="1146">
          <cell r="B1146" t="str">
            <v>0001970000</v>
          </cell>
          <cell r="C1146" t="str">
            <v>Atishay Infotech Limited</v>
          </cell>
        </row>
        <row r="1147">
          <cell r="B1147" t="str">
            <v>0001980000</v>
          </cell>
          <cell r="C1147" t="str">
            <v>AuthBridge Research Pvt. Ltd</v>
          </cell>
        </row>
        <row r="1148">
          <cell r="B1148" t="str">
            <v>0001990000</v>
          </cell>
          <cell r="C1148" t="str">
            <v>Sutex Co-op Bank Ltd.</v>
          </cell>
        </row>
        <row r="1149">
          <cell r="B1149" t="str">
            <v>0002010000</v>
          </cell>
          <cell r="C1149" t="str">
            <v>Edelweiss  Retail Finance Limited</v>
          </cell>
        </row>
        <row r="1150">
          <cell r="B1150" t="str">
            <v>0002020000</v>
          </cell>
          <cell r="C1150" t="str">
            <v>Aditya Birla Health Insurance Co. Ltd.</v>
          </cell>
        </row>
        <row r="1151">
          <cell r="B1151" t="str">
            <v>0002030000</v>
          </cell>
          <cell r="C1151" t="str">
            <v>Aditya Birla Finance Limited</v>
          </cell>
        </row>
        <row r="1152">
          <cell r="B1152" t="str">
            <v>0002040000</v>
          </cell>
          <cell r="C1152" t="str">
            <v>Edelweiss Housing Finance Limited</v>
          </cell>
        </row>
        <row r="1153">
          <cell r="B1153" t="str">
            <v>0846</v>
          </cell>
          <cell r="C1153" t="str">
            <v>Women and Child Development</v>
          </cell>
        </row>
        <row r="1154">
          <cell r="B1154" t="str">
            <v>0856</v>
          </cell>
          <cell r="C1154" t="str">
            <v>Department of WCD GNCT of Delhi</v>
          </cell>
        </row>
        <row r="1155">
          <cell r="B1155" t="str">
            <v>856</v>
          </cell>
          <cell r="C1155" t="str">
            <v>wcddelhi</v>
          </cell>
        </row>
        <row r="1156">
          <cell r="B1156" t="str">
            <v>0969</v>
          </cell>
          <cell r="C1156" t="str">
            <v>Public Health Department Gov Maharashtra</v>
          </cell>
        </row>
        <row r="1157">
          <cell r="B1157" t="str">
            <v>0103</v>
          </cell>
          <cell r="C1157" t="str">
            <v>Punjab State Child Protection Society of Department of Social Security and Women &amp; Child Developmen</v>
          </cell>
        </row>
        <row r="1158">
          <cell r="B1158" t="str">
            <v>3000</v>
          </cell>
          <cell r="C1158" t="str">
            <v>ADES Upper Subansiri</v>
          </cell>
        </row>
        <row r="1159">
          <cell r="B1159" t="str">
            <v>999</v>
          </cell>
          <cell r="C1159" t="str">
            <v>KUA registrar</v>
          </cell>
        </row>
        <row r="1160">
          <cell r="B1160" t="str">
            <v>2192</v>
          </cell>
          <cell r="C1160" t="str">
            <v>Electronics Corporation of Tamil Nadu Limited</v>
          </cell>
        </row>
        <row r="1161">
          <cell r="B1161" t="str">
            <v>0002050000</v>
          </cell>
          <cell r="C1161" t="str">
            <v>Daimler Financial Services India Pvt. Ltd.</v>
          </cell>
        </row>
        <row r="1162">
          <cell r="B1162" t="str">
            <v>0002060000</v>
          </cell>
          <cell r="C1162" t="str">
            <v xml:space="preserve"> Eko India Financial Services</v>
          </cell>
        </row>
        <row r="1163">
          <cell r="B1163" t="str">
            <v>0002070000</v>
          </cell>
          <cell r="C1163" t="str">
            <v>Zicom Electronic Security Systems limited</v>
          </cell>
        </row>
        <row r="1164">
          <cell r="B1164" t="str">
            <v>0002080000</v>
          </cell>
          <cell r="C1164" t="str">
            <v>Indiabulls Ventures Limited</v>
          </cell>
        </row>
        <row r="1165">
          <cell r="B1165" t="str">
            <v>0002090000</v>
          </cell>
          <cell r="C1165" t="str">
            <v>Goa Electronics Limited</v>
          </cell>
        </row>
        <row r="1166">
          <cell r="B1166" t="str">
            <v>969</v>
          </cell>
          <cell r="C1166" t="str">
            <v>Public Health Department, Govt of Maharashtra</v>
          </cell>
        </row>
        <row r="1167">
          <cell r="B1167" t="str">
            <v>852</v>
          </cell>
          <cell r="C1167" t="str">
            <v>WCD Govt. of MP</v>
          </cell>
        </row>
        <row r="1168">
          <cell r="B1168" t="str">
            <v>0852</v>
          </cell>
          <cell r="C1168" t="str">
            <v>WCD Govt. of MP</v>
          </cell>
        </row>
        <row r="1169">
          <cell r="B1169" t="str">
            <v>970</v>
          </cell>
          <cell r="C1169" t="str">
            <v>IT Department, NDMC, Govt of Delhi</v>
          </cell>
        </row>
        <row r="1170">
          <cell r="B1170" t="str">
            <v>0970</v>
          </cell>
          <cell r="C1170" t="str">
            <v>IT Department, NDMC, Govt of Delhi</v>
          </cell>
        </row>
        <row r="1171">
          <cell r="B1171" t="str">
            <v>0002110000</v>
          </cell>
          <cell r="C1171" t="str">
            <v>Future General Life Insurance Company Ltd.</v>
          </cell>
        </row>
        <row r="1172">
          <cell r="B1172" t="str">
            <v>1526</v>
          </cell>
          <cell r="C1172" t="str">
            <v>SVG Express Services Pvt Ltd</v>
          </cell>
        </row>
        <row r="1173">
          <cell r="B1173" t="str">
            <v>0002120000</v>
          </cell>
          <cell r="C1173" t="str">
            <v>Reliance Payment Solutions Limited</v>
          </cell>
        </row>
        <row r="1174">
          <cell r="B1174" t="str">
            <v>0002130000</v>
          </cell>
          <cell r="C1174" t="str">
            <v>Fullerton India Credit Company Limited</v>
          </cell>
        </row>
        <row r="1175">
          <cell r="B1175" t="str">
            <v>2309</v>
          </cell>
          <cell r="C1175" t="str">
            <v>Punjab State e- Governance Society</v>
          </cell>
        </row>
        <row r="1176">
          <cell r="B1176" t="str">
            <v>1494</v>
          </cell>
          <cell r="C1176" t="str">
            <v>Pho-com-net Pvt. Ltd.</v>
          </cell>
        </row>
        <row r="1177">
          <cell r="B1177" t="str">
            <v>0002140000</v>
          </cell>
          <cell r="C1177" t="str">
            <v>Capricorn Identity Services Pvt. Ltd</v>
          </cell>
        </row>
        <row r="1178">
          <cell r="B1178" t="str">
            <v>0002150000</v>
          </cell>
          <cell r="C1178" t="str">
            <v>VSoft Technologies Pvt. Ltd.</v>
          </cell>
        </row>
        <row r="1179">
          <cell r="B1179" t="str">
            <v>0002160000</v>
          </cell>
          <cell r="C1179" t="str">
            <v>Bonanza Portfolio Ltd.</v>
          </cell>
        </row>
        <row r="1180">
          <cell r="B1180" t="str">
            <v>0002170000</v>
          </cell>
          <cell r="C1180" t="str">
            <v>SBI Card &amp;amp;amp; Payment</v>
          </cell>
        </row>
        <row r="1181">
          <cell r="B1181" t="str">
            <v>212</v>
          </cell>
          <cell r="C1181" t="str">
            <v>Commissioner Nagaland</v>
          </cell>
        </row>
        <row r="1182">
          <cell r="B1182" t="str">
            <v>2244</v>
          </cell>
          <cell r="C1182" t="str">
            <v>DC Dimapur</v>
          </cell>
        </row>
        <row r="1183">
          <cell r="B1183" t="str">
            <v>0002180000</v>
          </cell>
          <cell r="C1183" t="str">
            <v>The Kalupur Commercial Co-operative  Bank Ltd</v>
          </cell>
        </row>
        <row r="1184">
          <cell r="B1184" t="str">
            <v>0002190000</v>
          </cell>
          <cell r="C1184" t="str">
            <v>Franklin Templeton Asset Management (India) Pvt. Ltd.</v>
          </cell>
        </row>
        <row r="1185">
          <cell r="B1185" t="str">
            <v>2311</v>
          </cell>
          <cell r="C1185" t="str">
            <v>Yuvaan Infotech</v>
          </cell>
        </row>
        <row r="1186">
          <cell r="B1186" t="str">
            <v>0002210000</v>
          </cell>
          <cell r="C1186" t="str">
            <v>PCS Securities Ltd</v>
          </cell>
        </row>
        <row r="1187">
          <cell r="B1187" t="str">
            <v>2310</v>
          </cell>
          <cell r="C1187" t="str">
            <v>Aayam Enterprises</v>
          </cell>
        </row>
        <row r="1188">
          <cell r="B1188" t="str">
            <v>2214</v>
          </cell>
          <cell r="C1188" t="str">
            <v>DC Kohima</v>
          </cell>
        </row>
        <row r="1189">
          <cell r="B1189" t="str">
            <v>2215</v>
          </cell>
          <cell r="C1189" t="str">
            <v>ADC Chiephobozou</v>
          </cell>
        </row>
        <row r="1190">
          <cell r="B1190" t="str">
            <v>2216</v>
          </cell>
          <cell r="C1190" t="str">
            <v>SDO Zubza</v>
          </cell>
        </row>
        <row r="1191">
          <cell r="B1191" t="str">
            <v>2217</v>
          </cell>
          <cell r="C1191" t="str">
            <v>SDO Dhansiripar</v>
          </cell>
        </row>
        <row r="1192">
          <cell r="B1192" t="str">
            <v>2218</v>
          </cell>
          <cell r="C1192" t="str">
            <v>ADC Medziphema</v>
          </cell>
        </row>
        <row r="1193">
          <cell r="B1193" t="str">
            <v>2219</v>
          </cell>
          <cell r="C1193" t="str">
            <v>DC Mokokchung</v>
          </cell>
        </row>
        <row r="1194">
          <cell r="B1194" t="str">
            <v>2220</v>
          </cell>
          <cell r="C1194" t="str">
            <v>ADC Tuli</v>
          </cell>
        </row>
        <row r="1195">
          <cell r="B1195" t="str">
            <v>2221</v>
          </cell>
          <cell r="C1195" t="str">
            <v>BM/SDO Tsurangkong</v>
          </cell>
        </row>
        <row r="1196">
          <cell r="B1196" t="str">
            <v>2222</v>
          </cell>
          <cell r="C1196" t="str">
            <v>ADC Meluri</v>
          </cell>
        </row>
        <row r="1197">
          <cell r="B1197" t="str">
            <v>2223</v>
          </cell>
          <cell r="C1197" t="str">
            <v>ADC Pfutsero</v>
          </cell>
        </row>
        <row r="1198">
          <cell r="B1198" t="str">
            <v>2224</v>
          </cell>
          <cell r="C1198" t="str">
            <v>DC Tuensang</v>
          </cell>
        </row>
        <row r="1199">
          <cell r="B1199" t="str">
            <v>2225</v>
          </cell>
          <cell r="C1199" t="str">
            <v>ADC Shamator</v>
          </cell>
        </row>
        <row r="1200">
          <cell r="B1200" t="str">
            <v>2226</v>
          </cell>
          <cell r="C1200" t="str">
            <v>SDO Angjangyang</v>
          </cell>
        </row>
        <row r="1201">
          <cell r="B1201" t="str">
            <v>2227</v>
          </cell>
          <cell r="C1201" t="str">
            <v>SDO Noksen</v>
          </cell>
        </row>
        <row r="1202">
          <cell r="B1202" t="str">
            <v>2228</v>
          </cell>
          <cell r="C1202" t="str">
            <v>DC Longleng</v>
          </cell>
        </row>
        <row r="1203">
          <cell r="B1203" t="str">
            <v>2229</v>
          </cell>
          <cell r="C1203" t="str">
            <v>DC Kiphire</v>
          </cell>
        </row>
        <row r="1204">
          <cell r="B1204" t="str">
            <v>2230</v>
          </cell>
          <cell r="C1204" t="str">
            <v>ADC Seyochung</v>
          </cell>
        </row>
        <row r="1205">
          <cell r="B1205" t="str">
            <v>2231</v>
          </cell>
          <cell r="C1205" t="str">
            <v>ADC Tizit</v>
          </cell>
        </row>
        <row r="1206">
          <cell r="B1206" t="str">
            <v>2232</v>
          </cell>
          <cell r="C1206" t="str">
            <v>ADC Aboi</v>
          </cell>
        </row>
        <row r="1207">
          <cell r="B1207" t="str">
            <v>2233</v>
          </cell>
          <cell r="C1207" t="str">
            <v>SDO Wakching</v>
          </cell>
        </row>
        <row r="1208">
          <cell r="B1208" t="str">
            <v>2234</v>
          </cell>
          <cell r="C1208" t="str">
            <v>SDO C Chen</v>
          </cell>
        </row>
        <row r="1209">
          <cell r="B1209" t="str">
            <v>2235</v>
          </cell>
          <cell r="C1209" t="str">
            <v>DC Zunheboto</v>
          </cell>
        </row>
        <row r="1210">
          <cell r="B1210" t="str">
            <v>2236</v>
          </cell>
          <cell r="C1210" t="str">
            <v>ADC Satakha</v>
          </cell>
        </row>
        <row r="1211">
          <cell r="B1211" t="str">
            <v>2237</v>
          </cell>
          <cell r="C1211" t="str">
            <v>ADC Aghunato</v>
          </cell>
        </row>
        <row r="1212">
          <cell r="B1212" t="str">
            <v>2238</v>
          </cell>
          <cell r="C1212" t="str">
            <v>SDO Suruhoto</v>
          </cell>
        </row>
        <row r="1213">
          <cell r="B1213" t="str">
            <v>2239</v>
          </cell>
          <cell r="C1213" t="str">
            <v>ADC Tening</v>
          </cell>
        </row>
        <row r="1214">
          <cell r="B1214" t="str">
            <v>2240</v>
          </cell>
          <cell r="C1214" t="str">
            <v>DC Wokha</v>
          </cell>
        </row>
        <row r="1215">
          <cell r="B1215" t="str">
            <v>2241</v>
          </cell>
          <cell r="C1215" t="str">
            <v>SDO C Ralan</v>
          </cell>
        </row>
        <row r="1216">
          <cell r="B1216" t="str">
            <v>2242</v>
          </cell>
          <cell r="C1216" t="str">
            <v>ADC Tseminyu</v>
          </cell>
        </row>
        <row r="1217">
          <cell r="B1217" t="str">
            <v>2243</v>
          </cell>
          <cell r="C1217" t="str">
            <v>SDO Jakhama</v>
          </cell>
        </row>
        <row r="1218">
          <cell r="B1218" t="str">
            <v>2245</v>
          </cell>
          <cell r="C1218" t="str">
            <v>ADC Niuland</v>
          </cell>
        </row>
        <row r="1219">
          <cell r="B1219" t="str">
            <v>2246</v>
          </cell>
          <cell r="C1219" t="str">
            <v>SDO Kuhuboto</v>
          </cell>
        </row>
        <row r="1220">
          <cell r="B1220" t="str">
            <v>2247</v>
          </cell>
          <cell r="C1220" t="str">
            <v>ADC Mangkolemba</v>
          </cell>
        </row>
        <row r="1221">
          <cell r="B1221" t="str">
            <v>2248</v>
          </cell>
          <cell r="C1221" t="str">
            <v>SDO Chantongya</v>
          </cell>
        </row>
        <row r="1222">
          <cell r="B1222" t="str">
            <v>2249</v>
          </cell>
          <cell r="C1222" t="str">
            <v>DC  Phek</v>
          </cell>
        </row>
        <row r="1223">
          <cell r="B1223" t="str">
            <v>2250</v>
          </cell>
          <cell r="C1223" t="str">
            <v>ADC Chozuba</v>
          </cell>
        </row>
        <row r="1224">
          <cell r="B1224" t="str">
            <v>2251</v>
          </cell>
          <cell r="C1224" t="str">
            <v>SDO Chizami</v>
          </cell>
        </row>
        <row r="1225">
          <cell r="B1225" t="str">
            <v>2252</v>
          </cell>
          <cell r="C1225" t="str">
            <v>ADC Longkhim</v>
          </cell>
        </row>
        <row r="1226">
          <cell r="B1226" t="str">
            <v>2253</v>
          </cell>
          <cell r="C1226" t="str">
            <v>ADC Noklak</v>
          </cell>
        </row>
        <row r="1227">
          <cell r="B1227" t="str">
            <v>2254</v>
          </cell>
          <cell r="C1227" t="str">
            <v>SDO Thonokyu</v>
          </cell>
        </row>
        <row r="1228">
          <cell r="B1228" t="str">
            <v>2255</v>
          </cell>
          <cell r="C1228" t="str">
            <v>SDO Chessore</v>
          </cell>
        </row>
        <row r="1229">
          <cell r="B1229" t="str">
            <v>2256</v>
          </cell>
          <cell r="C1229" t="str">
            <v>ADC Tamlu</v>
          </cell>
        </row>
        <row r="1230">
          <cell r="B1230" t="str">
            <v>2257</v>
          </cell>
          <cell r="C1230" t="str">
            <v>ADC Pungro</v>
          </cell>
        </row>
        <row r="1231">
          <cell r="B1231" t="str">
            <v>2258</v>
          </cell>
          <cell r="C1231" t="str">
            <v>DC Mon</v>
          </cell>
        </row>
        <row r="1232">
          <cell r="B1232" t="str">
            <v>2259</v>
          </cell>
          <cell r="C1232" t="str">
            <v>ADC Tobu</v>
          </cell>
        </row>
        <row r="1233">
          <cell r="B1233" t="str">
            <v>2260</v>
          </cell>
          <cell r="C1233" t="str">
            <v>ADC Naginimora</v>
          </cell>
        </row>
        <row r="1234">
          <cell r="B1234" t="str">
            <v>2261</v>
          </cell>
          <cell r="C1234" t="str">
            <v>SDO C Manyakshu</v>
          </cell>
        </row>
        <row r="1235">
          <cell r="B1235" t="str">
            <v>2262</v>
          </cell>
          <cell r="C1235" t="str">
            <v>SDO Phomching</v>
          </cell>
        </row>
        <row r="1236">
          <cell r="B1236" t="str">
            <v>2263</v>
          </cell>
          <cell r="C1236" t="str">
            <v>SDO Akuluto</v>
          </cell>
        </row>
        <row r="1237">
          <cell r="B1237" t="str">
            <v>2264</v>
          </cell>
          <cell r="C1237" t="str">
            <v>ADC Pughoboto</v>
          </cell>
        </row>
        <row r="1238">
          <cell r="B1238" t="str">
            <v>2265</v>
          </cell>
          <cell r="C1238" t="str">
            <v>ADC Atoizu</v>
          </cell>
        </row>
        <row r="1239">
          <cell r="B1239" t="str">
            <v>2266</v>
          </cell>
          <cell r="C1239" t="str">
            <v>DC Peren</v>
          </cell>
        </row>
        <row r="1240">
          <cell r="B1240" t="str">
            <v>2267</v>
          </cell>
          <cell r="C1240" t="str">
            <v>SDO C Jalukie</v>
          </cell>
        </row>
        <row r="1241">
          <cell r="B1241" t="str">
            <v>2268</v>
          </cell>
          <cell r="C1241" t="str">
            <v>ADC Bhandari</v>
          </cell>
        </row>
        <row r="1242">
          <cell r="B1242" t="str">
            <v>2269</v>
          </cell>
          <cell r="C1242" t="str">
            <v>SDO C Sanis</v>
          </cell>
        </row>
        <row r="1243">
          <cell r="B1243" t="str">
            <v>0002220000</v>
          </cell>
          <cell r="C1243" t="str">
            <v>CRIF HIGH MARK CREDIT INFORMATION SERVICES PVT LTD</v>
          </cell>
        </row>
        <row r="1244">
          <cell r="B1244" t="str">
            <v>1524</v>
          </cell>
          <cell r="C1244" t="str">
            <v>United Telecoms Ltd</v>
          </cell>
        </row>
        <row r="1245">
          <cell r="B1245" t="str">
            <v>0002230000</v>
          </cell>
          <cell r="C1245" t="str">
            <v xml:space="preserve"> A AND A DUKAAN FINANCIAL SERVICES PRIVATE LIMITED</v>
          </cell>
        </row>
        <row r="1246">
          <cell r="B1246" t="str">
            <v>0002240000</v>
          </cell>
          <cell r="C1246" t="str">
            <v>Capital First Ltd.</v>
          </cell>
        </row>
        <row r="1247">
          <cell r="B1247" t="str">
            <v>0002250000</v>
          </cell>
          <cell r="C1247" t="str">
            <v>Destimoney Securities Pvt. Ltd.</v>
          </cell>
        </row>
        <row r="1248">
          <cell r="B1248" t="str">
            <v>0002260000</v>
          </cell>
          <cell r="C1248" t="str">
            <v>Airtel Payments Bank Ltd.</v>
          </cell>
        </row>
        <row r="1249">
          <cell r="B1249" t="str">
            <v>2312</v>
          </cell>
          <cell r="C1249" t="str">
            <v>SRM Techsol Pvt. Ltd.</v>
          </cell>
        </row>
        <row r="1250">
          <cell r="B1250" t="str">
            <v>1544</v>
          </cell>
          <cell r="C1250" t="str">
            <v>Munish Kumar Bansal Contractor</v>
          </cell>
        </row>
        <row r="1251">
          <cell r="B1251" t="str">
            <v>844</v>
          </cell>
          <cell r="C1251" t="str">
            <v>Directorate of Woman and Child Development, Government of Himachal Pradesh</v>
          </cell>
        </row>
        <row r="1252">
          <cell r="B1252" t="str">
            <v>0844</v>
          </cell>
          <cell r="C1252" t="str">
            <v>Director, Woman and Child Development, Govt. of Himachal Pradesh</v>
          </cell>
        </row>
        <row r="1253">
          <cell r="B1253" t="str">
            <v>1539</v>
          </cell>
          <cell r="C1253" t="str">
            <v>Limra Global e Services Private Limited</v>
          </cell>
        </row>
        <row r="1254">
          <cell r="B1254" t="str">
            <v>143</v>
          </cell>
          <cell r="C1254" t="str">
            <v xml:space="preserve">Odisha Computer Application Center </v>
          </cell>
        </row>
        <row r="1255">
          <cell r="B1255" t="str">
            <v>0002270000</v>
          </cell>
          <cell r="C1255" t="str">
            <v xml:space="preserve">NSB BPO Solutions Pvt. Ltd. </v>
          </cell>
        </row>
        <row r="1256">
          <cell r="B1256" t="str">
            <v>0002280000</v>
          </cell>
          <cell r="C1256" t="str">
            <v xml:space="preserve">Department of Fertilizer, Govt. of India </v>
          </cell>
        </row>
        <row r="1257">
          <cell r="B1257" t="str">
            <v>159</v>
          </cell>
          <cell r="C1257" t="str">
            <v>DC Lower Dibang</v>
          </cell>
        </row>
        <row r="1258">
          <cell r="B1258" t="str">
            <v>2270</v>
          </cell>
          <cell r="C1258" t="str">
            <v>Addl.Deputy Commissioner,Dambuk</v>
          </cell>
        </row>
        <row r="1259">
          <cell r="B1259" t="str">
            <v>2271</v>
          </cell>
          <cell r="C1259" t="str">
            <v>Extra Assistant Commissioner,Roing.</v>
          </cell>
        </row>
        <row r="1260">
          <cell r="B1260" t="str">
            <v>2272</v>
          </cell>
          <cell r="C1260" t="str">
            <v>Circle Officer, Roing1</v>
          </cell>
        </row>
        <row r="1261">
          <cell r="B1261" t="str">
            <v>2273</v>
          </cell>
          <cell r="C1261" t="str">
            <v>Circle Officer, Roing2</v>
          </cell>
        </row>
        <row r="1262">
          <cell r="B1262" t="str">
            <v>2274</v>
          </cell>
          <cell r="C1262" t="str">
            <v>Sub-Divisional Oficer,Hunli</v>
          </cell>
        </row>
        <row r="1263">
          <cell r="B1263" t="str">
            <v>2275</v>
          </cell>
          <cell r="C1263" t="str">
            <v>Circle Officer,Desali</v>
          </cell>
        </row>
        <row r="1264">
          <cell r="B1264" t="str">
            <v>2276</v>
          </cell>
          <cell r="C1264" t="str">
            <v>Extra Assistant Commissioner,Roing</v>
          </cell>
        </row>
        <row r="1265">
          <cell r="B1265" t="str">
            <v>2277</v>
          </cell>
          <cell r="C1265" t="str">
            <v>Circle Officer,Koronu</v>
          </cell>
        </row>
        <row r="1266">
          <cell r="B1266" t="str">
            <v>2278</v>
          </cell>
          <cell r="C1266" t="str">
            <v>Circle Officer, Paglam</v>
          </cell>
        </row>
        <row r="1267">
          <cell r="B1267" t="str">
            <v>2279</v>
          </cell>
          <cell r="C1267" t="str">
            <v>Circle Officer, Roing dev</v>
          </cell>
        </row>
        <row r="1268">
          <cell r="B1268" t="str">
            <v>2280</v>
          </cell>
          <cell r="C1268" t="str">
            <v>Child Development Officer, Roing</v>
          </cell>
        </row>
        <row r="1269">
          <cell r="B1269" t="str">
            <v>2282</v>
          </cell>
          <cell r="C1269" t="str">
            <v>Child Development Officer, Dambuk</v>
          </cell>
        </row>
        <row r="1270">
          <cell r="B1270" t="str">
            <v>0002290000</v>
          </cell>
          <cell r="C1270" t="str">
            <v>Zerodha</v>
          </cell>
        </row>
        <row r="1271">
          <cell r="B1271" t="str">
            <v>0002310000</v>
          </cell>
          <cell r="C1271" t="str">
            <v>The Kotak Securities Ltd</v>
          </cell>
        </row>
        <row r="1272">
          <cell r="B1272" t="str">
            <v>0002320000</v>
          </cell>
          <cell r="C1272" t="str">
            <v>Zen Lefin Pvt. Ltd</v>
          </cell>
        </row>
        <row r="1273">
          <cell r="B1273" t="str">
            <v>148</v>
          </cell>
          <cell r="C1273" t="str">
            <v>DC PAPUMPARE</v>
          </cell>
        </row>
        <row r="1274">
          <cell r="B1274" t="str">
            <v>2293</v>
          </cell>
          <cell r="C1274" t="str">
            <v>Circle Officer Parang</v>
          </cell>
        </row>
        <row r="1275">
          <cell r="B1275" t="str">
            <v>2296</v>
          </cell>
          <cell r="C1275" t="str">
            <v>Circle Officer Leporiang</v>
          </cell>
        </row>
        <row r="1276">
          <cell r="B1276" t="str">
            <v>2299</v>
          </cell>
          <cell r="C1276" t="str">
            <v>Circle Officer Sangdupota</v>
          </cell>
        </row>
        <row r="1277">
          <cell r="B1277" t="str">
            <v>2298</v>
          </cell>
          <cell r="C1277" t="str">
            <v>Circle Officer Gumto</v>
          </cell>
        </row>
        <row r="1278">
          <cell r="B1278" t="str">
            <v>2294</v>
          </cell>
          <cell r="C1278" t="str">
            <v>Circle Officer Tarasso</v>
          </cell>
        </row>
        <row r="1279">
          <cell r="B1279" t="str">
            <v>2288</v>
          </cell>
          <cell r="C1279" t="str">
            <v>Circle Officer Kakoi</v>
          </cell>
        </row>
        <row r="1280">
          <cell r="B1280" t="str">
            <v>2289</v>
          </cell>
          <cell r="C1280" t="str">
            <v>Circle Officer Toru</v>
          </cell>
        </row>
        <row r="1281">
          <cell r="B1281" t="str">
            <v>2295</v>
          </cell>
          <cell r="C1281" t="str">
            <v>Additional Deputy Commissioner, Sagalee</v>
          </cell>
        </row>
        <row r="1282">
          <cell r="B1282" t="str">
            <v>2291</v>
          </cell>
          <cell r="C1282" t="str">
            <v>Extra Assistant Commissioner, Sagalee</v>
          </cell>
        </row>
        <row r="1283">
          <cell r="B1283" t="str">
            <v>2304</v>
          </cell>
          <cell r="C1283" t="str">
            <v>Child Development Project Officer Kimin</v>
          </cell>
        </row>
        <row r="1284">
          <cell r="B1284" t="str">
            <v>2300</v>
          </cell>
          <cell r="C1284" t="str">
            <v>Deputy Director of School Education, Yupia</v>
          </cell>
        </row>
        <row r="1285">
          <cell r="B1285" t="str">
            <v>2302</v>
          </cell>
          <cell r="C1285" t="str">
            <v>Child Development Project Officer, Doimukh</v>
          </cell>
        </row>
        <row r="1286">
          <cell r="B1286" t="str">
            <v>149</v>
          </cell>
          <cell r="C1286" t="str">
            <v>DC ITANAGAR CAPITAL COMPLEX</v>
          </cell>
        </row>
        <row r="1287">
          <cell r="B1287" t="str">
            <v>2285</v>
          </cell>
          <cell r="C1287" t="str">
            <v>Circle Officer, Banderdewa</v>
          </cell>
        </row>
        <row r="1288">
          <cell r="B1288" t="str">
            <v>2283</v>
          </cell>
          <cell r="C1288" t="str">
            <v>Extra Assistant Commissioner Itanagar</v>
          </cell>
        </row>
        <row r="1289">
          <cell r="B1289" t="str">
            <v>2284</v>
          </cell>
          <cell r="C1289" t="str">
            <v>Extra Assistant Commissioner Naharlagun</v>
          </cell>
        </row>
        <row r="1290">
          <cell r="B1290" t="str">
            <v>2307</v>
          </cell>
          <cell r="C1290" t="str">
            <v>Child Development Project Officer</v>
          </cell>
        </row>
        <row r="1291">
          <cell r="B1291" t="str">
            <v>2308</v>
          </cell>
          <cell r="C1291" t="str">
            <v>Child Development Project Officer Naharlagun</v>
          </cell>
        </row>
        <row r="1292">
          <cell r="B1292" t="str">
            <v>1534</v>
          </cell>
          <cell r="C1292" t="str">
            <v>M/s Smit Advertisers Pvt. Ltd.</v>
          </cell>
        </row>
        <row r="1293">
          <cell r="B1293" t="str">
            <v>158</v>
          </cell>
          <cell r="C1293" t="str">
            <v>DC Dibang Valley</v>
          </cell>
        </row>
        <row r="1294">
          <cell r="B1294" t="str">
            <v>2364</v>
          </cell>
          <cell r="C1294" t="str">
            <v>Deputy Commissioner, Anini</v>
          </cell>
        </row>
        <row r="1295">
          <cell r="B1295" t="str">
            <v>2365</v>
          </cell>
          <cell r="C1295" t="str">
            <v>Deptt. Of Economics &amp; Statistics, Anini</v>
          </cell>
        </row>
        <row r="1296">
          <cell r="B1296" t="str">
            <v>2366</v>
          </cell>
          <cell r="C1296" t="str">
            <v>Circle Officer, Etalin</v>
          </cell>
        </row>
        <row r="1297">
          <cell r="B1297" t="str">
            <v>2367</v>
          </cell>
          <cell r="C1297" t="str">
            <v>Circle Officer, Arzoo and Anelih</v>
          </cell>
        </row>
        <row r="1298">
          <cell r="B1298" t="str">
            <v>2368</v>
          </cell>
          <cell r="C1298" t="str">
            <v>Circle Officer, Anini, Mipi Rural</v>
          </cell>
        </row>
        <row r="1299">
          <cell r="B1299" t="str">
            <v>2369</v>
          </cell>
          <cell r="C1299" t="str">
            <v>District Food &amp; Civil Supply Officer, Anini</v>
          </cell>
        </row>
        <row r="1300">
          <cell r="B1300" t="str">
            <v>2370</v>
          </cell>
          <cell r="C1300" t="str">
            <v>Deputy Director of School Education, Anini</v>
          </cell>
        </row>
        <row r="1301">
          <cell r="B1301" t="str">
            <v>2371</v>
          </cell>
          <cell r="C1301" t="str">
            <v>Child Development Project Officer, Anini</v>
          </cell>
        </row>
        <row r="1302">
          <cell r="B1302" t="str">
            <v>2372</v>
          </cell>
          <cell r="C1302" t="str">
            <v>Child Development Project Officer, Etalin,Maliny, Arzoo and Anelih</v>
          </cell>
        </row>
        <row r="1303">
          <cell r="B1303" t="str">
            <v>2373</v>
          </cell>
          <cell r="C1303" t="str">
            <v>Project Director RD, Anini</v>
          </cell>
        </row>
        <row r="1304">
          <cell r="B1304" t="str">
            <v>0002330000</v>
          </cell>
          <cell r="C1304" t="str">
            <v>Aircel Limited</v>
          </cell>
        </row>
        <row r="1305">
          <cell r="B1305" t="str">
            <v>2301</v>
          </cell>
          <cell r="C1305" t="str">
            <v>Project Director, Yupia</v>
          </cell>
        </row>
        <row r="1306">
          <cell r="B1306" t="str">
            <v>2290</v>
          </cell>
          <cell r="C1306" t="str">
            <v>Extra Assistant Commissioner</v>
          </cell>
        </row>
        <row r="1307">
          <cell r="B1307" t="str">
            <v>0002340000</v>
          </cell>
          <cell r="C1307" t="str">
            <v>S V Creditline  Pvt. Ltd.</v>
          </cell>
        </row>
        <row r="1308">
          <cell r="B1308" t="str">
            <v>162</v>
          </cell>
          <cell r="C1308" t="str">
            <v>DC NAMSAI</v>
          </cell>
        </row>
        <row r="1309">
          <cell r="B1309" t="str">
            <v>2339</v>
          </cell>
          <cell r="C1309" t="str">
            <v>DSO STAT NAMSAI</v>
          </cell>
        </row>
        <row r="1310">
          <cell r="B1310" t="str">
            <v>2338</v>
          </cell>
          <cell r="C1310" t="str">
            <v>CIRCLE OFFICER PIYONG</v>
          </cell>
        </row>
        <row r="1311">
          <cell r="B1311" t="str">
            <v>2335</v>
          </cell>
          <cell r="C1311" t="str">
            <v>EAC LEKANG</v>
          </cell>
        </row>
        <row r="1312">
          <cell r="B1312" t="str">
            <v>2334</v>
          </cell>
          <cell r="C1312" t="str">
            <v>EAC FI DA CHONGKHAM</v>
          </cell>
        </row>
        <row r="1313">
          <cell r="B1313" t="str">
            <v>0002350000</v>
          </cell>
          <cell r="C1313" t="str">
            <v>SBICAP Securities Ltd.</v>
          </cell>
        </row>
        <row r="1314">
          <cell r="B1314" t="str">
            <v>1525</v>
          </cell>
          <cell r="C1314" t="str">
            <v>PRADIK IMPEX PRIVATE LIMITED</v>
          </cell>
        </row>
        <row r="1315">
          <cell r="B1315" t="str">
            <v>0002360000</v>
          </cell>
          <cell r="C1315" t="str">
            <v>Microsec Capital Limited</v>
          </cell>
        </row>
        <row r="1316">
          <cell r="B1316" t="str">
            <v>964</v>
          </cell>
          <cell r="C1316" t="str">
            <v xml:space="preserve"> Chief Registrar Births &amp; Deaths -cum-Director Health Services </v>
          </cell>
        </row>
        <row r="1317">
          <cell r="B1317" t="str">
            <v>2194</v>
          </cell>
          <cell r="C1317" t="str">
            <v>District Registrar Births &amp; Deaths cum Chief Medical Officer Bilaspur</v>
          </cell>
        </row>
        <row r="1318">
          <cell r="B1318" t="str">
            <v>2195</v>
          </cell>
          <cell r="C1318" t="str">
            <v>District Registrar Births &amp; Deaths cum Chief Medical Officer Chamba</v>
          </cell>
        </row>
        <row r="1319">
          <cell r="B1319" t="str">
            <v>2196</v>
          </cell>
          <cell r="C1319" t="str">
            <v>District Registrar Births &amp; Deaths cum Chief Medical Officer Hamirpur</v>
          </cell>
        </row>
        <row r="1320">
          <cell r="B1320" t="str">
            <v>2197</v>
          </cell>
          <cell r="C1320" t="str">
            <v>District Registrar Births &amp; Deaths cum Chief Medical Officer Kangra</v>
          </cell>
        </row>
        <row r="1321">
          <cell r="B1321" t="str">
            <v>2198</v>
          </cell>
          <cell r="C1321" t="str">
            <v>District Registrar Births &amp; Deaths cum Chief Medical Officer Kinnaur</v>
          </cell>
        </row>
        <row r="1322">
          <cell r="B1322" t="str">
            <v>2199</v>
          </cell>
          <cell r="C1322" t="str">
            <v>District Registrar Births &amp; Deaths cum Chief Medical Officer Kullu</v>
          </cell>
        </row>
        <row r="1323">
          <cell r="B1323" t="str">
            <v>2200</v>
          </cell>
          <cell r="C1323" t="str">
            <v xml:space="preserve">District Registrar Births &amp; De rths cum Chief Medical Officer, Lahaul spiti </v>
          </cell>
        </row>
        <row r="1324">
          <cell r="B1324" t="str">
            <v>0002370000</v>
          </cell>
          <cell r="C1324" t="str">
            <v>You First Money Express Pvt Ltd.</v>
          </cell>
        </row>
        <row r="1325">
          <cell r="B1325" t="str">
            <v>2201</v>
          </cell>
          <cell r="C1325" t="str">
            <v>District Registrar Births &amp; Deaths cum Chief Medical Officer, Mandi</v>
          </cell>
        </row>
        <row r="1326">
          <cell r="B1326" t="str">
            <v>2202</v>
          </cell>
          <cell r="C1326" t="str">
            <v>District Registrar Births &amp; Deaths cum Chief Medical Officer, Shimla</v>
          </cell>
        </row>
        <row r="1327">
          <cell r="B1327" t="str">
            <v>2203</v>
          </cell>
          <cell r="C1327" t="str">
            <v>District Registrar Births &amp; Deaths cum Chief Medical Officer, Sirmour</v>
          </cell>
        </row>
        <row r="1328">
          <cell r="B1328" t="str">
            <v>2204</v>
          </cell>
          <cell r="C1328" t="str">
            <v>District Registrar Births &amp; Deaths cum Chief Medical Officer, Solan</v>
          </cell>
        </row>
        <row r="1329">
          <cell r="B1329" t="str">
            <v>2205</v>
          </cell>
          <cell r="C1329" t="str">
            <v>District Registrar Births &amp; Deaths cum Chief Medical Officer, Una</v>
          </cell>
        </row>
        <row r="1330">
          <cell r="B1330" t="str">
            <v>0838</v>
          </cell>
          <cell r="C1330" t="str">
            <v>Directorate of Women &amp; Child Department, Govt Of Goa</v>
          </cell>
        </row>
        <row r="1331">
          <cell r="B1331" t="str">
            <v>1542</v>
          </cell>
          <cell r="C1331" t="str">
            <v>HI-TECH CONTROLS</v>
          </cell>
        </row>
        <row r="1332">
          <cell r="B1332" t="str">
            <v>1545</v>
          </cell>
          <cell r="C1332" t="str">
            <v>Squaria Global India Private Limited</v>
          </cell>
        </row>
        <row r="1333">
          <cell r="B1333" t="str">
            <v>0002380000</v>
          </cell>
          <cell r="C1333" t="str">
            <v>ZEPHYR LIMITED</v>
          </cell>
        </row>
        <row r="1334">
          <cell r="B1334" t="str">
            <v>0002390000</v>
          </cell>
          <cell r="C1334" t="str">
            <v>ATS Share Brokers Private Limited</v>
          </cell>
        </row>
        <row r="1335">
          <cell r="B1335" t="str">
            <v>2397</v>
          </cell>
          <cell r="C1335" t="str">
            <v>EAC office Pidi</v>
          </cell>
        </row>
        <row r="1336">
          <cell r="B1336" t="str">
            <v>2398</v>
          </cell>
          <cell r="C1336" t="str">
            <v>EAC office Tato</v>
          </cell>
        </row>
        <row r="1337">
          <cell r="B1337" t="str">
            <v>2399</v>
          </cell>
          <cell r="C1337" t="str">
            <v>CO office Darak Circle</v>
          </cell>
        </row>
        <row r="1338">
          <cell r="B1338" t="str">
            <v>2400</v>
          </cell>
          <cell r="C1338" t="str">
            <v>ADC  office Kamba</v>
          </cell>
        </row>
        <row r="1339">
          <cell r="B1339" t="str">
            <v>2401</v>
          </cell>
          <cell r="C1339" t="str">
            <v>CO office Bagra</v>
          </cell>
        </row>
        <row r="1340">
          <cell r="B1340" t="str">
            <v>2402</v>
          </cell>
          <cell r="C1340" t="str">
            <v>CO office  Kangku</v>
          </cell>
        </row>
        <row r="1341">
          <cell r="B1341" t="str">
            <v>2403</v>
          </cell>
          <cell r="C1341" t="str">
            <v>SDO office Likabali</v>
          </cell>
        </row>
        <row r="1342">
          <cell r="B1342" t="str">
            <v>2404</v>
          </cell>
          <cell r="C1342" t="str">
            <v>CO office Gensi</v>
          </cell>
        </row>
        <row r="1343">
          <cell r="B1343" t="str">
            <v>2405</v>
          </cell>
          <cell r="C1343" t="str">
            <v>CO office Daring</v>
          </cell>
        </row>
        <row r="1344">
          <cell r="B1344" t="str">
            <v>2406</v>
          </cell>
          <cell r="C1344" t="str">
            <v>ADC office Basar</v>
          </cell>
        </row>
        <row r="1345">
          <cell r="B1345" t="str">
            <v>2407</v>
          </cell>
          <cell r="C1345" t="str">
            <v>EAC office Tirbin</v>
          </cell>
        </row>
        <row r="1346">
          <cell r="B1346" t="str">
            <v>2408</v>
          </cell>
          <cell r="C1346" t="str">
            <v>EAC office Liromoba</v>
          </cell>
        </row>
        <row r="1347">
          <cell r="B1347" t="str">
            <v>2409</v>
          </cell>
          <cell r="C1347" t="str">
            <v>ADC office Yomcha</v>
          </cell>
        </row>
        <row r="1348">
          <cell r="B1348" t="str">
            <v>2410</v>
          </cell>
          <cell r="C1348" t="str">
            <v xml:space="preserve">CO office Nikte </v>
          </cell>
        </row>
        <row r="1349">
          <cell r="B1349" t="str">
            <v>2411</v>
          </cell>
          <cell r="C1349" t="str">
            <v>CO office Sibe</v>
          </cell>
        </row>
        <row r="1350">
          <cell r="B1350" t="str">
            <v>154</v>
          </cell>
          <cell r="C1350" t="str">
            <v>DC Aalo</v>
          </cell>
        </row>
        <row r="1351">
          <cell r="B1351" t="str">
            <v>2394</v>
          </cell>
          <cell r="C1351" t="str">
            <v>DC office Aalo</v>
          </cell>
        </row>
        <row r="1352">
          <cell r="B1352" t="str">
            <v>2395</v>
          </cell>
          <cell r="C1352" t="str">
            <v>ADC office Mechukha</v>
          </cell>
        </row>
        <row r="1353">
          <cell r="B1353" t="str">
            <v>2396</v>
          </cell>
          <cell r="C1353" t="str">
            <v>EAC office Monigong</v>
          </cell>
        </row>
        <row r="1354">
          <cell r="B1354" t="str">
            <v>160</v>
          </cell>
          <cell r="C1354" t="str">
            <v>DC LOHIT</v>
          </cell>
        </row>
        <row r="1355">
          <cell r="B1355" t="str">
            <v>2352</v>
          </cell>
          <cell r="C1355" t="str">
            <v>DDSE Lohit</v>
          </cell>
        </row>
        <row r="1356">
          <cell r="B1356" t="str">
            <v>2353</v>
          </cell>
          <cell r="C1356" t="str">
            <v>PD Lohit</v>
          </cell>
        </row>
        <row r="1357">
          <cell r="B1357" t="str">
            <v>2355</v>
          </cell>
          <cell r="C1357" t="str">
            <v>EAC Wakro</v>
          </cell>
        </row>
        <row r="1358">
          <cell r="B1358" t="str">
            <v>2354</v>
          </cell>
          <cell r="C1358" t="str">
            <v>CDPO Tezu ICDS</v>
          </cell>
        </row>
        <row r="1359">
          <cell r="B1359" t="str">
            <v>2356</v>
          </cell>
          <cell r="C1359" t="str">
            <v>DFCSO, Tezu</v>
          </cell>
        </row>
        <row r="1360">
          <cell r="B1360" t="str">
            <v>165</v>
          </cell>
          <cell r="C1360" t="str">
            <v>DC Longding</v>
          </cell>
        </row>
        <row r="1361">
          <cell r="B1361" t="str">
            <v>2376</v>
          </cell>
          <cell r="C1361" t="str">
            <v>Deputy Commissioner, Longding</v>
          </cell>
        </row>
        <row r="1362">
          <cell r="B1362" t="str">
            <v>2377</v>
          </cell>
          <cell r="C1362" t="str">
            <v>Circle Officer, Pongchau</v>
          </cell>
        </row>
        <row r="1363">
          <cell r="B1363" t="str">
            <v>2378</v>
          </cell>
          <cell r="C1363" t="str">
            <v>Circle Officer, Wakka</v>
          </cell>
        </row>
        <row r="1364">
          <cell r="B1364" t="str">
            <v>2379</v>
          </cell>
          <cell r="C1364" t="str">
            <v>Addl. Deputy Commissioner, Kanubari</v>
          </cell>
        </row>
        <row r="1365">
          <cell r="B1365" t="str">
            <v>2380</v>
          </cell>
          <cell r="C1365" t="str">
            <v>Circle Officer, Lawnu</v>
          </cell>
        </row>
        <row r="1366">
          <cell r="B1366" t="str">
            <v>2381</v>
          </cell>
          <cell r="C1366" t="str">
            <v>Circle Officer, Pumao</v>
          </cell>
        </row>
        <row r="1367">
          <cell r="B1367" t="str">
            <v>157</v>
          </cell>
          <cell r="C1367" t="str">
            <v>DC Upper Siang District</v>
          </cell>
        </row>
        <row r="1368">
          <cell r="B1368" t="str">
            <v>2382</v>
          </cell>
          <cell r="C1368" t="str">
            <v>Extra Assistant Commissioner Yingkiong</v>
          </cell>
        </row>
        <row r="1369">
          <cell r="B1369" t="str">
            <v>2383</v>
          </cell>
          <cell r="C1369" t="str">
            <v>Circle Officer Yingkiong</v>
          </cell>
        </row>
        <row r="1370">
          <cell r="B1370" t="str">
            <v>2384</v>
          </cell>
          <cell r="C1370" t="str">
            <v>Addl Deputy Commissioner Yingkiong</v>
          </cell>
        </row>
        <row r="1371">
          <cell r="B1371" t="str">
            <v>0002410000</v>
          </cell>
          <cell r="C1371" t="str">
            <v>Tata Capital Financial Services Ltd</v>
          </cell>
        </row>
        <row r="1372">
          <cell r="B1372" t="str">
            <v>0002420000</v>
          </cell>
          <cell r="C1372" t="str">
            <v>I.T.I Limited</v>
          </cell>
        </row>
        <row r="1373">
          <cell r="B1373" t="str">
            <v>0002430000</v>
          </cell>
          <cell r="C1373" t="str">
            <v>SMC Global Securities Limited</v>
          </cell>
        </row>
        <row r="1374">
          <cell r="B1374" t="str">
            <v>0002440000</v>
          </cell>
          <cell r="C1374" t="str">
            <v>Videocon Telecommunication Limited</v>
          </cell>
        </row>
        <row r="1375">
          <cell r="B1375" t="str">
            <v>2385</v>
          </cell>
          <cell r="C1375" t="str">
            <v>Circle Officer Mopom</v>
          </cell>
        </row>
        <row r="1376">
          <cell r="B1376" t="str">
            <v>2386</v>
          </cell>
          <cell r="C1376" t="str">
            <v>Circle Officer Katan</v>
          </cell>
        </row>
        <row r="1377">
          <cell r="B1377" t="str">
            <v>2387</v>
          </cell>
          <cell r="C1377" t="str">
            <v>Extra Assistant Commissioner Geku</v>
          </cell>
        </row>
        <row r="1378">
          <cell r="B1378" t="str">
            <v>2388</v>
          </cell>
          <cell r="C1378" t="str">
            <v>Circle Officer Jengging</v>
          </cell>
        </row>
        <row r="1379">
          <cell r="B1379" t="str">
            <v>2389</v>
          </cell>
          <cell r="C1379" t="str">
            <v>Extra Assistant Commissioner Tuting</v>
          </cell>
        </row>
        <row r="1380">
          <cell r="B1380" t="str">
            <v>2390</v>
          </cell>
          <cell r="C1380" t="str">
            <v>Circle Officer Gelling</v>
          </cell>
        </row>
        <row r="1381">
          <cell r="B1381" t="str">
            <v>2391</v>
          </cell>
          <cell r="C1381" t="str">
            <v>Circle Officer Migging</v>
          </cell>
        </row>
        <row r="1382">
          <cell r="B1382" t="str">
            <v>2392</v>
          </cell>
          <cell r="C1382" t="str">
            <v>Circle Officer Palling</v>
          </cell>
        </row>
        <row r="1383">
          <cell r="B1383" t="str">
            <v>2393</v>
          </cell>
          <cell r="C1383" t="str">
            <v>Circle Officer Singa</v>
          </cell>
        </row>
        <row r="1384">
          <cell r="B1384" t="str">
            <v>833</v>
          </cell>
          <cell r="C1384" t="str">
            <v>Director School Education UT Chandigarh</v>
          </cell>
        </row>
        <row r="1385">
          <cell r="B1385" t="str">
            <v>2363</v>
          </cell>
          <cell r="C1385" t="str">
            <v>Sarva Siksha Abhiyan Society</v>
          </cell>
        </row>
        <row r="1386">
          <cell r="B1386" t="str">
            <v>0002450000</v>
          </cell>
          <cell r="C1386" t="str">
            <v>In-Solutions Global Pvt. ltd</v>
          </cell>
        </row>
        <row r="1387">
          <cell r="B1387" t="str">
            <v>164</v>
          </cell>
          <cell r="C1387" t="str">
            <v>DC  Tirap District</v>
          </cell>
        </row>
        <row r="1388">
          <cell r="B1388" t="str">
            <v>2374</v>
          </cell>
          <cell r="C1388" t="str">
            <v>Deputy Commissioner Tirap</v>
          </cell>
        </row>
        <row r="1389">
          <cell r="B1389" t="str">
            <v>2362</v>
          </cell>
          <cell r="C1389" t="str">
            <v>Deptt Of Economics &amp; Statistics Tirap</v>
          </cell>
        </row>
        <row r="1390">
          <cell r="B1390" t="str">
            <v>2375</v>
          </cell>
          <cell r="C1390" t="str">
            <v>Extra Assistant Commissioner  Lazu</v>
          </cell>
        </row>
        <row r="1391">
          <cell r="B1391" t="str">
            <v>2357</v>
          </cell>
          <cell r="C1391" t="str">
            <v>Deputy Director of School Education Tirap</v>
          </cell>
        </row>
        <row r="1392">
          <cell r="B1392" t="str">
            <v>2359</v>
          </cell>
          <cell r="C1392" t="str">
            <v>Child Development Project Officer</v>
          </cell>
        </row>
        <row r="1393">
          <cell r="B1393" t="str">
            <v>2360</v>
          </cell>
          <cell r="C1393" t="str">
            <v>Circle Officer Khonsa</v>
          </cell>
        </row>
        <row r="1394">
          <cell r="B1394" t="str">
            <v>2361</v>
          </cell>
          <cell r="C1394" t="str">
            <v>District Food &amp; Civil Supply Officer Tirap</v>
          </cell>
        </row>
        <row r="1395">
          <cell r="B1395" t="str">
            <v>2358</v>
          </cell>
          <cell r="C1395" t="str">
            <v>Project Director District Rural Development Agency Tirap</v>
          </cell>
        </row>
        <row r="1396">
          <cell r="B1396" t="str">
            <v>0002460000</v>
          </cell>
          <cell r="C1396" t="str">
            <v>Fortune Capital Services Pvt. Ltd.</v>
          </cell>
        </row>
        <row r="1397">
          <cell r="B1397" t="str">
            <v>0002470000</v>
          </cell>
          <cell r="C1397" t="str">
            <v>Swastika Investmart Ltd.</v>
          </cell>
        </row>
        <row r="1398">
          <cell r="B1398" t="str">
            <v>0002480000</v>
          </cell>
          <cell r="C1398" t="str">
            <v>Celebrus Capital Limited</v>
          </cell>
        </row>
        <row r="1399">
          <cell r="B1399" t="str">
            <v>0002490000</v>
          </cell>
          <cell r="C1399" t="str">
            <v>NeoGrowth Credit Pvt. ltd</v>
          </cell>
        </row>
        <row r="1400">
          <cell r="B1400" t="str">
            <v>0000003200</v>
          </cell>
          <cell r="C1400" t="str">
            <v>Mahanagar Telephone Nigam Ltd.</v>
          </cell>
        </row>
        <row r="1401">
          <cell r="B1401" t="str">
            <v>0002510000</v>
          </cell>
          <cell r="C1401" t="str">
            <v>Inditrade Capital Limited</v>
          </cell>
        </row>
        <row r="1402">
          <cell r="B1402" t="str">
            <v>0002520000</v>
          </cell>
          <cell r="C1402" t="str">
            <v>TVS Credit Services Limited</v>
          </cell>
        </row>
        <row r="1403">
          <cell r="B1403" t="str">
            <v>843</v>
          </cell>
          <cell r="C1403" t="str">
            <v>Directorate of Secondary Education, Haryana</v>
          </cell>
        </row>
        <row r="1404">
          <cell r="B1404" t="str">
            <v>0843</v>
          </cell>
          <cell r="C1404" t="str">
            <v>Directorate of Secondary Education, Haryana</v>
          </cell>
        </row>
        <row r="1405">
          <cell r="B1405" t="str">
            <v>842</v>
          </cell>
          <cell r="C1405" t="str">
            <v>Department of WCD, Haryana</v>
          </cell>
        </row>
        <row r="1406">
          <cell r="B1406" t="str">
            <v>0842</v>
          </cell>
          <cell r="C1406" t="str">
            <v>Department of WCD, Haryana</v>
          </cell>
        </row>
        <row r="1407">
          <cell r="B1407" t="str">
            <v>0000003300</v>
          </cell>
          <cell r="C1407" t="str">
            <v>I.T.I Limited</v>
          </cell>
        </row>
        <row r="1408">
          <cell r="B1408" t="str">
            <v>0002530000</v>
          </cell>
          <cell r="C1408" t="str">
            <v>Equitas Small Finance Bank  Limited</v>
          </cell>
        </row>
        <row r="1409">
          <cell r="B1409" t="str">
            <v>1549</v>
          </cell>
          <cell r="C1409" t="str">
            <v>Yashi Informatics LLP</v>
          </cell>
        </row>
        <row r="1410">
          <cell r="B1410" t="str">
            <v>0002540000</v>
          </cell>
          <cell r="C1410" t="str">
            <v>Intrepid Finance and Leasing Private Limited</v>
          </cell>
        </row>
        <row r="1411">
          <cell r="B1411" t="str">
            <v>141</v>
          </cell>
          <cell r="C1411" t="str">
            <v>Secretery IT,J&amp;K</v>
          </cell>
        </row>
        <row r="1412">
          <cell r="B1412" t="str">
            <v>0002550000</v>
          </cell>
          <cell r="C1412" t="str">
            <v>Prabhudas Lilladher Private Ltd.</v>
          </cell>
        </row>
        <row r="1413">
          <cell r="B1413" t="str">
            <v>1538</v>
          </cell>
          <cell r="C1413" t="str">
            <v>ST JOANS EDUCATION SOCIETY</v>
          </cell>
        </row>
        <row r="1414">
          <cell r="B1414" t="str">
            <v>0002560000</v>
          </cell>
          <cell r="C1414" t="str">
            <v>The New India Assurance</v>
          </cell>
        </row>
        <row r="1415">
          <cell r="B1415" t="str">
            <v>169</v>
          </cell>
          <cell r="C1415" t="str">
            <v>Rural Development Department Bihar-1</v>
          </cell>
        </row>
        <row r="1416">
          <cell r="B1416" t="str">
            <v>0002570000</v>
          </cell>
          <cell r="C1416" t="str">
            <v>The Hongkong and Shanghai Banking Corporation Limited, India</v>
          </cell>
        </row>
        <row r="1417">
          <cell r="B1417" t="str">
            <v>0002580000</v>
          </cell>
          <cell r="C1417" t="str">
            <v>Bharat Financial Inclusion Ltd.</v>
          </cell>
        </row>
        <row r="1418">
          <cell r="B1418" t="str">
            <v>0002590000</v>
          </cell>
          <cell r="C1418" t="str">
            <v>Odisha Computer Application center</v>
          </cell>
        </row>
        <row r="1419">
          <cell r="B1419" t="str">
            <v>0002610000</v>
          </cell>
          <cell r="C1419" t="str">
            <v>Idea Mobile Commerce Services Limited</v>
          </cell>
        </row>
        <row r="1420">
          <cell r="B1420" t="str">
            <v>0002620000</v>
          </cell>
          <cell r="C1420" t="str">
            <v>Mahanager Telephone Nigam Limited</v>
          </cell>
        </row>
        <row r="1421">
          <cell r="B1421" t="str">
            <v>0002630000</v>
          </cell>
          <cell r="C1421" t="str">
            <v>Reliance Commercial Finance Limited</v>
          </cell>
        </row>
        <row r="1422">
          <cell r="B1422" t="str">
            <v>0002640000</v>
          </cell>
          <cell r="C1422" t="str">
            <v>The Sitamarhi Central Co- Operative Bank Ltd.</v>
          </cell>
        </row>
        <row r="1423">
          <cell r="B1423" t="str">
            <v>155</v>
          </cell>
          <cell r="C1423" t="str">
            <v>DC Siang</v>
          </cell>
        </row>
        <row r="1424">
          <cell r="B1424" t="str">
            <v>2590</v>
          </cell>
          <cell r="C1424" t="str">
            <v>DC Office Pangin</v>
          </cell>
        </row>
        <row r="1425">
          <cell r="B1425" t="str">
            <v>2593</v>
          </cell>
          <cell r="C1425" t="str">
            <v>EAC OFFICE KAYING/CO PAYUM</v>
          </cell>
        </row>
        <row r="1426">
          <cell r="B1426" t="str">
            <v>2487</v>
          </cell>
          <cell r="C1426" t="str">
            <v>PD Pangin</v>
          </cell>
        </row>
        <row r="1427">
          <cell r="B1427" t="str">
            <v>2494</v>
          </cell>
          <cell r="C1427" t="str">
            <v>EAC PEGING BOTE</v>
          </cell>
        </row>
        <row r="1428">
          <cell r="B1428" t="str">
            <v>2486</v>
          </cell>
          <cell r="C1428" t="str">
            <v>DDSE Siang</v>
          </cell>
        </row>
        <row r="1429">
          <cell r="B1429" t="str">
            <v>2493</v>
          </cell>
          <cell r="C1429" t="str">
            <v>CO PANGIN-1</v>
          </cell>
        </row>
        <row r="1430">
          <cell r="B1430" t="str">
            <v>2492</v>
          </cell>
          <cell r="C1430" t="str">
            <v>CO PANGIN</v>
          </cell>
        </row>
        <row r="1431">
          <cell r="B1431" t="str">
            <v>2496</v>
          </cell>
          <cell r="C1431" t="str">
            <v>CO JOMLO MOBUK</v>
          </cell>
        </row>
        <row r="1432">
          <cell r="B1432" t="str">
            <v>2489</v>
          </cell>
          <cell r="C1432" t="str">
            <v>CDPO RIGA ICDS Project</v>
          </cell>
        </row>
        <row r="1433">
          <cell r="B1433" t="str">
            <v>2488</v>
          </cell>
          <cell r="C1433" t="str">
            <v>CDPO  PANGIN ICDS Project</v>
          </cell>
        </row>
        <row r="1434">
          <cell r="B1434" t="str">
            <v>2592</v>
          </cell>
          <cell r="C1434" t="str">
            <v>ADC RUMGONG</v>
          </cell>
        </row>
        <row r="1435">
          <cell r="B1435" t="str">
            <v>2495</v>
          </cell>
          <cell r="C1435" t="str">
            <v>CO REBO PERGING</v>
          </cell>
        </row>
        <row r="1436">
          <cell r="B1436" t="str">
            <v>2490</v>
          </cell>
          <cell r="C1436" t="str">
            <v>DFCSO PANGIN</v>
          </cell>
        </row>
        <row r="1437">
          <cell r="B1437" t="str">
            <v>0002650000</v>
          </cell>
          <cell r="C1437" t="str">
            <v>Globe Capital Market  Limited</v>
          </cell>
        </row>
        <row r="1438">
          <cell r="B1438" t="str">
            <v>0002660000</v>
          </cell>
          <cell r="C1438" t="str">
            <v>Pay Point India Network Pvt. Ltd.</v>
          </cell>
        </row>
        <row r="1439">
          <cell r="B1439" t="str">
            <v>0002670000</v>
          </cell>
          <cell r="C1439" t="str">
            <v>Ujjivan Small Finance Bank Limited</v>
          </cell>
        </row>
        <row r="1440">
          <cell r="B1440" t="str">
            <v>1543</v>
          </cell>
          <cell r="C1440" t="str">
            <v>M/s Highway Construction Company</v>
          </cell>
        </row>
        <row r="1441">
          <cell r="B1441" t="str">
            <v>0002680000</v>
          </cell>
          <cell r="C1441" t="str">
            <v>Bansal Finstock Private Limited</v>
          </cell>
        </row>
        <row r="1442">
          <cell r="B1442" t="str">
            <v>830</v>
          </cell>
          <cell r="C1442" t="str">
            <v>Social Welfare Deptt.,Govt of Bihar</v>
          </cell>
        </row>
        <row r="1443">
          <cell r="B1443" t="str">
            <v>0830</v>
          </cell>
          <cell r="C1443" t="str">
            <v>Social Welfare Deptt.,Govt of Bihar</v>
          </cell>
        </row>
        <row r="1444">
          <cell r="B1444" t="str">
            <v>0002690000</v>
          </cell>
          <cell r="C1444" t="str">
            <v>Trustline Securities Limited</v>
          </cell>
        </row>
        <row r="1445">
          <cell r="B1445" t="str">
            <v>847</v>
          </cell>
          <cell r="C1445" t="str">
            <v>School Education and Literacy Department</v>
          </cell>
        </row>
        <row r="1446">
          <cell r="B1446" t="str">
            <v>0847</v>
          </cell>
          <cell r="C1446" t="str">
            <v>School Education and Literacy Department, Govt. of Jharkhand</v>
          </cell>
        </row>
        <row r="1447">
          <cell r="B1447" t="str">
            <v>156</v>
          </cell>
          <cell r="C1447" t="str">
            <v>DC East Siang</v>
          </cell>
        </row>
        <row r="1448">
          <cell r="B1448" t="str">
            <v>2348</v>
          </cell>
          <cell r="C1448" t="str">
            <v>DDSE Pasighat</v>
          </cell>
        </row>
        <row r="1449">
          <cell r="B1449" t="str">
            <v>2349</v>
          </cell>
          <cell r="C1449" t="str">
            <v>PD Pasighat</v>
          </cell>
        </row>
        <row r="1450">
          <cell r="B1450" t="str">
            <v>2350</v>
          </cell>
          <cell r="C1450" t="str">
            <v>CDPO Pasighat</v>
          </cell>
        </row>
        <row r="1451">
          <cell r="B1451" t="str">
            <v>2351</v>
          </cell>
          <cell r="C1451" t="str">
            <v>DFCSO Pasighat</v>
          </cell>
        </row>
        <row r="1452">
          <cell r="B1452" t="str">
            <v>2343</v>
          </cell>
          <cell r="C1452" t="str">
            <v xml:space="preserve">CHOW DILIP MANCHEY </v>
          </cell>
        </row>
        <row r="1453">
          <cell r="B1453" t="str">
            <v>2332</v>
          </cell>
          <cell r="C1453" t="str">
            <v>CDPO NAMSAI</v>
          </cell>
        </row>
        <row r="1454">
          <cell r="B1454" t="str">
            <v>0002710000</v>
          </cell>
          <cell r="C1454" t="str">
            <v>Reliance Home Finance Ltd.</v>
          </cell>
        </row>
        <row r="1455">
          <cell r="B1455" t="str">
            <v>2491</v>
          </cell>
          <cell r="C1455" t="str">
            <v>CO KEBANG</v>
          </cell>
        </row>
        <row r="1456">
          <cell r="B1456" t="str">
            <v>965</v>
          </cell>
          <cell r="C1456" t="str">
            <v>Health, Medical Education &amp; Family Welfare</v>
          </cell>
        </row>
        <row r="1457">
          <cell r="B1457" t="str">
            <v>0965</v>
          </cell>
          <cell r="C1457" t="str">
            <v>Health, Medical Education &amp; Family Welfare</v>
          </cell>
        </row>
        <row r="1458">
          <cell r="B1458" t="str">
            <v>0002720000</v>
          </cell>
          <cell r="C1458" t="str">
            <v>Surat Municipal Corporation</v>
          </cell>
        </row>
        <row r="1459">
          <cell r="B1459" t="str">
            <v>2591</v>
          </cell>
          <cell r="C1459" t="str">
            <v>ADC BOLENG</v>
          </cell>
        </row>
        <row r="1460">
          <cell r="B1460" t="str">
            <v>146</v>
          </cell>
          <cell r="C1460" t="str">
            <v>DC West Kameng</v>
          </cell>
        </row>
        <row r="1461">
          <cell r="B1461" t="str">
            <v>2314</v>
          </cell>
          <cell r="C1461" t="str">
            <v>Deputy Director of School Education</v>
          </cell>
        </row>
        <row r="1462">
          <cell r="B1462" t="str">
            <v>2315</v>
          </cell>
          <cell r="C1462" t="str">
            <v xml:space="preserve">Project Director,Rural Development </v>
          </cell>
        </row>
        <row r="1463">
          <cell r="B1463" t="str">
            <v>2316</v>
          </cell>
          <cell r="C1463" t="str">
            <v>Addl.Deputy Commissioner,Kalaktang</v>
          </cell>
        </row>
        <row r="1464">
          <cell r="B1464" t="str">
            <v>2317</v>
          </cell>
          <cell r="C1464" t="str">
            <v>Addl.Deputy Commissioner,Dirang</v>
          </cell>
        </row>
        <row r="1465">
          <cell r="B1465" t="str">
            <v>2319</v>
          </cell>
          <cell r="C1465" t="str">
            <v>Addl.Deputy Commissioner,Thrizion</v>
          </cell>
        </row>
        <row r="1466">
          <cell r="B1466" t="str">
            <v>2321</v>
          </cell>
          <cell r="C1466" t="str">
            <v>Extra Assisstant Commissioner,Bomdila</v>
          </cell>
        </row>
        <row r="1467">
          <cell r="B1467" t="str">
            <v>2322</v>
          </cell>
          <cell r="C1467" t="str">
            <v>Sub-Divisional Officer,Rupa</v>
          </cell>
        </row>
        <row r="1468">
          <cell r="B1468" t="str">
            <v>2323</v>
          </cell>
          <cell r="C1468" t="str">
            <v>Extra Assistant Commissioner, Buragaon</v>
          </cell>
        </row>
        <row r="1469">
          <cell r="B1469" t="str">
            <v>2324</v>
          </cell>
          <cell r="C1469" t="str">
            <v>Extra Assistant Commissioner, Nafra</v>
          </cell>
        </row>
        <row r="1470">
          <cell r="B1470" t="str">
            <v>2325</v>
          </cell>
          <cell r="C1470" t="str">
            <v>Extra Assistant Commissioner, Bhalukpong</v>
          </cell>
        </row>
        <row r="1471">
          <cell r="B1471" t="str">
            <v>145</v>
          </cell>
          <cell r="C1471" t="str">
            <v>DEPUTY COMMISSIONER TAWANG</v>
          </cell>
        </row>
        <row r="1472">
          <cell r="B1472" t="str">
            <v>2556</v>
          </cell>
          <cell r="C1472" t="str">
            <v>DDSE TAWANG</v>
          </cell>
        </row>
        <row r="1473">
          <cell r="B1473" t="str">
            <v>2318</v>
          </cell>
          <cell r="C1473" t="str">
            <v>Addl.Deputy Commissioner,Singchung</v>
          </cell>
        </row>
        <row r="1474">
          <cell r="B1474" t="str">
            <v>2326</v>
          </cell>
          <cell r="C1474" t="str">
            <v>Circle Officer, Bhalukpong</v>
          </cell>
        </row>
        <row r="1475">
          <cell r="B1475" t="str">
            <v>2328</v>
          </cell>
          <cell r="C1475" t="str">
            <v>Child Development Project Officer,Dirang</v>
          </cell>
        </row>
        <row r="1476">
          <cell r="B1476" t="str">
            <v>2329</v>
          </cell>
          <cell r="C1476" t="str">
            <v>Child Development Project Officer,Nafra</v>
          </cell>
        </row>
        <row r="1477">
          <cell r="B1477" t="str">
            <v>2330</v>
          </cell>
          <cell r="C1477" t="str">
            <v>Child Development Project Officer,Buragaon</v>
          </cell>
        </row>
        <row r="1478">
          <cell r="B1478" t="str">
            <v>2331</v>
          </cell>
          <cell r="C1478" t="str">
            <v>Child Development Project Officer,Bomdila</v>
          </cell>
        </row>
        <row r="1479">
          <cell r="B1479" t="str">
            <v>2543</v>
          </cell>
          <cell r="C1479" t="str">
            <v>CIRCLE OFFICER TAWANG</v>
          </cell>
        </row>
        <row r="1480">
          <cell r="B1480" t="str">
            <v>2544</v>
          </cell>
          <cell r="C1480" t="str">
            <v>CIRCLE OFFICER KITPI</v>
          </cell>
        </row>
        <row r="1481">
          <cell r="B1481" t="str">
            <v>2545</v>
          </cell>
          <cell r="C1481" t="str">
            <v>CIRCLE OFFICER LUMLA</v>
          </cell>
        </row>
        <row r="1482">
          <cell r="B1482" t="str">
            <v>2546</v>
          </cell>
          <cell r="C1482" t="str">
            <v>CIRCLE OFFICER DUDUNGHAR</v>
          </cell>
        </row>
        <row r="1483">
          <cell r="B1483" t="str">
            <v>2547</v>
          </cell>
          <cell r="C1483" t="str">
            <v>CIRCLE OFFICER ZEMITHANG</v>
          </cell>
        </row>
        <row r="1484">
          <cell r="B1484" t="str">
            <v>2548</v>
          </cell>
          <cell r="C1484" t="str">
            <v>CIRCLE OFFICER JANG</v>
          </cell>
        </row>
        <row r="1485">
          <cell r="B1485" t="str">
            <v>0002730000</v>
          </cell>
          <cell r="C1485" t="str">
            <v>Education Department, Govt. of Karnataka</v>
          </cell>
        </row>
        <row r="1486">
          <cell r="B1486" t="str">
            <v>2327</v>
          </cell>
          <cell r="C1486" t="str">
            <v>District Food &amp; Civil Supply Officer,Bomdila</v>
          </cell>
        </row>
        <row r="1487">
          <cell r="B1487" t="str">
            <v>152</v>
          </cell>
          <cell r="C1487" t="str">
            <v>DEPUTY COMMISSIONER KRA DAADI</v>
          </cell>
        </row>
        <row r="1488">
          <cell r="B1488" t="str">
            <v>2497</v>
          </cell>
          <cell r="C1488" t="str">
            <v>Office of the CO Palin</v>
          </cell>
        </row>
        <row r="1489">
          <cell r="B1489" t="str">
            <v>2498</v>
          </cell>
          <cell r="C1489" t="str">
            <v>Office of the ADC Pania</v>
          </cell>
        </row>
        <row r="1490">
          <cell r="B1490" t="str">
            <v>2549</v>
          </cell>
          <cell r="C1490" t="str">
            <v>CIRCLE OFFICER MUKTO</v>
          </cell>
        </row>
        <row r="1491">
          <cell r="B1491" t="str">
            <v>2550</v>
          </cell>
          <cell r="C1491" t="str">
            <v>CIRCLE OFFICER THINGBU</v>
          </cell>
        </row>
        <row r="1492">
          <cell r="B1492" t="str">
            <v>163</v>
          </cell>
          <cell r="C1492" t="str">
            <v>DEPUTY COMMISSIONER CHANGLANG</v>
          </cell>
        </row>
        <row r="1493">
          <cell r="B1493" t="str">
            <v>2551</v>
          </cell>
          <cell r="C1493" t="str">
            <v>CIRCLE OFFICER BONGKHAR</v>
          </cell>
        </row>
        <row r="1494">
          <cell r="B1494" t="str">
            <v>2414</v>
          </cell>
          <cell r="C1494" t="str">
            <v>EXTRA ASSISTANT COMMISSIONER KHIMIYANG</v>
          </cell>
        </row>
        <row r="1495">
          <cell r="B1495" t="str">
            <v>2415</v>
          </cell>
          <cell r="C1495" t="str">
            <v>CIRCLE OFFICER YATDAM</v>
          </cell>
        </row>
        <row r="1496">
          <cell r="B1496" t="str">
            <v>2416</v>
          </cell>
          <cell r="C1496" t="str">
            <v>DEPUTY COM CHANGLANG</v>
          </cell>
        </row>
        <row r="1497">
          <cell r="B1497" t="str">
            <v>2417</v>
          </cell>
          <cell r="C1497" t="str">
            <v>DEPUTY COMMISSIONER CHANGLANG</v>
          </cell>
        </row>
        <row r="1498">
          <cell r="B1498" t="str">
            <v>2499</v>
          </cell>
          <cell r="C1498" t="str">
            <v>Office of the ADC Tali</v>
          </cell>
        </row>
        <row r="1499">
          <cell r="B1499" t="str">
            <v>2500</v>
          </cell>
          <cell r="C1499" t="str">
            <v>Office of the CO, Yangte</v>
          </cell>
        </row>
        <row r="1500">
          <cell r="B1500" t="str">
            <v>2418</v>
          </cell>
          <cell r="C1500" t="str">
            <v>EXTRA ASSISTANT COMMISSIONER NAMTOK</v>
          </cell>
        </row>
        <row r="1501">
          <cell r="B1501" t="str">
            <v>2419</v>
          </cell>
          <cell r="C1501" t="str">
            <v>EXTRA ASSISTANT COMMISSIONER MANMAO</v>
          </cell>
        </row>
        <row r="1502">
          <cell r="B1502" t="str">
            <v>2552</v>
          </cell>
          <cell r="C1502" t="str">
            <v>CIRCLE OFFICER LHOU</v>
          </cell>
        </row>
        <row r="1503">
          <cell r="B1503" t="str">
            <v>2501</v>
          </cell>
          <cell r="C1503" t="str">
            <v>Office of the CO-1 Palin</v>
          </cell>
        </row>
        <row r="1504">
          <cell r="B1504" t="str">
            <v>2420</v>
          </cell>
          <cell r="C1504" t="str">
            <v>CIRCLE OFFICER RENUK</v>
          </cell>
        </row>
        <row r="1505">
          <cell r="B1505" t="str">
            <v>2553</v>
          </cell>
          <cell r="C1505" t="str">
            <v>CHILD DEVELOPMENT PROJECT OFFICER</v>
          </cell>
        </row>
        <row r="1506">
          <cell r="B1506" t="str">
            <v>2421</v>
          </cell>
          <cell r="C1506" t="str">
            <v>CIRCLE OFFICER LYNGOK LONGTOI</v>
          </cell>
        </row>
        <row r="1507">
          <cell r="B1507" t="str">
            <v>2502</v>
          </cell>
          <cell r="C1507" t="str">
            <v>Office of the CO Chambang</v>
          </cell>
        </row>
        <row r="1508">
          <cell r="B1508" t="str">
            <v>2422</v>
          </cell>
          <cell r="C1508" t="str">
            <v>SUB DIVISIONAL OFFICER NAMPONG</v>
          </cell>
        </row>
        <row r="1509">
          <cell r="B1509" t="str">
            <v>2554</v>
          </cell>
          <cell r="C1509" t="str">
            <v>CHILD DEVELOPMENT PROJECT OFFICER TAWANG</v>
          </cell>
        </row>
        <row r="1510">
          <cell r="B1510" t="str">
            <v>2423</v>
          </cell>
          <cell r="C1510" t="str">
            <v>CIRCLE OFFICER RIMA PUTOK</v>
          </cell>
        </row>
        <row r="1511">
          <cell r="B1511" t="str">
            <v>2503</v>
          </cell>
          <cell r="C1511" t="str">
            <v>Office of the Circle Officer Gangte</v>
          </cell>
        </row>
        <row r="1512">
          <cell r="B1512" t="str">
            <v>2555</v>
          </cell>
          <cell r="C1512" t="str">
            <v>CHILD DEVELOPMENT PROJECT OFFICER JANG</v>
          </cell>
        </row>
        <row r="1513">
          <cell r="B1513" t="str">
            <v>2424</v>
          </cell>
          <cell r="C1513" t="str">
            <v>ADDITIONAL DEPUTY COMMISSIONER JAIRAMPUR</v>
          </cell>
        </row>
        <row r="1514">
          <cell r="B1514" t="str">
            <v>2504</v>
          </cell>
          <cell r="C1514" t="str">
            <v>Office of the Circle Officer TaraK Lengdi</v>
          </cell>
        </row>
        <row r="1515">
          <cell r="B1515" t="str">
            <v>2557</v>
          </cell>
          <cell r="C1515" t="str">
            <v>PROJECT DIRECTOR TAWANG</v>
          </cell>
        </row>
        <row r="1516">
          <cell r="B1516" t="str">
            <v>2505</v>
          </cell>
          <cell r="C1516" t="str">
            <v>Office of the CO Tali</v>
          </cell>
        </row>
        <row r="1517">
          <cell r="B1517" t="str">
            <v>2425</v>
          </cell>
          <cell r="C1517" t="str">
            <v>ADDITIONAL DEPUTY COM JAIRAMPUR</v>
          </cell>
        </row>
        <row r="1518">
          <cell r="B1518" t="str">
            <v>2426</v>
          </cell>
          <cell r="C1518" t="str">
            <v>CIRCLE OFFICER VIJOYNAGAR</v>
          </cell>
        </row>
        <row r="1519">
          <cell r="B1519" t="str">
            <v>2427</v>
          </cell>
          <cell r="C1519" t="str">
            <v>ADDITIONAL DEPUTY COMMISSIONER MIAO</v>
          </cell>
        </row>
        <row r="1520">
          <cell r="B1520" t="str">
            <v>2428</v>
          </cell>
          <cell r="C1520" t="str">
            <v>ADDITIONAL DEPUTY COM MIAO</v>
          </cell>
        </row>
        <row r="1521">
          <cell r="B1521" t="str">
            <v>2429</v>
          </cell>
          <cell r="C1521" t="str">
            <v>CIRCLE OFFICER KHARSANG</v>
          </cell>
        </row>
        <row r="1522">
          <cell r="B1522" t="str">
            <v>2430</v>
          </cell>
          <cell r="C1522" t="str">
            <v>ADDITIONAL DEPUTY COMMISSIONER  BORDUMSA</v>
          </cell>
        </row>
        <row r="1523">
          <cell r="B1523" t="str">
            <v>2431</v>
          </cell>
          <cell r="C1523" t="str">
            <v>EXTRA ASSISTANT COMMISSIONER DIYUN</v>
          </cell>
        </row>
        <row r="1524">
          <cell r="B1524" t="str">
            <v>2432</v>
          </cell>
          <cell r="C1524" t="str">
            <v>CHILD DEVELOPMENT PROJECT OFFICER MIAO</v>
          </cell>
        </row>
        <row r="1525">
          <cell r="B1525" t="str">
            <v>2434</v>
          </cell>
          <cell r="C1525" t="str">
            <v>CHILD DEVELOPMENT PROJECT OFFICER KHIMIYANG</v>
          </cell>
        </row>
        <row r="1526">
          <cell r="B1526" t="str">
            <v>2435</v>
          </cell>
          <cell r="C1526" t="str">
            <v>CHILD DEVELOPMENT PROJECT OFFICER BORDUMSA</v>
          </cell>
        </row>
        <row r="1527">
          <cell r="B1527" t="str">
            <v>2437</v>
          </cell>
          <cell r="C1527" t="str">
            <v>DISTRICT FOOD AND CIVIL SUPPLIES OFFICER CHANGLANG</v>
          </cell>
        </row>
        <row r="1528">
          <cell r="B1528" t="str">
            <v>2506</v>
          </cell>
          <cell r="C1528" t="str">
            <v>Office of the CO Pipsorang</v>
          </cell>
        </row>
        <row r="1529">
          <cell r="B1529" t="str">
            <v>150</v>
          </cell>
          <cell r="C1529" t="str">
            <v>DC LOWER SUBANSIRI</v>
          </cell>
        </row>
        <row r="1530">
          <cell r="B1530" t="str">
            <v>2558</v>
          </cell>
          <cell r="C1530" t="str">
            <v>DDSE ZIRO</v>
          </cell>
        </row>
        <row r="1531">
          <cell r="B1531" t="str">
            <v>2559</v>
          </cell>
          <cell r="C1531" t="str">
            <v>ADC YACHULI</v>
          </cell>
        </row>
        <row r="1532">
          <cell r="B1532" t="str">
            <v>2560</v>
          </cell>
          <cell r="C1532" t="str">
            <v>ADC ZIRO SADAR</v>
          </cell>
        </row>
        <row r="1533">
          <cell r="B1533" t="str">
            <v>2561</v>
          </cell>
          <cell r="C1533" t="str">
            <v>SDO OLD ZIRO</v>
          </cell>
        </row>
        <row r="1534">
          <cell r="B1534" t="str">
            <v>2562</v>
          </cell>
          <cell r="C1534" t="str">
            <v>EAC ZIRO</v>
          </cell>
        </row>
        <row r="1535">
          <cell r="B1535" t="str">
            <v>2563</v>
          </cell>
          <cell r="C1535" t="str">
            <v>EAC ZIRO-I</v>
          </cell>
        </row>
        <row r="1536">
          <cell r="B1536" t="str">
            <v>147</v>
          </cell>
          <cell r="C1536" t="str">
            <v>DC East Kameng</v>
          </cell>
        </row>
        <row r="1537">
          <cell r="B1537" t="str">
            <v>2465</v>
          </cell>
          <cell r="C1537" t="str">
            <v>DEPUTY DIRECTOR OF SCHOOL EDUCATION SEPPA</v>
          </cell>
        </row>
        <row r="1538">
          <cell r="B1538" t="str">
            <v>2466</v>
          </cell>
          <cell r="C1538" t="str">
            <v>PROJECT DIRECTOR DRDA SEPPA</v>
          </cell>
        </row>
        <row r="1539">
          <cell r="B1539" t="str">
            <v>0002740000</v>
          </cell>
          <cell r="C1539" t="str">
            <v>The Rajasthan State Co-operative Bank Limited</v>
          </cell>
        </row>
        <row r="1540">
          <cell r="B1540" t="str">
            <v>2564</v>
          </cell>
          <cell r="C1540" t="str">
            <v>EAC ZIRO-II</v>
          </cell>
        </row>
        <row r="1541">
          <cell r="B1541" t="str">
            <v>2565</v>
          </cell>
          <cell r="C1541" t="str">
            <v>ADC RAGA</v>
          </cell>
        </row>
        <row r="1542">
          <cell r="B1542" t="str">
            <v>2566</v>
          </cell>
          <cell r="C1542" t="str">
            <v>PD DRDA ZIRO</v>
          </cell>
        </row>
        <row r="1543">
          <cell r="B1543" t="str">
            <v>2567</v>
          </cell>
          <cell r="C1543" t="str">
            <v>CDPO ZIRO-I</v>
          </cell>
        </row>
        <row r="1544">
          <cell r="B1544" t="str">
            <v>2568</v>
          </cell>
          <cell r="C1544" t="str">
            <v>CDPO ZIRO-II</v>
          </cell>
        </row>
        <row r="1545">
          <cell r="B1545" t="str">
            <v>2569</v>
          </cell>
          <cell r="C1545" t="str">
            <v>CDPO TAMEN-RAGA</v>
          </cell>
        </row>
        <row r="1546">
          <cell r="B1546" t="str">
            <v>2570</v>
          </cell>
          <cell r="C1546" t="str">
            <v>CO ZIRO</v>
          </cell>
        </row>
        <row r="1547">
          <cell r="B1547" t="str">
            <v>2571</v>
          </cell>
          <cell r="C1547" t="str">
            <v>CO OLD ZIRO</v>
          </cell>
        </row>
        <row r="1548">
          <cell r="B1548" t="str">
            <v>2572</v>
          </cell>
          <cell r="C1548" t="str">
            <v>CO-I ZIRO</v>
          </cell>
        </row>
        <row r="1549">
          <cell r="B1549" t="str">
            <v>2574</v>
          </cell>
          <cell r="C1549" t="str">
            <v>CO YACHULI</v>
          </cell>
        </row>
        <row r="1550">
          <cell r="B1550" t="str">
            <v>2575</v>
          </cell>
          <cell r="C1550" t="str">
            <v>CO YAZALI</v>
          </cell>
        </row>
        <row r="1551">
          <cell r="B1551" t="str">
            <v>2578</v>
          </cell>
          <cell r="C1551" t="str">
            <v>DFCSO ZIRO</v>
          </cell>
        </row>
        <row r="1552">
          <cell r="B1552" t="str">
            <v>213</v>
          </cell>
          <cell r="C1552" t="str">
            <v>Special Secretary Home</v>
          </cell>
        </row>
        <row r="1553">
          <cell r="B1553" t="str">
            <v>153</v>
          </cell>
          <cell r="C1553" t="str">
            <v>DC Upper Subansiri</v>
          </cell>
        </row>
        <row r="1554">
          <cell r="B1554" t="str">
            <v>2438</v>
          </cell>
          <cell r="C1554" t="str">
            <v>ADC Dumporijo</v>
          </cell>
        </row>
        <row r="1555">
          <cell r="B1555" t="str">
            <v>2441</v>
          </cell>
          <cell r="C1555" t="str">
            <v>DDSE Daporijo</v>
          </cell>
        </row>
        <row r="1556">
          <cell r="B1556" t="str">
            <v>2444</v>
          </cell>
          <cell r="C1556" t="str">
            <v>CDPO Nacho</v>
          </cell>
        </row>
        <row r="1557">
          <cell r="B1557" t="str">
            <v>2445</v>
          </cell>
          <cell r="C1557" t="str">
            <v>CDPO Daporijo</v>
          </cell>
        </row>
        <row r="1558">
          <cell r="B1558" t="str">
            <v>2446</v>
          </cell>
          <cell r="C1558" t="str">
            <v>CDPO Dumporijo</v>
          </cell>
        </row>
        <row r="1559">
          <cell r="B1559" t="str">
            <v>0002750000</v>
          </cell>
          <cell r="C1559" t="str">
            <v>Religare Securities Limited</v>
          </cell>
        </row>
        <row r="1560">
          <cell r="B1560" t="str">
            <v>0002760000</v>
          </cell>
          <cell r="C1560" t="str">
            <v>Kunvarji Finstock Pvt. Ltd.</v>
          </cell>
        </row>
        <row r="1561">
          <cell r="B1561" t="str">
            <v>0002770000</v>
          </cell>
          <cell r="C1561" t="str">
            <v>ICICI Securities Ltd.</v>
          </cell>
        </row>
        <row r="1562">
          <cell r="B1562" t="str">
            <v>0002780000</v>
          </cell>
          <cell r="C1562" t="str">
            <v>Ashish Securities Pvt. Ltd.</v>
          </cell>
        </row>
        <row r="1563">
          <cell r="B1563" t="str">
            <v>0002790000</v>
          </cell>
          <cell r="C1563" t="str">
            <v>Basan Equity Broking Limited</v>
          </cell>
        </row>
        <row r="1564">
          <cell r="B1564" t="str">
            <v>151</v>
          </cell>
          <cell r="C1564" t="str">
            <v>D.C. KURUNG KUMEY</v>
          </cell>
        </row>
        <row r="1565">
          <cell r="B1565" t="str">
            <v>2507</v>
          </cell>
          <cell r="C1565" t="str">
            <v>CO, SARLI</v>
          </cell>
        </row>
        <row r="1566">
          <cell r="B1566" t="str">
            <v>2508</v>
          </cell>
          <cell r="C1566" t="str">
            <v>CO, DAMIN</v>
          </cell>
        </row>
        <row r="1567">
          <cell r="B1567" t="str">
            <v>2509</v>
          </cell>
          <cell r="C1567" t="str">
            <v>CO KOLORIANG</v>
          </cell>
        </row>
        <row r="1568">
          <cell r="B1568" t="str">
            <v>161</v>
          </cell>
          <cell r="C1568" t="str">
            <v>Deputy Commissioner, Anjaw</v>
          </cell>
        </row>
        <row r="1569">
          <cell r="B1569" t="str">
            <v>2345</v>
          </cell>
          <cell r="C1569" t="str">
            <v>CDPO, Walong</v>
          </cell>
        </row>
        <row r="1570">
          <cell r="B1570" t="str">
            <v>2346</v>
          </cell>
          <cell r="C1570" t="str">
            <v>CDPO Manchal</v>
          </cell>
        </row>
        <row r="1571">
          <cell r="B1571" t="str">
            <v>2595</v>
          </cell>
          <cell r="C1571" t="str">
            <v>Circle Officer, Hayuliang</v>
          </cell>
        </row>
        <row r="1572">
          <cell r="B1572" t="str">
            <v>2596</v>
          </cell>
          <cell r="C1572" t="str">
            <v>Circle Officer Chaglagam</v>
          </cell>
        </row>
        <row r="1573">
          <cell r="B1573" t="str">
            <v>840</v>
          </cell>
          <cell r="C1573" t="str">
            <v>Women &amp; Child Development, Govt. of Gujarat</v>
          </cell>
        </row>
        <row r="1574">
          <cell r="B1574" t="str">
            <v>2347</v>
          </cell>
          <cell r="C1574" t="str">
            <v>DFCSO Anjaw</v>
          </cell>
        </row>
        <row r="1575">
          <cell r="B1575" t="str">
            <v>2594</v>
          </cell>
          <cell r="C1575" t="str">
            <v>Circle Officer Hawai</v>
          </cell>
        </row>
        <row r="1576">
          <cell r="B1576" t="str">
            <v>2344</v>
          </cell>
          <cell r="C1576" t="str">
            <v>DDSE Anjaw</v>
          </cell>
        </row>
        <row r="1577">
          <cell r="B1577" t="str">
            <v>2597</v>
          </cell>
          <cell r="C1577" t="str">
            <v>Circle Officer Manchal</v>
          </cell>
        </row>
        <row r="1578">
          <cell r="B1578" t="str">
            <v>0002810000</v>
          </cell>
          <cell r="C1578" t="str">
            <v>Ajmera Associates Ltd.</v>
          </cell>
        </row>
        <row r="1579">
          <cell r="B1579" t="str">
            <v>0002820000</v>
          </cell>
          <cell r="C1579" t="str">
            <v>L And T Finance Limited</v>
          </cell>
        </row>
        <row r="1580">
          <cell r="B1580" t="str">
            <v>1552</v>
          </cell>
          <cell r="C1580" t="str">
            <v>R R Traders</v>
          </cell>
        </row>
        <row r="1581">
          <cell r="B1581" t="str">
            <v>828</v>
          </cell>
          <cell r="C1581" t="str">
            <v>Women and Child Development Govt of Andhra Pradesh</v>
          </cell>
        </row>
        <row r="1582">
          <cell r="B1582" t="str">
            <v>0828</v>
          </cell>
          <cell r="C1582" t="str">
            <v>Women &amp; Child development Departmnet, Government of AP</v>
          </cell>
        </row>
        <row r="1583">
          <cell r="B1583" t="str">
            <v>2589</v>
          </cell>
          <cell r="C1583" t="str">
            <v>Office of DSO Pasighat</v>
          </cell>
        </row>
        <row r="1584">
          <cell r="B1584" t="str">
            <v>0840</v>
          </cell>
          <cell r="C1584" t="str">
            <v>Director ICDS, Women &amp; Child Development, Govt. of Gujarat</v>
          </cell>
        </row>
        <row r="1585">
          <cell r="B1585" t="str">
            <v>0002830000</v>
          </cell>
          <cell r="C1585" t="str">
            <v xml:space="preserve">Hindustan Petroleum Corporation Limited </v>
          </cell>
        </row>
        <row r="1586">
          <cell r="B1586" t="str">
            <v>0002840000</v>
          </cell>
          <cell r="C1586" t="str">
            <v>Hem Securities Limited</v>
          </cell>
        </row>
        <row r="1587">
          <cell r="B1587" t="str">
            <v>1546</v>
          </cell>
          <cell r="C1587" t="str">
            <v>Pentware Computer</v>
          </cell>
        </row>
        <row r="1588">
          <cell r="B1588" t="str">
            <v>867</v>
          </cell>
          <cell r="C1588" t="str">
            <v>Deptt. Of School Education, Serva Shiksha Abhiyan,Govt. Of Telangana</v>
          </cell>
        </row>
        <row r="1589">
          <cell r="B1589" t="str">
            <v>0867</v>
          </cell>
          <cell r="C1589" t="str">
            <v>Enrolment Agency Sarva Shiksha Abhiyan</v>
          </cell>
        </row>
        <row r="1590">
          <cell r="B1590" t="str">
            <v>0002850000</v>
          </cell>
          <cell r="C1590" t="str">
            <v>Goods and Services Tax Network (GSTN)</v>
          </cell>
        </row>
        <row r="1591">
          <cell r="B1591" t="str">
            <v>0002860000</v>
          </cell>
          <cell r="C1591" t="str">
            <v>Citizen Credit Co-operative Bank Ltd</v>
          </cell>
        </row>
        <row r="1592">
          <cell r="B1592" t="str">
            <v>818</v>
          </cell>
          <cell r="C1592" t="str">
            <v>Information Technology Electronics and Communication Department, Govt of Telangana</v>
          </cell>
        </row>
        <row r="1593">
          <cell r="B1593" t="str">
            <v>0002870000</v>
          </cell>
          <cell r="C1593" t="str">
            <v>Exide Life Insurance Company Limited</v>
          </cell>
        </row>
        <row r="1594">
          <cell r="B1594" t="str">
            <v>0002880000</v>
          </cell>
          <cell r="C1594" t="str">
            <v>The A.P. Mahesh Co-op Urban Bank Limited</v>
          </cell>
        </row>
        <row r="1595">
          <cell r="B1595" t="str">
            <v>0002890000</v>
          </cell>
          <cell r="C1595" t="str">
            <v>Puduvai Bharathiar Grama Bank</v>
          </cell>
        </row>
        <row r="1596">
          <cell r="B1596" t="str">
            <v>0002910000</v>
          </cell>
          <cell r="C1596" t="str">
            <v>Quantum Asset Management Company Pvt. Ltd.</v>
          </cell>
        </row>
        <row r="1597">
          <cell r="B1597" t="str">
            <v>0001000100</v>
          </cell>
          <cell r="C1597" t="str">
            <v>Test UIDAI</v>
          </cell>
        </row>
        <row r="1598">
          <cell r="B1598" t="str">
            <v>0010010010</v>
          </cell>
          <cell r="C1598" t="str">
            <v>Test ASA</v>
          </cell>
        </row>
        <row r="1599">
          <cell r="B1599" t="str">
            <v>2081</v>
          </cell>
          <cell r="C1599" t="str">
            <v>Electronic Service Delivery</v>
          </cell>
        </row>
        <row r="1600">
          <cell r="B1600" t="str">
            <v>0002920000</v>
          </cell>
          <cell r="C1600" t="str">
            <v>Modicare Limited</v>
          </cell>
        </row>
        <row r="1601">
          <cell r="B1601" t="str">
            <v>0002930000</v>
          </cell>
          <cell r="C1601" t="str">
            <v>SiCreva Capital Services Pvt. Ltd.</v>
          </cell>
        </row>
        <row r="1602">
          <cell r="B1602" t="str">
            <v>0002940000</v>
          </cell>
          <cell r="C1602" t="str">
            <v>Dayco Securities Pvt. Ltd</v>
          </cell>
        </row>
        <row r="1603">
          <cell r="B1603" t="str">
            <v>0002950000</v>
          </cell>
          <cell r="C1603" t="str">
            <v>Network People Services Technologies Pvt. Ltd.</v>
          </cell>
        </row>
        <row r="1604">
          <cell r="B1604" t="str">
            <v>0002960000</v>
          </cell>
          <cell r="C1604" t="str">
            <v>Vakrangee Limited</v>
          </cell>
        </row>
        <row r="1605">
          <cell r="B1605" t="str">
            <v>0002970000</v>
          </cell>
          <cell r="C1605" t="str">
            <v>Aditya Birla  housing Finance Limited</v>
          </cell>
        </row>
        <row r="1606">
          <cell r="B1606" t="str">
            <v>218</v>
          </cell>
          <cell r="C1606" t="str">
            <v>General Administration Department</v>
          </cell>
        </row>
        <row r="1607">
          <cell r="B1607" t="str">
            <v>0002980000</v>
          </cell>
          <cell r="C1607" t="str">
            <v>UIDAI Online Services</v>
          </cell>
        </row>
        <row r="1608">
          <cell r="B1608" t="str">
            <v>STARTEK.ACPL</v>
          </cell>
          <cell r="C1608" t="str">
            <v>Access Computech Pvt Ltd</v>
          </cell>
        </row>
        <row r="1609">
          <cell r="B1609" t="str">
            <v>0130</v>
          </cell>
          <cell r="C1609" t="str">
            <v>Directorate of Planning, Statistics &amp; Evaluation-Govt of Goa</v>
          </cell>
        </row>
        <row r="1610">
          <cell r="B1610" t="str">
            <v>1560</v>
          </cell>
          <cell r="C1610" t="str">
            <v>SUNNY CONTRACTORS &amp; ENGINEERS PVT LTD</v>
          </cell>
        </row>
        <row r="1611">
          <cell r="B1611" t="str">
            <v>2512</v>
          </cell>
          <cell r="C1611" t="str">
            <v>Aizawl Urban CDPO</v>
          </cell>
        </row>
        <row r="1612">
          <cell r="B1612" t="str">
            <v>219</v>
          </cell>
          <cell r="C1612" t="str">
            <v>Social Welfare Department, Govt of Mizoram</v>
          </cell>
        </row>
        <row r="1613">
          <cell r="B1613" t="str">
            <v>1561</v>
          </cell>
          <cell r="C1613" t="str">
            <v>Citizencenter Technologies Pvt Ltd</v>
          </cell>
        </row>
        <row r="1614">
          <cell r="B1614" t="str">
            <v>1562</v>
          </cell>
          <cell r="C1614" t="str">
            <v>V P SOFTWARES PRIVATE LIMITED</v>
          </cell>
        </row>
        <row r="1615">
          <cell r="B1615" t="str">
            <v>2706</v>
          </cell>
          <cell r="C1615" t="str">
            <v xml:space="preserve">CSC e </v>
          </cell>
        </row>
        <row r="1616">
          <cell r="B1616" t="str">
            <v>MANTRA.MSIPL</v>
          </cell>
          <cell r="C1616" t="str">
            <v>Mantra Softech India Pvt Ltd</v>
          </cell>
        </row>
        <row r="1617">
          <cell r="B1617" t="str">
            <v>Morpho.SmartChip</v>
          </cell>
          <cell r="C1617" t="str">
            <v>SMART CHIP PVT LTD</v>
          </cell>
        </row>
        <row r="1618">
          <cell r="B1618" t="str">
            <v>PRECISION.PB</v>
          </cell>
          <cell r="C1618" t="str">
            <v>Precision Biometric India Private Limited</v>
          </cell>
        </row>
        <row r="1619">
          <cell r="B1619" t="str">
            <v>SAMSUNG.SIEL</v>
          </cell>
          <cell r="C1619" t="str">
            <v>SAMSUNG INDIA ELECTRONICS PVT LTD</v>
          </cell>
        </row>
        <row r="1620">
          <cell r="B1620" t="str">
            <v>0003010000</v>
          </cell>
          <cell r="C1620" t="str">
            <v>ESAF Small Finance Bank Limited</v>
          </cell>
        </row>
        <row r="1621">
          <cell r="B1621" t="str">
            <v>2707</v>
          </cell>
          <cell r="C1621" t="str">
            <v>DOP Punjab Circle, Chandigarh</v>
          </cell>
        </row>
        <row r="1622">
          <cell r="B1622" t="str">
            <v>BIOENABLE.NITGEN</v>
          </cell>
          <cell r="C1622" t="str">
            <v>Bioenable Technologies Private Limited</v>
          </cell>
        </row>
        <row r="1623">
          <cell r="B1623" t="str">
            <v>0000003400</v>
          </cell>
          <cell r="C1623" t="str">
            <v>Videocon Telecommunications Lt</v>
          </cell>
        </row>
        <row r="1624">
          <cell r="B1624" t="str">
            <v>2715</v>
          </cell>
          <cell r="C1624" t="str">
            <v>The Chief Postmaster General, Gujarat Circle</v>
          </cell>
        </row>
        <row r="1625">
          <cell r="B1625" t="str">
            <v>0972</v>
          </cell>
          <cell r="C1625" t="str">
            <v>Department of Health &amp; Family Welfare, Punjab</v>
          </cell>
        </row>
        <row r="1626">
          <cell r="B1626" t="str">
            <v>1563</v>
          </cell>
          <cell r="C1626" t="str">
            <v>M/s AFORESERVE.COM LTD</v>
          </cell>
        </row>
        <row r="1627">
          <cell r="B1627" t="str">
            <v>841</v>
          </cell>
          <cell r="C1627" t="str">
            <v>Education Department, Govt. of Gujarat</v>
          </cell>
        </row>
        <row r="1628">
          <cell r="B1628" t="str">
            <v>2708</v>
          </cell>
          <cell r="C1628" t="str">
            <v>Director of primary education,  Gujarat</v>
          </cell>
        </row>
        <row r="1629">
          <cell r="B1629" t="str">
            <v>2709</v>
          </cell>
          <cell r="C1629" t="str">
            <v>Commissioner of school,  Gujarat</v>
          </cell>
        </row>
        <row r="1630">
          <cell r="B1630" t="str">
            <v>2722</v>
          </cell>
          <cell r="C1630" t="str">
            <v>Chief Post Master General, Maharashtra Circle Mumbai</v>
          </cell>
        </row>
        <row r="1631">
          <cell r="B1631" t="str">
            <v>0983</v>
          </cell>
          <cell r="C1631" t="str">
            <v>BSNL Maharashtra Circle</v>
          </cell>
        </row>
        <row r="1632">
          <cell r="B1632" t="str">
            <v>983</v>
          </cell>
          <cell r="C1632" t="str">
            <v>BSNL Maharashtra Circle</v>
          </cell>
        </row>
        <row r="1633">
          <cell r="B1633" t="str">
            <v>2716</v>
          </cell>
          <cell r="C1633" t="str">
            <v>DEPARTMENT OF POSTS, HARYANA CIRCLE</v>
          </cell>
        </row>
        <row r="1634">
          <cell r="B1634" t="str">
            <v>SECUGEN.SGI</v>
          </cell>
          <cell r="C1634" t="str">
            <v>SecuGen India Private Limited</v>
          </cell>
        </row>
        <row r="1635">
          <cell r="B1635" t="str">
            <v>EVOLUTE.EVOLUTE</v>
          </cell>
          <cell r="C1635" t="str">
            <v>Evolute Systems Private Limited</v>
          </cell>
        </row>
        <row r="1636">
          <cell r="B1636" t="str">
            <v>2718</v>
          </cell>
          <cell r="C1636" t="str">
            <v>Department of Post J&amp;K Circle</v>
          </cell>
        </row>
        <row r="1637">
          <cell r="B1637" t="str">
            <v>984</v>
          </cell>
          <cell r="C1637" t="str">
            <v>State Project Director SSA J&amp;K</v>
          </cell>
        </row>
        <row r="1638">
          <cell r="B1638" t="str">
            <v>0984</v>
          </cell>
          <cell r="C1638" t="str">
            <v>State Project Director SSA  Department of Education JK</v>
          </cell>
        </row>
        <row r="1639">
          <cell r="B1639" t="str">
            <v>2728</v>
          </cell>
          <cell r="C1639" t="str">
            <v>UP Circle  Department of Post</v>
          </cell>
        </row>
        <row r="1640">
          <cell r="B1640" t="str">
            <v>0003020000</v>
          </cell>
          <cell r="C1640" t="str">
            <v>Reliance Securities Limited</v>
          </cell>
        </row>
        <row r="1641">
          <cell r="B1641" t="str">
            <v>845</v>
          </cell>
          <cell r="C1641" t="str">
            <v>State Project Director SSA RMSA HP</v>
          </cell>
        </row>
        <row r="1642">
          <cell r="B1642" t="str">
            <v>0845</v>
          </cell>
          <cell r="C1642" t="str">
            <v>State Project Director SSA-RMSA-HP</v>
          </cell>
        </row>
        <row r="1643">
          <cell r="B1643" t="str">
            <v>985</v>
          </cell>
          <cell r="C1643" t="str">
            <v>State Mission Director ICDS Social Welfare Department JK</v>
          </cell>
        </row>
        <row r="1644">
          <cell r="B1644" t="str">
            <v>0985</v>
          </cell>
          <cell r="C1644" t="str">
            <v>State Mission Director ICDS Social Welfare Department, J&amp;K</v>
          </cell>
        </row>
        <row r="1645">
          <cell r="B1645" t="str">
            <v>2720</v>
          </cell>
          <cell r="C1645" t="str">
            <v>DEPARTMENT OF POSTS KERALA CIRCLE</v>
          </cell>
        </row>
        <row r="1646">
          <cell r="B1646" t="str">
            <v>2726</v>
          </cell>
          <cell r="C1646" t="str">
            <v>Department of Posts, Tamilnadu</v>
          </cell>
        </row>
        <row r="1647">
          <cell r="B1647" t="str">
            <v>2714</v>
          </cell>
          <cell r="C1647" t="str">
            <v>Chief Postmaster General, Delhi Circle</v>
          </cell>
        </row>
        <row r="1648">
          <cell r="B1648" t="str">
            <v>2717</v>
          </cell>
          <cell r="C1648" t="str">
            <v>Department of Post, Himachal Circle, Shimla</v>
          </cell>
        </row>
        <row r="1649">
          <cell r="B1649" t="str">
            <v>EPI1000.Biomatiques</v>
          </cell>
          <cell r="C1649" t="str">
            <v>BIOMATIQUES IDENTIFICATION SOLUTIONS PVT LTD</v>
          </cell>
        </row>
        <row r="1650">
          <cell r="B1650" t="str">
            <v>GEMALTO.GEMALTO</v>
          </cell>
          <cell r="C1650" t="str">
            <v>GEMALTO DIGITAL SECURITY PVT LTD</v>
          </cell>
        </row>
        <row r="1651">
          <cell r="B1651" t="str">
            <v>IRITECH.BIOMETRONIC</v>
          </cell>
          <cell r="C1651" t="str">
            <v>BIOMETRONIC TECHNOLOGY PVT LTD</v>
          </cell>
        </row>
        <row r="1652">
          <cell r="B1652" t="str">
            <v>INNOCOM.INNOCOM</v>
          </cell>
          <cell r="C1652" t="str">
            <v>INNOCOM ELECTRONICS INDIA PVT LTD</v>
          </cell>
        </row>
        <row r="1653">
          <cell r="B1653" t="str">
            <v>2725</v>
          </cell>
          <cell r="C1653" t="str">
            <v>Chief Postmaster General, Rajasthan Circle</v>
          </cell>
        </row>
        <row r="1654">
          <cell r="B1654" t="str">
            <v>2713</v>
          </cell>
          <cell r="C1654" t="str">
            <v>The chief Postmaster General, Chhattisgarh Circle,Raipur</v>
          </cell>
        </row>
        <row r="1655">
          <cell r="B1655" t="str">
            <v>2729</v>
          </cell>
          <cell r="C1655" t="str">
            <v xml:space="preserve">Chief Postmaster General Uttarakhand Circle </v>
          </cell>
        </row>
        <row r="1656">
          <cell r="B1656" t="str">
            <v>986</v>
          </cell>
          <cell r="C1656" t="str">
            <v>Electronics &amp; Information Technology E&amp;IT Department Government of Chhattisgarh GoCG</v>
          </cell>
        </row>
        <row r="1657">
          <cell r="B1657" t="str">
            <v>956</v>
          </cell>
          <cell r="C1657" t="str">
            <v>Directorate of Health Services, A&amp;N Islands</v>
          </cell>
        </row>
        <row r="1658">
          <cell r="B1658" t="str">
            <v>0956</v>
          </cell>
          <cell r="C1658" t="str">
            <v xml:space="preserve"> DHS, A&amp;N Islands</v>
          </cell>
        </row>
        <row r="1659">
          <cell r="B1659" t="str">
            <v>215</v>
          </cell>
          <cell r="C1659" t="str">
            <v>Govt of West Bengal</v>
          </cell>
        </row>
        <row r="1660">
          <cell r="B1660" t="str">
            <v>INTEGRA.IMSPL</v>
          </cell>
          <cell r="C1660" t="str">
            <v>Integra Micro Systems Pvt Ltd</v>
          </cell>
        </row>
        <row r="1661">
          <cell r="B1661" t="str">
            <v>2727</v>
          </cell>
          <cell r="C1661" t="str">
            <v>The Chief Post Master General, Telangana Circle</v>
          </cell>
        </row>
        <row r="1662">
          <cell r="B1662" t="str">
            <v>2724</v>
          </cell>
          <cell r="C1662" t="str">
            <v>The chief postmaster General Odisha Circle Bhubaneswar</v>
          </cell>
        </row>
        <row r="1663">
          <cell r="B1663" t="str">
            <v>2730</v>
          </cell>
          <cell r="C1663" t="str">
            <v>The Chief Postmaster General, West Bengal Circle</v>
          </cell>
        </row>
        <row r="1664">
          <cell r="B1664" t="str">
            <v>2719</v>
          </cell>
          <cell r="C1664" t="str">
            <v>The Chief Postmaster General, Jharkhand Circle</v>
          </cell>
        </row>
        <row r="1665">
          <cell r="B1665" t="str">
            <v>2723</v>
          </cell>
          <cell r="C1665" t="str">
            <v>Chief Postmastert General, North East Circle, Shillong</v>
          </cell>
        </row>
        <row r="1666">
          <cell r="B1666" t="str">
            <v>MATRIX.MCPL</v>
          </cell>
          <cell r="C1666" t="str">
            <v>MATRIX COMSEC PVT LTD</v>
          </cell>
        </row>
        <row r="1667">
          <cell r="B1667" t="str">
            <v>2712</v>
          </cell>
          <cell r="C1667" t="str">
            <v>The Chief Postmaster General, Bihar Circle, Patna</v>
          </cell>
        </row>
        <row r="1668">
          <cell r="B1668" t="str">
            <v>2710</v>
          </cell>
          <cell r="C1668" t="str">
            <v xml:space="preserve">Chief Postmaster General ,Andhra Pradesh </v>
          </cell>
        </row>
        <row r="1669">
          <cell r="B1669" t="str">
            <v>DIGITSECURE.LASTMILE</v>
          </cell>
          <cell r="C1669" t="str">
            <v>DIGIT SECURE INDIA PVT LTD</v>
          </cell>
        </row>
        <row r="1670">
          <cell r="B1670" t="str">
            <v>BELPOS.BEL</v>
          </cell>
          <cell r="C1670" t="str">
            <v>Bharat Electronics Limited</v>
          </cell>
        </row>
        <row r="1671">
          <cell r="B1671" t="str">
            <v>1541</v>
          </cell>
          <cell r="C1671" t="str">
            <v>Youth Infosolutions Pvt. Ltd.</v>
          </cell>
        </row>
        <row r="1672">
          <cell r="B1672" t="str">
            <v>1550</v>
          </cell>
          <cell r="C1672" t="str">
            <v>Yash Computers</v>
          </cell>
        </row>
        <row r="1673">
          <cell r="B1673" t="str">
            <v>DSKDIGI.IMSPL</v>
          </cell>
          <cell r="C1673" t="str">
            <v>DSK DIGITAL TECHNOLOGIES PVT LTD</v>
          </cell>
        </row>
        <row r="1674">
          <cell r="B1674" t="str">
            <v>METSL.MAESTROS</v>
          </cell>
          <cell r="C1674" t="str">
            <v>MAESTROS ELECTRONICS AND TELECOMMUNICATIONS SYSTEMS LIMITED</v>
          </cell>
        </row>
        <row r="1675">
          <cell r="B1675" t="str">
            <v>873</v>
          </cell>
          <cell r="C1675" t="str">
            <v>School Education Department Uttarakhand</v>
          </cell>
        </row>
        <row r="1676">
          <cell r="B1676" t="str">
            <v>2704</v>
          </cell>
          <cell r="C1676" t="str">
            <v>Dharma Enterprises</v>
          </cell>
        </row>
        <row r="1677">
          <cell r="B1677" t="str">
            <v>640</v>
          </cell>
          <cell r="C1677" t="str">
            <v xml:space="preserve">Karur Vysya Bank </v>
          </cell>
        </row>
        <row r="1678">
          <cell r="B1678" t="str">
            <v>0640</v>
          </cell>
          <cell r="C1678" t="str">
            <v xml:space="preserve">KarurVysya Bank  </v>
          </cell>
        </row>
        <row r="1679">
          <cell r="B1679" t="str">
            <v>631</v>
          </cell>
          <cell r="C1679" t="str">
            <v xml:space="preserve">Catholic Syrian Bank   </v>
          </cell>
        </row>
        <row r="1680">
          <cell r="B1680" t="str">
            <v>0631</v>
          </cell>
          <cell r="C1680" t="str">
            <v>CatholicSyrian Bank</v>
          </cell>
        </row>
        <row r="1681">
          <cell r="B1681" t="str">
            <v>632</v>
          </cell>
          <cell r="C1681" t="str">
            <v xml:space="preserve">City Union Bank Limited        </v>
          </cell>
        </row>
        <row r="1682">
          <cell r="B1682" t="str">
            <v>0632</v>
          </cell>
          <cell r="C1682" t="str">
            <v xml:space="preserve">CityUnion Bank Limited  </v>
          </cell>
        </row>
        <row r="1683">
          <cell r="B1683" t="str">
            <v>647</v>
          </cell>
          <cell r="C1683" t="str">
            <v>Axis Bank Ltd</v>
          </cell>
        </row>
        <row r="1684">
          <cell r="B1684" t="str">
            <v>0647</v>
          </cell>
          <cell r="C1684" t="str">
            <v>Axis Bank Ltd</v>
          </cell>
        </row>
        <row r="1685">
          <cell r="B1685" t="str">
            <v>2702</v>
          </cell>
          <cell r="C1685" t="str">
            <v>DRONACHARYA SEWA SANSTHAN</v>
          </cell>
        </row>
        <row r="1686">
          <cell r="B1686" t="str">
            <v>0633</v>
          </cell>
          <cell r="C1686" t="str">
            <v>DCB Bank Ltd</v>
          </cell>
        </row>
        <row r="1687">
          <cell r="B1687" t="str">
            <v>633</v>
          </cell>
          <cell r="C1687" t="str">
            <v>DCB Bank</v>
          </cell>
        </row>
        <row r="1688">
          <cell r="B1688" t="str">
            <v>628</v>
          </cell>
          <cell r="C1688" t="str">
            <v>KotakMahindra Bank</v>
          </cell>
        </row>
        <row r="1689">
          <cell r="B1689" t="str">
            <v>0628</v>
          </cell>
          <cell r="C1689" t="str">
            <v>Kotak Mahindra Bank</v>
          </cell>
        </row>
        <row r="1690">
          <cell r="B1690" t="str">
            <v>0101</v>
          </cell>
          <cell r="C1690" t="str">
            <v>J &amp; K Bank</v>
          </cell>
        </row>
        <row r="1691">
          <cell r="B1691" t="str">
            <v>623</v>
          </cell>
          <cell r="C1691" t="str">
            <v>Andhra Bank</v>
          </cell>
        </row>
        <row r="1692">
          <cell r="B1692" t="str">
            <v>655</v>
          </cell>
          <cell r="C1692" t="str">
            <v>United Bank Of India_New_655</v>
          </cell>
        </row>
        <row r="1693">
          <cell r="B1693" t="str">
            <v>0655</v>
          </cell>
          <cell r="C1693" t="str">
            <v>United Bank Of India</v>
          </cell>
        </row>
        <row r="1694">
          <cell r="B1694" t="str">
            <v>TATVIK.TATVIK</v>
          </cell>
          <cell r="C1694" t="str">
            <v>TATVIK BIOSYSTEMS PRIVATE LIMITED</v>
          </cell>
        </row>
        <row r="1695">
          <cell r="B1695" t="str">
            <v>646</v>
          </cell>
          <cell r="C1695" t="str">
            <v>YES Bank Limited</v>
          </cell>
        </row>
        <row r="1696">
          <cell r="B1696" t="str">
            <v>641</v>
          </cell>
          <cell r="C1696" t="str">
            <v>The Nainital Bank Ltd</v>
          </cell>
        </row>
        <row r="1697">
          <cell r="B1697" t="str">
            <v>636</v>
          </cell>
          <cell r="C1697" t="str">
            <v>ICICI Bank Limited</v>
          </cell>
        </row>
        <row r="1698">
          <cell r="B1698" t="str">
            <v>0636</v>
          </cell>
          <cell r="C1698" t="str">
            <v>ICICI Bank Ltd</v>
          </cell>
        </row>
        <row r="1699">
          <cell r="B1699" t="str">
            <v>664</v>
          </cell>
          <cell r="C1699" t="str">
            <v>Bank of Baroda_2</v>
          </cell>
        </row>
        <row r="1700">
          <cell r="B1700" t="str">
            <v>644</v>
          </cell>
          <cell r="C1700" t="str">
            <v>Tamil Nadu Mercantile Bank</v>
          </cell>
        </row>
        <row r="1701">
          <cell r="B1701" t="str">
            <v>0644</v>
          </cell>
          <cell r="C1701" t="str">
            <v>Tamil Nadu Mercantile Bank</v>
          </cell>
        </row>
        <row r="1702">
          <cell r="B1702" t="str">
            <v>604</v>
          </cell>
          <cell r="C1702" t="str">
            <v>Corporation Bank</v>
          </cell>
        </row>
        <row r="1703">
          <cell r="B1703" t="str">
            <v>638</v>
          </cell>
          <cell r="C1703" t="str">
            <v>IndusInd Bank</v>
          </cell>
        </row>
        <row r="1704">
          <cell r="B1704" t="str">
            <v>660</v>
          </cell>
          <cell r="C1704" t="str">
            <v>Punjab &amp; Sind Bank_New_660</v>
          </cell>
        </row>
        <row r="1705">
          <cell r="B1705" t="str">
            <v>0003030000</v>
          </cell>
          <cell r="C1705" t="str">
            <v>V-CON Integrated Solutions Private Limited</v>
          </cell>
        </row>
        <row r="1706">
          <cell r="B1706" t="str">
            <v>654</v>
          </cell>
          <cell r="C1706" t="str">
            <v>STATE BANK OF INDIA_New_654</v>
          </cell>
        </row>
        <row r="1707">
          <cell r="B1707" t="str">
            <v>657</v>
          </cell>
          <cell r="C1707" t="str">
            <v>Canara Bank_New_657</v>
          </cell>
        </row>
        <row r="1708">
          <cell r="B1708" t="str">
            <v>2703</v>
          </cell>
          <cell r="C1708" t="str">
            <v>Path Darshan Sewa Sansthan</v>
          </cell>
        </row>
        <row r="1709">
          <cell r="B1709" t="str">
            <v>667</v>
          </cell>
          <cell r="C1709" t="str">
            <v>IDBI Bank Ltd_New_667</v>
          </cell>
        </row>
        <row r="1710">
          <cell r="B1710" t="str">
            <v>639</v>
          </cell>
          <cell r="C1710" t="str">
            <v>Karnataka Bank</v>
          </cell>
        </row>
        <row r="1711">
          <cell r="B1711" t="str">
            <v>619</v>
          </cell>
          <cell r="C1711" t="str">
            <v>Bank of Baroda_3</v>
          </cell>
        </row>
        <row r="1712">
          <cell r="B1712" t="str">
            <v>658</v>
          </cell>
          <cell r="C1712" t="str">
            <v>Canara Bank II</v>
          </cell>
        </row>
        <row r="1713">
          <cell r="B1713" t="str">
            <v>635</v>
          </cell>
          <cell r="C1713" t="str">
            <v>HDFC Bank Limited</v>
          </cell>
        </row>
        <row r="1714">
          <cell r="B1714" t="str">
            <v>630</v>
          </cell>
          <cell r="C1714" t="str">
            <v>Bandhan Bank Ltd</v>
          </cell>
        </row>
        <row r="1715">
          <cell r="B1715" t="str">
            <v>0630</v>
          </cell>
          <cell r="C1715" t="str">
            <v>Bandhan Bank Ltd</v>
          </cell>
        </row>
        <row r="1716">
          <cell r="B1716" t="str">
            <v>661</v>
          </cell>
          <cell r="C1716" t="str">
            <v>ALLAHABAD BANK_NEW_661</v>
          </cell>
        </row>
        <row r="1717">
          <cell r="B1717" t="str">
            <v>0661</v>
          </cell>
          <cell r="C1717" t="str">
            <v>ALLAHABAD BANK</v>
          </cell>
        </row>
        <row r="1718">
          <cell r="B1718" t="str">
            <v>637</v>
          </cell>
          <cell r="C1718" t="str">
            <v>IDFC BANK LIMITED</v>
          </cell>
        </row>
        <row r="1719">
          <cell r="B1719" t="str">
            <v>0637</v>
          </cell>
          <cell r="C1719" t="str">
            <v>IDFC BANK LIMITED</v>
          </cell>
        </row>
        <row r="1720">
          <cell r="B1720" t="str">
            <v>643</v>
          </cell>
          <cell r="C1720" t="str">
            <v>South Indian Bank</v>
          </cell>
        </row>
        <row r="1721">
          <cell r="B1721" t="str">
            <v>0873</v>
          </cell>
          <cell r="C1721" t="str">
            <v>School education department Uttarakhand</v>
          </cell>
        </row>
        <row r="1722">
          <cell r="B1722" t="str">
            <v>652</v>
          </cell>
          <cell r="C1722" t="str">
            <v>ORIENTAL BANK OF COMMERCE_NEW_652</v>
          </cell>
        </row>
        <row r="1723">
          <cell r="B1723" t="str">
            <v>642</v>
          </cell>
          <cell r="C1723" t="str">
            <v>RBL Bank Limited</v>
          </cell>
        </row>
        <row r="1724">
          <cell r="B1724" t="str">
            <v>656</v>
          </cell>
          <cell r="C1724" t="str">
            <v>Union Bank Of India_New_656</v>
          </cell>
        </row>
        <row r="1725">
          <cell r="B1725" t="str">
            <v>0656</v>
          </cell>
          <cell r="C1725" t="str">
            <v>Union Bank Of INDIA</v>
          </cell>
        </row>
        <row r="1726">
          <cell r="B1726" t="str">
            <v>645</v>
          </cell>
          <cell r="C1726" t="str">
            <v>Dhanlaxmi Bank</v>
          </cell>
        </row>
        <row r="1727">
          <cell r="B1727" t="str">
            <v>0003040000</v>
          </cell>
          <cell r="C1727" t="str">
            <v>Reliance Nippon Life Insurance Company Limited</v>
          </cell>
        </row>
        <row r="1728">
          <cell r="B1728" t="str">
            <v>629</v>
          </cell>
          <cell r="C1728" t="str">
            <v>Lakshmi Vilas Bank</v>
          </cell>
        </row>
        <row r="1729">
          <cell r="B1729" t="str">
            <v>0629</v>
          </cell>
          <cell r="C1729" t="str">
            <v>Lakshmi Vilas Bank</v>
          </cell>
        </row>
        <row r="1730">
          <cell r="B1730" t="str">
            <v>1569</v>
          </cell>
          <cell r="C1730" t="str">
            <v>TRANSACTION ANALYSTS INDIA PVT LTD</v>
          </cell>
        </row>
        <row r="1731">
          <cell r="B1731" t="str">
            <v>662</v>
          </cell>
          <cell r="C1731" t="str">
            <v>BANK OF MAHARASHTRA_NEW_662</v>
          </cell>
        </row>
        <row r="1732">
          <cell r="B1732" t="str">
            <v>659</v>
          </cell>
          <cell r="C1732" t="str">
            <v>INDIAN OVERSEAS BANK_NEW_659</v>
          </cell>
        </row>
        <row r="1733">
          <cell r="B1733" t="str">
            <v>0003050000</v>
          </cell>
          <cell r="C1733" t="str">
            <v>IVL Finance Limited</v>
          </cell>
        </row>
        <row r="1734">
          <cell r="B1734" t="str">
            <v>1571</v>
          </cell>
          <cell r="C1734" t="str">
            <v>DARWIN SOCIETY</v>
          </cell>
        </row>
        <row r="1735">
          <cell r="B1735" t="str">
            <v>648</v>
          </cell>
          <cell r="C1735" t="str">
            <v>Bank of Baroda_New_648</v>
          </cell>
        </row>
        <row r="1736">
          <cell r="B1736" t="str">
            <v>0659</v>
          </cell>
          <cell r="C1736" t="str">
            <v>Indian Overseas Bank</v>
          </cell>
        </row>
        <row r="1737">
          <cell r="B1737" t="str">
            <v>1565</v>
          </cell>
          <cell r="C1737" t="str">
            <v>RS ENTERPRISES</v>
          </cell>
        </row>
        <row r="1738">
          <cell r="B1738" t="str">
            <v>1556</v>
          </cell>
          <cell r="C1738" t="str">
            <v>SKY KING</v>
          </cell>
        </row>
        <row r="1739">
          <cell r="B1739" t="str">
            <v>1564</v>
          </cell>
          <cell r="C1739" t="str">
            <v>Kyros soft Tech Ltd</v>
          </cell>
        </row>
        <row r="1740">
          <cell r="B1740" t="str">
            <v>634</v>
          </cell>
          <cell r="C1740" t="str">
            <v>Federal Bank</v>
          </cell>
        </row>
        <row r="1741">
          <cell r="B1741" t="str">
            <v>0634</v>
          </cell>
          <cell r="C1741" t="str">
            <v>Federal Bank</v>
          </cell>
        </row>
        <row r="1742">
          <cell r="B1742" t="str">
            <v>649</v>
          </cell>
          <cell r="C1742" t="str">
            <v>Bank of India_New_649</v>
          </cell>
        </row>
        <row r="1743">
          <cell r="B1743" t="str">
            <v>620</v>
          </cell>
          <cell r="C1743" t="str">
            <v>UCO BANK</v>
          </cell>
        </row>
        <row r="1744">
          <cell r="B1744" t="str">
            <v>2705</v>
          </cell>
          <cell r="C1744" t="str">
            <v>HexaView Technologies Pvt. Ltd.</v>
          </cell>
        </row>
        <row r="1745">
          <cell r="B1745" t="str">
            <v>0003060000</v>
          </cell>
          <cell r="C1745" t="str">
            <v>Aditya Birla Idea Payments Banks Limited</v>
          </cell>
        </row>
        <row r="1746">
          <cell r="B1746" t="str">
            <v>651</v>
          </cell>
          <cell r="C1746" t="str">
            <v>Indian Bank_New_651</v>
          </cell>
        </row>
        <row r="1747">
          <cell r="B1747" t="str">
            <v>0651</v>
          </cell>
          <cell r="C1747" t="str">
            <v>Indian Bank</v>
          </cell>
        </row>
        <row r="1748">
          <cell r="B1748" t="str">
            <v>671</v>
          </cell>
          <cell r="C1748" t="str">
            <v>Baroda Rajasthan Kshetriya Gramin Bank</v>
          </cell>
        </row>
        <row r="1749">
          <cell r="B1749" t="str">
            <v>2721</v>
          </cell>
          <cell r="C1749" t="str">
            <v>Chief Postmaster General M.P.Circle Bhopal</v>
          </cell>
        </row>
        <row r="1750">
          <cell r="B1750" t="str">
            <v>650</v>
          </cell>
          <cell r="C1750" t="str">
            <v>Central Bank of India_New_650</v>
          </cell>
        </row>
        <row r="1751">
          <cell r="B1751" t="str">
            <v>0638</v>
          </cell>
          <cell r="C1751" t="str">
            <v>IndusInd Bank Limited</v>
          </cell>
        </row>
        <row r="1752">
          <cell r="B1752" t="str">
            <v>1533</v>
          </cell>
          <cell r="C1752" t="str">
            <v>Shiva Trust Aurangabad</v>
          </cell>
        </row>
        <row r="1753">
          <cell r="B1753" t="str">
            <v>670</v>
          </cell>
          <cell r="C1753" t="str">
            <v>BARODA UTTAR PRADESH GRAMIN BANK</v>
          </cell>
        </row>
        <row r="1754">
          <cell r="B1754" t="str">
            <v>1537</v>
          </cell>
          <cell r="C1754" t="str">
            <v>Orion Edu tech</v>
          </cell>
        </row>
        <row r="1755">
          <cell r="B1755" t="str">
            <v>0642</v>
          </cell>
          <cell r="C1755" t="str">
            <v>RBL Bank Limited</v>
          </cell>
        </row>
        <row r="1756">
          <cell r="B1756" t="str">
            <v>653</v>
          </cell>
          <cell r="C1756" t="str">
            <v>Punjab National Bank_NEW_653</v>
          </cell>
        </row>
        <row r="1757">
          <cell r="B1757" t="str">
            <v>2731</v>
          </cell>
          <cell r="C1757" t="str">
            <v>Food, Civil Supplies &amp; Consumer Affairs</v>
          </cell>
        </row>
        <row r="1758">
          <cell r="B1758" t="str">
            <v>MORPHO.DATAMINI</v>
          </cell>
          <cell r="C1758" t="str">
            <v>Datamini Technologies India Limited</v>
          </cell>
        </row>
        <row r="1759">
          <cell r="B1759" t="str">
            <v>HYF.HYF</v>
          </cell>
          <cell r="C1759" t="str">
            <v>TELECOLOR INDIA PRIVATE LIMITED</v>
          </cell>
        </row>
        <row r="1760">
          <cell r="B1760" t="str">
            <v>864</v>
          </cell>
          <cell r="C1760" t="str">
            <v>Social Justice Empowerment and Welfare Department,Government of Sikkim</v>
          </cell>
        </row>
        <row r="1761">
          <cell r="B1761" t="str">
            <v>0864</v>
          </cell>
          <cell r="C1761" t="str">
            <v>Social Justice Empowerment and Welfare Department, Government of Sikkim</v>
          </cell>
        </row>
        <row r="1762">
          <cell r="B1762" t="str">
            <v>0003070000</v>
          </cell>
          <cell r="C1762" t="str">
            <v>Bandhan Bank Limited</v>
          </cell>
        </row>
        <row r="1763">
          <cell r="B1763" t="str">
            <v>987</v>
          </cell>
          <cell r="C1763" t="str">
            <v>BSNL Gujarat Telecom Circle</v>
          </cell>
        </row>
        <row r="1764">
          <cell r="B1764" t="str">
            <v>0987</v>
          </cell>
          <cell r="C1764" t="str">
            <v>BSNL Gujarat</v>
          </cell>
        </row>
        <row r="1765">
          <cell r="B1765" t="str">
            <v>0003080000</v>
          </cell>
          <cell r="C1765" t="str">
            <v>Apollo Munich Health Insurance Company Ltd.</v>
          </cell>
        </row>
        <row r="1766">
          <cell r="B1766" t="str">
            <v>513</v>
          </cell>
          <cell r="C1766" t="str">
            <v>Department of Panchayat Govt. of Gujarat</v>
          </cell>
        </row>
        <row r="1767">
          <cell r="B1767" t="str">
            <v>0513</v>
          </cell>
          <cell r="C1767" t="str">
            <v>EGRAM VISHWAGRAM SOCIETY</v>
          </cell>
        </row>
        <row r="1768">
          <cell r="B1768" t="str">
            <v>0623</v>
          </cell>
          <cell r="C1768" t="str">
            <v>Andhra Bank</v>
          </cell>
        </row>
        <row r="1769">
          <cell r="B1769" t="str">
            <v>0643</v>
          </cell>
          <cell r="C1769" t="str">
            <v>South Indian Bank</v>
          </cell>
        </row>
        <row r="1770">
          <cell r="B1770" t="str">
            <v>0667</v>
          </cell>
          <cell r="C1770" t="str">
            <v>IDBI Bank Ltd</v>
          </cell>
        </row>
        <row r="1771">
          <cell r="B1771" t="str">
            <v>0003090000</v>
          </cell>
          <cell r="C1771" t="str">
            <v>Fino Payments Bank Limited</v>
          </cell>
        </row>
        <row r="1772">
          <cell r="B1772" t="str">
            <v>0652</v>
          </cell>
          <cell r="C1772" t="str">
            <v>Oriental Bank of Commerce</v>
          </cell>
        </row>
        <row r="1773">
          <cell r="B1773" t="str">
            <v>0648</v>
          </cell>
          <cell r="C1773" t="str">
            <v>Bank of Baroda</v>
          </cell>
        </row>
        <row r="1774">
          <cell r="B1774" t="str">
            <v>829</v>
          </cell>
          <cell r="C1774" t="str">
            <v>Commissioner of School Education AP</v>
          </cell>
        </row>
        <row r="1775">
          <cell r="B1775" t="str">
            <v>0658</v>
          </cell>
          <cell r="C1775" t="str">
            <v>Canara Bank II</v>
          </cell>
        </row>
        <row r="1776">
          <cell r="B1776" t="str">
            <v>0646</v>
          </cell>
          <cell r="C1776" t="str">
            <v>YES Bank Limited</v>
          </cell>
        </row>
        <row r="1777">
          <cell r="B1777" t="str">
            <v>0635</v>
          </cell>
          <cell r="C1777" t="str">
            <v>HDFC Bank Limited</v>
          </cell>
        </row>
        <row r="1778">
          <cell r="B1778" t="str">
            <v>0670</v>
          </cell>
          <cell r="C1778" t="str">
            <v>Baroda UP Gramin Bank</v>
          </cell>
        </row>
        <row r="1779">
          <cell r="B1779" t="str">
            <v>ESECURE.ESEPL</v>
          </cell>
          <cell r="C1779" t="str">
            <v>ESecure EMS Pvt Ltd</v>
          </cell>
        </row>
        <row r="1780">
          <cell r="B1780" t="str">
            <v>TECHRIZES.BIOAUTH</v>
          </cell>
          <cell r="C1780" t="str">
            <v>TECH RIZES TRANSDOMAIN PRIVATE LIMITED</v>
          </cell>
        </row>
        <row r="1781">
          <cell r="B1781" t="str">
            <v>0639</v>
          </cell>
          <cell r="C1781" t="str">
            <v>Karnataka Bank</v>
          </cell>
        </row>
        <row r="1782">
          <cell r="B1782" t="str">
            <v>0003110000</v>
          </cell>
          <cell r="C1782" t="str">
            <v>Telangana State Technology Services Limited</v>
          </cell>
        </row>
        <row r="1783">
          <cell r="B1783" t="str">
            <v>0645</v>
          </cell>
          <cell r="C1783" t="str">
            <v>Dhanlaxmi Bank</v>
          </cell>
        </row>
        <row r="1784">
          <cell r="B1784" t="str">
            <v>0604</v>
          </cell>
          <cell r="C1784" t="str">
            <v>CORPORATION BANK</v>
          </cell>
        </row>
        <row r="1785">
          <cell r="B1785" t="str">
            <v>0657</v>
          </cell>
          <cell r="C1785" t="str">
            <v>CANARA BANK</v>
          </cell>
        </row>
        <row r="1786">
          <cell r="B1786" t="str">
            <v>0000298000</v>
          </cell>
          <cell r="C1786" t="str">
            <v>Internal Auth service monitori</v>
          </cell>
        </row>
        <row r="1787">
          <cell r="B1787" t="str">
            <v>0213</v>
          </cell>
          <cell r="C1787" t="str">
            <v>Special Secretary Home,Govt. of Manipur</v>
          </cell>
        </row>
        <row r="1788">
          <cell r="B1788" t="str">
            <v>TECHSHINO.TTIPL</v>
          </cell>
          <cell r="C1788" t="str">
            <v>TECHSHINO TECHNOLOGY INDIA PRIVITE LIMITED</v>
          </cell>
        </row>
        <row r="1789">
          <cell r="B1789" t="str">
            <v>0866</v>
          </cell>
          <cell r="C1789" t="str">
            <v>Women Development and Child Welfare Department, Govt of Telangana</v>
          </cell>
        </row>
        <row r="1790">
          <cell r="B1790" t="str">
            <v>866</v>
          </cell>
          <cell r="C1790" t="str">
            <v>Women Development and Child Welfare Department, Govt of Telangana</v>
          </cell>
        </row>
        <row r="1791">
          <cell r="B1791" t="str">
            <v>0003120000</v>
          </cell>
          <cell r="C1791" t="str">
            <v>Fincare Small Finance Bank Limited</v>
          </cell>
        </row>
        <row r="1792">
          <cell r="B1792" t="str">
            <v>0620</v>
          </cell>
          <cell r="C1792" t="str">
            <v>UCO BANK</v>
          </cell>
        </row>
        <row r="1793">
          <cell r="B1793" t="str">
            <v>0101256389</v>
          </cell>
          <cell r="C1793" t="str">
            <v>Rupen</v>
          </cell>
        </row>
        <row r="1794">
          <cell r="B1794" t="str">
            <v>995</v>
          </cell>
          <cell r="C1794" t="str">
            <v>Directorate of  Social Welfare Nagaland</v>
          </cell>
        </row>
        <row r="1795">
          <cell r="B1795" t="str">
            <v>0995</v>
          </cell>
          <cell r="C1795" t="str">
            <v>Directorate of Social Welfare, Nagaland</v>
          </cell>
        </row>
        <row r="1796">
          <cell r="B1796" t="str">
            <v>EZETAP2017.EZETAP</v>
          </cell>
          <cell r="C1796" t="str">
            <v>Ezetap Mobile Solutions Pvt Ltd</v>
          </cell>
        </row>
        <row r="1797">
          <cell r="B1797" t="str">
            <v>SYNCBYTE.MC01A</v>
          </cell>
          <cell r="C1797" t="str">
            <v>Syncbyte Innovations Private Limited</v>
          </cell>
        </row>
        <row r="1798">
          <cell r="B1798" t="str">
            <v>0003140000</v>
          </cell>
          <cell r="C1798" t="str">
            <v>Ventura Securities Ltd.</v>
          </cell>
        </row>
        <row r="1799">
          <cell r="B1799" t="str">
            <v>SUPREMA.TRANSLINE</v>
          </cell>
          <cell r="C1799" t="str">
            <v>TRANSLINE TECHNOLOGIES PRIVATE LIMITED</v>
          </cell>
        </row>
        <row r="1800">
          <cell r="B1800" t="str">
            <v>2734</v>
          </cell>
          <cell r="C1800" t="str">
            <v>Bangiya Gramin Vikash Bank</v>
          </cell>
        </row>
        <row r="1801">
          <cell r="B1801" t="str">
            <v>2732</v>
          </cell>
          <cell r="C1801" t="str">
            <v>Manipur Rural Bank</v>
          </cell>
        </row>
        <row r="1802">
          <cell r="B1802" t="str">
            <v>2733</v>
          </cell>
          <cell r="C1802" t="str">
            <v>Tripura Gramin Bank</v>
          </cell>
        </row>
        <row r="1803">
          <cell r="B1803" t="str">
            <v>0003150000</v>
          </cell>
          <cell r="C1803" t="str">
            <v>Smart Payment Solutions Pvt. Ltd.</v>
          </cell>
        </row>
        <row r="1804">
          <cell r="B1804" t="str">
            <v>0003160000</v>
          </cell>
          <cell r="C1804" t="str">
            <v>Mahanagar Telephone Nigam Limited</v>
          </cell>
        </row>
        <row r="1805">
          <cell r="B1805" t="str">
            <v>0671</v>
          </cell>
          <cell r="C1805" t="str">
            <v>Baroda Rajasthan Kshetriya Gramin Bank</v>
          </cell>
        </row>
        <row r="1806">
          <cell r="B1806" t="str">
            <v>0654</v>
          </cell>
          <cell r="C1806" t="str">
            <v>State Bank of India</v>
          </cell>
        </row>
        <row r="1807">
          <cell r="B1807" t="str">
            <v>0664</v>
          </cell>
          <cell r="C1807" t="str">
            <v>Bank of Baroda_2</v>
          </cell>
        </row>
        <row r="1808">
          <cell r="B1808" t="str">
            <v>0649</v>
          </cell>
          <cell r="C1808" t="str">
            <v>Bank of India</v>
          </cell>
        </row>
        <row r="1809">
          <cell r="B1809" t="str">
            <v>0003170000</v>
          </cell>
          <cell r="C1809" t="str">
            <v>Deutsche Bank AG</v>
          </cell>
        </row>
        <row r="1810">
          <cell r="B1810" t="str">
            <v>2739</v>
          </cell>
          <cell r="C1810" t="str">
            <v xml:space="preserve">Chaitanya Godavari Grameen Bank </v>
          </cell>
        </row>
        <row r="1811">
          <cell r="B1811" t="str">
            <v>0653</v>
          </cell>
          <cell r="C1811" t="str">
            <v>Punjab National Bank</v>
          </cell>
        </row>
        <row r="1812">
          <cell r="B1812" t="str">
            <v>0641</v>
          </cell>
          <cell r="C1812" t="str">
            <v>The Nainital Bank Limited</v>
          </cell>
        </row>
        <row r="1813">
          <cell r="B1813" t="str">
            <v>NEXTBIOMETRICS.AQT</v>
          </cell>
          <cell r="C1813" t="str">
            <v>AQTRONICS TECHNOLOGIES PRIVATE LIMITED</v>
          </cell>
        </row>
        <row r="1814">
          <cell r="B1814" t="str">
            <v>AQTRONICS.AQT</v>
          </cell>
          <cell r="C1814" t="str">
            <v>AQTRONICS TECHNOLOGIES PVT LTD</v>
          </cell>
        </row>
        <row r="1815">
          <cell r="B1815" t="str">
            <v>0829</v>
          </cell>
          <cell r="C1815" t="str">
            <v>Dept. of School Education ,Govt of Andhra Pradesh</v>
          </cell>
        </row>
        <row r="1816">
          <cell r="B1816" t="str">
            <v>2756</v>
          </cell>
          <cell r="C1816" t="str">
            <v>UTTARAKHAND GRAMIN BANK</v>
          </cell>
        </row>
        <row r="1817">
          <cell r="B1817" t="str">
            <v>0662</v>
          </cell>
          <cell r="C1817" t="str">
            <v>Bank of Maharashtra</v>
          </cell>
        </row>
        <row r="1818">
          <cell r="B1818" t="str">
            <v>994</v>
          </cell>
          <cell r="C1818" t="str">
            <v>Director Social Welfare, Meghalaya</v>
          </cell>
        </row>
        <row r="1819">
          <cell r="B1819" t="str">
            <v>0994</v>
          </cell>
          <cell r="C1819" t="str">
            <v>Directorate of Social Welfare, Meghalaya</v>
          </cell>
        </row>
        <row r="1820">
          <cell r="B1820" t="str">
            <v>0650</v>
          </cell>
          <cell r="C1820" t="str">
            <v>CENTRAL BANK OF INDIA</v>
          </cell>
        </row>
        <row r="1821">
          <cell r="B1821" t="str">
            <v>2767</v>
          </cell>
          <cell r="C1821" t="str">
            <v>Uttarbanga Kshetriya Gramin Bank</v>
          </cell>
        </row>
        <row r="1822">
          <cell r="B1822" t="str">
            <v>2769</v>
          </cell>
          <cell r="C1822" t="str">
            <v>Uttar Bihar Gramin Bank</v>
          </cell>
        </row>
        <row r="1823">
          <cell r="B1823" t="str">
            <v>ECILPOS.ECIL</v>
          </cell>
          <cell r="C1823" t="str">
            <v>Electronics Corporation of India Limited</v>
          </cell>
        </row>
        <row r="1824">
          <cell r="B1824" t="str">
            <v>2768</v>
          </cell>
          <cell r="C1824" t="str">
            <v xml:space="preserve">Central Madhya Pradesh Gramin Bank </v>
          </cell>
        </row>
        <row r="1825">
          <cell r="B1825" t="str">
            <v>2748</v>
          </cell>
          <cell r="C1825" t="str">
            <v>MEGHALAYA RURAL BANK</v>
          </cell>
        </row>
        <row r="1826">
          <cell r="B1826" t="str">
            <v>0660</v>
          </cell>
          <cell r="C1826" t="str">
            <v>Punjab &amp; Sindh Bank</v>
          </cell>
        </row>
        <row r="1827">
          <cell r="B1827" t="str">
            <v>2745</v>
          </cell>
          <cell r="C1827" t="str">
            <v>Langpi Dehangi Rural Bank</v>
          </cell>
        </row>
        <row r="1828">
          <cell r="B1828" t="str">
            <v>2741</v>
          </cell>
          <cell r="C1828" t="str">
            <v>ARUNACHAL PRADESH RURAL BANK</v>
          </cell>
        </row>
        <row r="1829">
          <cell r="B1829" t="str">
            <v>2740</v>
          </cell>
          <cell r="C1829" t="str">
            <v>Andhra Pradesh Grameena Vikas Bank</v>
          </cell>
        </row>
        <row r="1830">
          <cell r="B1830" t="str">
            <v>2743</v>
          </cell>
          <cell r="C1830" t="str">
            <v>Ellaquai Dehati Bank</v>
          </cell>
        </row>
        <row r="1831">
          <cell r="B1831" t="str">
            <v>2744</v>
          </cell>
          <cell r="C1831" t="str">
            <v>Kaveri Grameena Bank</v>
          </cell>
        </row>
        <row r="1832">
          <cell r="B1832" t="str">
            <v>2746</v>
          </cell>
          <cell r="C1832" t="str">
            <v>MADHYANCHAL GRAMIN BANK</v>
          </cell>
        </row>
        <row r="1833">
          <cell r="B1833" t="str">
            <v>2747</v>
          </cell>
          <cell r="C1833" t="str">
            <v>MALWA GRAMIN BANK</v>
          </cell>
        </row>
        <row r="1834">
          <cell r="B1834" t="str">
            <v>2749</v>
          </cell>
          <cell r="C1834" t="str">
            <v>MIZORAM RURAL BANK</v>
          </cell>
        </row>
        <row r="1835">
          <cell r="B1835" t="str">
            <v>0003180000</v>
          </cell>
          <cell r="C1835" t="str">
            <v>Suryoday Small Finance Bank Ltd.</v>
          </cell>
        </row>
        <row r="1836">
          <cell r="B1836" t="str">
            <v>2751</v>
          </cell>
          <cell r="C1836" t="str">
            <v>e-PURVANCHAL BANK</v>
          </cell>
        </row>
        <row r="1837">
          <cell r="B1837" t="str">
            <v>2752</v>
          </cell>
          <cell r="C1837" t="str">
            <v>RAJASTHAN MARUDHARA GRAMIN BANK</v>
          </cell>
        </row>
        <row r="1838">
          <cell r="B1838" t="str">
            <v>2753</v>
          </cell>
          <cell r="C1838" t="str">
            <v>SAURASHTRA GRAMIN BANK</v>
          </cell>
        </row>
        <row r="1839">
          <cell r="B1839" t="str">
            <v>2754</v>
          </cell>
          <cell r="C1839" t="str">
            <v>TELANGANA GRAMEENA BANK</v>
          </cell>
        </row>
        <row r="1840">
          <cell r="B1840" t="str">
            <v>2755</v>
          </cell>
          <cell r="C1840" t="str">
            <v>UTKAL GRAMEEN BANK</v>
          </cell>
        </row>
        <row r="1841">
          <cell r="B1841" t="str">
            <v>2757</v>
          </cell>
          <cell r="C1841" t="str">
            <v>VANANCHAL GRAMIN BANK</v>
          </cell>
        </row>
        <row r="1842">
          <cell r="B1842" t="str">
            <v>2742</v>
          </cell>
          <cell r="C1842" t="str">
            <v>CHHATTISGARH RAJYA  GRAMIN BANK</v>
          </cell>
        </row>
        <row r="1843">
          <cell r="B1843" t="str">
            <v>0003190000</v>
          </cell>
          <cell r="C1843" t="str">
            <v>The Nainital Bank Limited</v>
          </cell>
        </row>
        <row r="1844">
          <cell r="B1844" t="str">
            <v>0003210000</v>
          </cell>
          <cell r="C1844" t="str">
            <v>Apna Sahakari Bank Ltd</v>
          </cell>
        </row>
        <row r="1845">
          <cell r="B1845" t="str">
            <v>0003220000</v>
          </cell>
          <cell r="C1845" t="str">
            <v>Paytm Payments Bank Limited</v>
          </cell>
        </row>
        <row r="1846">
          <cell r="B1846" t="str">
            <v>0933</v>
          </cell>
          <cell r="C1846" t="str">
            <v>Social Welfare Department, Govt of Manipur</v>
          </cell>
        </row>
        <row r="1847">
          <cell r="B1847" t="str">
            <v>GTID.APNAPAY</v>
          </cell>
          <cell r="C1847" t="str">
            <v>GTID Solutions Development Pvt Ltd</v>
          </cell>
        </row>
        <row r="1848">
          <cell r="B1848" t="str">
            <v>2737</v>
          </cell>
          <cell r="C1848" t="str">
            <v>KERALA GRAMINA BANK</v>
          </cell>
        </row>
        <row r="1849">
          <cell r="B1849" t="str">
            <v>2738</v>
          </cell>
          <cell r="C1849" t="str">
            <v>Karnataka Gramin Bank</v>
          </cell>
        </row>
        <row r="1850">
          <cell r="B1850" t="str">
            <v>2771</v>
          </cell>
          <cell r="C1850" t="str">
            <v>Odisha Gramya Bank</v>
          </cell>
        </row>
        <row r="1851">
          <cell r="B1851" t="str">
            <v>2772</v>
          </cell>
          <cell r="C1851" t="str">
            <v>Pandyan Grama Bank</v>
          </cell>
        </row>
        <row r="1852">
          <cell r="B1852" t="str">
            <v>2760</v>
          </cell>
          <cell r="C1852" t="str">
            <v>Jharkhand Gramin Bank</v>
          </cell>
        </row>
        <row r="1853">
          <cell r="B1853" t="str">
            <v>2770</v>
          </cell>
          <cell r="C1853" t="str">
            <v>Paschim Banga Gramin Bank</v>
          </cell>
        </row>
        <row r="1854">
          <cell r="B1854" t="str">
            <v>0003230000</v>
          </cell>
          <cell r="C1854" t="str">
            <v>Government eMarketplace , SPV</v>
          </cell>
        </row>
        <row r="1855">
          <cell r="B1855" t="str">
            <v>2758</v>
          </cell>
          <cell r="C1855" t="str">
            <v>Madhya Pradesh Gramin Bank</v>
          </cell>
        </row>
        <row r="1856">
          <cell r="B1856" t="str">
            <v>0003240000</v>
          </cell>
          <cell r="C1856" t="str">
            <v>SE Investments Ltd</v>
          </cell>
        </row>
        <row r="1857">
          <cell r="B1857" t="str">
            <v>2759</v>
          </cell>
          <cell r="C1857" t="str">
            <v>Aryavrat Bank</v>
          </cell>
        </row>
        <row r="1858">
          <cell r="B1858" t="str">
            <v>0167</v>
          </cell>
          <cell r="C1858" t="str">
            <v>DC SHAHDARA</v>
          </cell>
        </row>
        <row r="1859">
          <cell r="B1859" t="str">
            <v>0619</v>
          </cell>
          <cell r="C1859" t="str">
            <v>Bank of Baroda_3</v>
          </cell>
        </row>
        <row r="1860">
          <cell r="B1860" t="str">
            <v>0812</v>
          </cell>
          <cell r="C1860" t="str">
            <v>DC NORTH-EAST</v>
          </cell>
        </row>
        <row r="1861">
          <cell r="B1861" t="str">
            <v>167</v>
          </cell>
          <cell r="C1861" t="str">
            <v>DY. COMMISSIONER SHAHDARA</v>
          </cell>
        </row>
        <row r="1862">
          <cell r="B1862" t="str">
            <v>2761</v>
          </cell>
          <cell r="C1862" t="str">
            <v>Vidharbha Konkan Gramin Bank</v>
          </cell>
        </row>
        <row r="1863">
          <cell r="B1863" t="str">
            <v>2766</v>
          </cell>
          <cell r="C1863" t="str">
            <v>Maharashtra Gramin Bank</v>
          </cell>
        </row>
        <row r="1864">
          <cell r="B1864" t="str">
            <v>0008</v>
          </cell>
          <cell r="C1864" t="str">
            <v>RO Ranchi</v>
          </cell>
        </row>
        <row r="1865">
          <cell r="B1865" t="str">
            <v>0009</v>
          </cell>
          <cell r="C1865" t="str">
            <v>Tech Centre</v>
          </cell>
        </row>
        <row r="1866">
          <cell r="B1866" t="str">
            <v>0002</v>
          </cell>
          <cell r="C1866" t="str">
            <v>RO Bangalore</v>
          </cell>
        </row>
        <row r="1867">
          <cell r="B1867" t="str">
            <v>0005</v>
          </cell>
          <cell r="C1867" t="str">
            <v>RO Hyderabad</v>
          </cell>
        </row>
        <row r="1868">
          <cell r="B1868" t="str">
            <v>0007</v>
          </cell>
          <cell r="C1868" t="str">
            <v>RO Guwahati</v>
          </cell>
        </row>
        <row r="1869">
          <cell r="B1869" t="str">
            <v>0003</v>
          </cell>
          <cell r="C1869" t="str">
            <v>RO Chandigarh</v>
          </cell>
        </row>
        <row r="1870">
          <cell r="B1870" t="str">
            <v>834</v>
          </cell>
          <cell r="C1870" t="str">
            <v>Directorate Women and Child Development Chhattisgarh</v>
          </cell>
        </row>
        <row r="1871">
          <cell r="B1871" t="str">
            <v>0834</v>
          </cell>
          <cell r="C1871" t="str">
            <v>Directorate of Women and Child Development Chhattisgarh</v>
          </cell>
        </row>
        <row r="1872">
          <cell r="B1872" t="str">
            <v>0004</v>
          </cell>
          <cell r="C1872" t="str">
            <v>RO Delhi</v>
          </cell>
        </row>
        <row r="1873">
          <cell r="B1873" t="str">
            <v>ZKTeco.ZKTBIPL</v>
          </cell>
          <cell r="C1873" t="str">
            <v>ZKTECO BIOMETRICS INDIA PRIVATE LIMITED</v>
          </cell>
        </row>
        <row r="1874">
          <cell r="B1874" t="str">
            <v>0010</v>
          </cell>
          <cell r="C1874" t="str">
            <v>RO Mumbai</v>
          </cell>
        </row>
        <row r="1875">
          <cell r="B1875" t="str">
            <v>826</v>
          </cell>
          <cell r="C1875" t="str">
            <v>Directorate of Social welfare, A&amp;N Islands</v>
          </cell>
        </row>
        <row r="1876">
          <cell r="B1876" t="str">
            <v>0826</v>
          </cell>
          <cell r="C1876" t="str">
            <v xml:space="preserve"> Directorate of Social welfare, A&amp;N Islands</v>
          </cell>
        </row>
        <row r="1877">
          <cell r="B1877" t="str">
            <v>2806</v>
          </cell>
          <cell r="C1877" t="str">
            <v>Bihar Gramin Bank</v>
          </cell>
        </row>
        <row r="1878">
          <cell r="B1878" t="str">
            <v>0006</v>
          </cell>
          <cell r="C1878" t="str">
            <v>RO Lucknow</v>
          </cell>
        </row>
        <row r="1879">
          <cell r="B1879" t="str">
            <v>0003250000</v>
          </cell>
          <cell r="C1879" t="str">
            <v>Jio Payments Bank Limited</v>
          </cell>
        </row>
        <row r="1880">
          <cell r="B1880" t="str">
            <v>989</v>
          </cell>
          <cell r="C1880" t="str">
            <v>Integrated Child Development Services , Government of Tamil Nadu</v>
          </cell>
        </row>
        <row r="1881">
          <cell r="B1881" t="str">
            <v>0989</v>
          </cell>
          <cell r="C1881" t="str">
            <v>Integrated Child Development Services , Government of Tamil Nadu</v>
          </cell>
        </row>
        <row r="1882">
          <cell r="B1882" t="str">
            <v>0124</v>
          </cell>
          <cell r="C1882" t="str">
            <v xml:space="preserve">Gujarat Social Infrastructure Development Society </v>
          </cell>
        </row>
        <row r="1883">
          <cell r="B1883" t="str">
            <v>2897</v>
          </cell>
          <cell r="C1883" t="str">
            <v>e-KASHI GOMTI SAMYUT GRAMIN BANK</v>
          </cell>
        </row>
        <row r="1884">
          <cell r="B1884" t="str">
            <v>0003260000</v>
          </cell>
          <cell r="C1884" t="str">
            <v>Tata Capital Housing Finance Ltd.</v>
          </cell>
        </row>
        <row r="1885">
          <cell r="B1885" t="str">
            <v>514</v>
          </cell>
          <cell r="C1885" t="str">
            <v>SCHHOOL EDUCATION DEPT,GOVT OF TAMIL NADU</v>
          </cell>
        </row>
        <row r="1886">
          <cell r="B1886" t="str">
            <v>0514</v>
          </cell>
          <cell r="C1886" t="str">
            <v>SCHOOL EDUCATION DEPT,GOVT OF TAMIL NADU</v>
          </cell>
        </row>
        <row r="1887">
          <cell r="B1887" t="str">
            <v>2762</v>
          </cell>
          <cell r="C1887" t="str">
            <v>ANDHRA PRAGATHI GRAMEENA BANK</v>
          </cell>
        </row>
        <row r="1888">
          <cell r="B1888" t="str">
            <v>2763</v>
          </cell>
          <cell r="C1888" t="str">
            <v>KARNATAKA VIKAS GRAMEENA BANK</v>
          </cell>
        </row>
        <row r="1889">
          <cell r="B1889" t="str">
            <v>2764</v>
          </cell>
          <cell r="C1889" t="str">
            <v>PRATHAMA BANK</v>
          </cell>
        </row>
        <row r="1890">
          <cell r="B1890" t="str">
            <v>0001</v>
          </cell>
          <cell r="C1890" t="str">
            <v>UIDAI HQ</v>
          </cell>
        </row>
        <row r="1891">
          <cell r="B1891" t="str">
            <v>2765</v>
          </cell>
          <cell r="C1891" t="str">
            <v>BARODA GUJARAT GRAMIN BANK</v>
          </cell>
        </row>
        <row r="1892">
          <cell r="B1892" t="str">
            <v>2711</v>
          </cell>
          <cell r="C1892" t="str">
            <v>THE CHIEF POSTMASTER GENERAL, ASSAM CIRCLE GUWAHATI</v>
          </cell>
        </row>
        <row r="1893">
          <cell r="B1893" t="str">
            <v>ANALOGICS.ATIL</v>
          </cell>
          <cell r="C1893" t="str">
            <v>ANALOGICS TECH INDIA LIMITED</v>
          </cell>
        </row>
        <row r="1894">
          <cell r="B1894" t="str">
            <v>0813</v>
          </cell>
          <cell r="C1894" t="str">
            <v>East Delhi DC</v>
          </cell>
        </row>
        <row r="1895">
          <cell r="B1895" t="str">
            <v>0805</v>
          </cell>
          <cell r="C1895" t="str">
            <v>DC NORTH WEST</v>
          </cell>
        </row>
        <row r="1896">
          <cell r="B1896" t="str">
            <v>0808</v>
          </cell>
          <cell r="C1896" t="str">
            <v>Delhi Central DC</v>
          </cell>
        </row>
        <row r="1897">
          <cell r="B1897" t="str">
            <v>0003270000</v>
          </cell>
          <cell r="C1897" t="str">
            <v>Policy Bazaar Insurance Web Aggregator Pvt. Ltd</v>
          </cell>
        </row>
        <row r="1898">
          <cell r="B1898" t="str">
            <v>0003280000</v>
          </cell>
          <cell r="C1898" t="str">
            <v>Shreetron India Limited</v>
          </cell>
        </row>
        <row r="1899">
          <cell r="B1899" t="str">
            <v>0003290000</v>
          </cell>
          <cell r="C1899" t="str">
            <v>ICICI home Finance Company Limited</v>
          </cell>
        </row>
        <row r="1900">
          <cell r="B1900" t="str">
            <v>0810</v>
          </cell>
          <cell r="C1900" t="str">
            <v>DC NEW DELHI</v>
          </cell>
        </row>
        <row r="1901">
          <cell r="B1901" t="str">
            <v>118</v>
          </cell>
          <cell r="C1901" t="str">
            <v>General Admn. Department, Govt of Assam</v>
          </cell>
        </row>
        <row r="1902">
          <cell r="B1902" t="str">
            <v>0003310000</v>
          </cell>
          <cell r="C1902" t="str">
            <v xml:space="preserve">Chattisgarh Infotech &amp;amp; Biotech Promotion Society </v>
          </cell>
        </row>
        <row r="1903">
          <cell r="B1903" t="str">
            <v>0003320000</v>
          </cell>
          <cell r="C1903" t="str">
            <v>AU Small Finance Bank Limited</v>
          </cell>
        </row>
        <row r="1904">
          <cell r="B1904" t="str">
            <v>854</v>
          </cell>
          <cell r="C1904" t="str">
            <v>Women &amp; Child  Devlopment, Maharashtra</v>
          </cell>
        </row>
        <row r="1905">
          <cell r="B1905" t="str">
            <v>0854</v>
          </cell>
          <cell r="C1905" t="str">
            <v>Women &amp; Child  Devlopment, Maharashtra</v>
          </cell>
        </row>
        <row r="1906">
          <cell r="B1906" t="str">
            <v>0003330000</v>
          </cell>
          <cell r="C1906" t="str">
            <v>Aegon Religare life Insurance Company Limited</v>
          </cell>
        </row>
        <row r="1907">
          <cell r="B1907" t="str">
            <v>166</v>
          </cell>
          <cell r="C1907" t="str">
            <v>DC South East</v>
          </cell>
        </row>
        <row r="1908">
          <cell r="B1908" t="str">
            <v>0166</v>
          </cell>
          <cell r="C1908" t="str">
            <v>D C South East</v>
          </cell>
        </row>
        <row r="1909">
          <cell r="B1909" t="str">
            <v>0003340000</v>
          </cell>
          <cell r="C1909" t="str">
            <v>Citi Bank</v>
          </cell>
        </row>
        <row r="1910">
          <cell r="B1910" t="str">
            <v>IRITECH.IRITECHINDIA</v>
          </cell>
          <cell r="C1910" t="str">
            <v>Iritech Technology India Pvt Ltd</v>
          </cell>
        </row>
        <row r="1911">
          <cell r="B1911" t="str">
            <v>LYF.REL</v>
          </cell>
          <cell r="C1911" t="str">
            <v>RELIANCE JIO INFOCOMM LIMITED</v>
          </cell>
        </row>
        <row r="1912">
          <cell r="B1912" t="str">
            <v>850</v>
          </cell>
          <cell r="C1912" t="str">
            <v xml:space="preserve">Department of Women and child Department Kerala </v>
          </cell>
        </row>
        <row r="1913">
          <cell r="B1913" t="str">
            <v>0850</v>
          </cell>
          <cell r="C1913" t="str">
            <v xml:space="preserve">Department of Women and child Department Kerala </v>
          </cell>
        </row>
        <row r="1914">
          <cell r="B1914" t="str">
            <v>171</v>
          </cell>
          <cell r="C1914" t="str">
            <v>Dept. Of IT, Govt of Manipur</v>
          </cell>
        </row>
        <row r="1915">
          <cell r="B1915" t="str">
            <v>0171</v>
          </cell>
          <cell r="C1915" t="str">
            <v>Department of Information Technology, Govt. Of Manipur</v>
          </cell>
        </row>
        <row r="1916">
          <cell r="B1916" t="str">
            <v>868</v>
          </cell>
          <cell r="C1916" t="str">
            <v>Directorate of Social Welfare &amp; Social Education, Govt. of Tripura</v>
          </cell>
        </row>
        <row r="1917">
          <cell r="B1917" t="str">
            <v>0868</v>
          </cell>
          <cell r="C1917" t="str">
            <v>Directorate of Social Welfare &amp; Social Education, Govt. of Tripura</v>
          </cell>
        </row>
        <row r="1918">
          <cell r="B1918" t="str">
            <v>0871</v>
          </cell>
          <cell r="C1918" t="str">
            <v>School Education &amp; Sports, UP</v>
          </cell>
        </row>
        <row r="1919">
          <cell r="B1919" t="str">
            <v>871</v>
          </cell>
          <cell r="C1919" t="str">
            <v>School Education &amp; Sports, Uttar Pradesh</v>
          </cell>
        </row>
        <row r="1920">
          <cell r="B1920" t="str">
            <v>2820</v>
          </cell>
          <cell r="C1920" t="str">
            <v>Director ,CS&amp;CA</v>
          </cell>
        </row>
        <row r="1921">
          <cell r="B1921" t="str">
            <v>0011</v>
          </cell>
          <cell r="C1921" t="str">
            <v>UIDAI Camp Office Patna</v>
          </cell>
        </row>
        <row r="1922">
          <cell r="B1922" t="str">
            <v>172</v>
          </cell>
          <cell r="C1922" t="str">
            <v xml:space="preserve">RURAL DEVELOPMENT AND PANCHAYAT RAJ Government of Karnataka </v>
          </cell>
        </row>
        <row r="1923">
          <cell r="B1923" t="str">
            <v>0172</v>
          </cell>
          <cell r="C1923" t="str">
            <v>RURAL DEVELOPMENT AND PANCHAYAT RAJ GOVT KARNATAKA</v>
          </cell>
        </row>
        <row r="1924">
          <cell r="B1924" t="str">
            <v>0806</v>
          </cell>
          <cell r="C1924" t="str">
            <v>DCSW</v>
          </cell>
        </row>
        <row r="1925">
          <cell r="B1925" t="str">
            <v>0003350000</v>
          </cell>
          <cell r="C1925" t="str">
            <v>Religare Health Insurance Co. Ltd.</v>
          </cell>
        </row>
        <row r="1926">
          <cell r="B1926" t="str">
            <v>0003360000</v>
          </cell>
          <cell r="C1926" t="str">
            <v>India Post Payments Bank</v>
          </cell>
        </row>
        <row r="1927">
          <cell r="B1927" t="str">
            <v>0143</v>
          </cell>
          <cell r="C1927" t="str">
            <v>Odisha Computer Appliation Centre</v>
          </cell>
        </row>
        <row r="1928">
          <cell r="B1928" t="str">
            <v>870</v>
          </cell>
          <cell r="C1928" t="str">
            <v>WCD UP</v>
          </cell>
        </row>
        <row r="1929">
          <cell r="B1929" t="str">
            <v>0870</v>
          </cell>
          <cell r="C1929" t="str">
            <v>WCD UP</v>
          </cell>
        </row>
        <row r="1930">
          <cell r="B1930" t="str">
            <v>2789</v>
          </cell>
          <cell r="C1930" t="str">
            <v>Deputy commissioner Kokrajhar</v>
          </cell>
        </row>
        <row r="1931">
          <cell r="B1931" t="str">
            <v>2793</v>
          </cell>
          <cell r="C1931" t="str">
            <v>Deputy commissioner Goalpara</v>
          </cell>
        </row>
        <row r="1932">
          <cell r="B1932" t="str">
            <v>2791</v>
          </cell>
          <cell r="C1932" t="str">
            <v>Deputy Commissioner Dhubri</v>
          </cell>
        </row>
        <row r="1933">
          <cell r="B1933" t="str">
            <v>2798</v>
          </cell>
          <cell r="C1933" t="str">
            <v>Deputy commissioner, Lakhimpur</v>
          </cell>
        </row>
        <row r="1934">
          <cell r="B1934" t="str">
            <v>2799</v>
          </cell>
          <cell r="C1934" t="str">
            <v>DEPUTY COMMISSIONER DHEMAJI</v>
          </cell>
        </row>
        <row r="1935">
          <cell r="B1935" t="str">
            <v>2773</v>
          </cell>
          <cell r="C1935" t="str">
            <v>Deputy commissioner Tinsukia</v>
          </cell>
        </row>
        <row r="1936">
          <cell r="B1936" t="str">
            <v>2774</v>
          </cell>
          <cell r="C1936" t="str">
            <v>Deputy commissioner Dibrugarh</v>
          </cell>
        </row>
        <row r="1937">
          <cell r="B1937" t="str">
            <v>2775</v>
          </cell>
          <cell r="C1937" t="str">
            <v>Deputy commissioner Sivasagar</v>
          </cell>
        </row>
        <row r="1938">
          <cell r="B1938" t="str">
            <v>2778</v>
          </cell>
          <cell r="C1938" t="str">
            <v>Deputy commissioner Jorhat</v>
          </cell>
        </row>
        <row r="1939">
          <cell r="B1939" t="str">
            <v>2777</v>
          </cell>
          <cell r="C1939" t="str">
            <v>Office of the Deputy Commissioner, Golaghat</v>
          </cell>
        </row>
        <row r="1940">
          <cell r="B1940" t="str">
            <v>2781</v>
          </cell>
          <cell r="C1940" t="str">
            <v>Office of the Deputy Commissioner , Hojai</v>
          </cell>
        </row>
        <row r="1941">
          <cell r="B1941" t="str">
            <v>2784</v>
          </cell>
          <cell r="C1941" t="str">
            <v>Office of the Deputy Commissioner , Kamrup</v>
          </cell>
        </row>
        <row r="1942">
          <cell r="B1942" t="str">
            <v>2786</v>
          </cell>
          <cell r="C1942" t="str">
            <v>Office of the Deputy Commissioner, Barpeta</v>
          </cell>
        </row>
        <row r="1943">
          <cell r="B1943" t="str">
            <v>2790</v>
          </cell>
          <cell r="C1943" t="str">
            <v>Office of the Deputy Commissioner , Bongaigaon</v>
          </cell>
        </row>
        <row r="1944">
          <cell r="B1944" t="str">
            <v>2795</v>
          </cell>
          <cell r="C1944" t="str">
            <v>Office of the Deputy Commissioner, Udalguri</v>
          </cell>
        </row>
        <row r="1945">
          <cell r="B1945" t="str">
            <v>2796</v>
          </cell>
          <cell r="C1945" t="str">
            <v>Office of the  Deputy Commissioner, Sonitpur</v>
          </cell>
        </row>
        <row r="1946">
          <cell r="B1946" t="str">
            <v>2800</v>
          </cell>
          <cell r="C1946" t="str">
            <v>Office of the Deputy Commissioner Cachar</v>
          </cell>
        </row>
        <row r="1947">
          <cell r="B1947" t="str">
            <v>168</v>
          </cell>
          <cell r="C1947" t="str">
            <v>URBAN DEVELOPMENT &amp; HOUSING DEPARTMENT</v>
          </cell>
        </row>
        <row r="1948">
          <cell r="B1948" t="str">
            <v>0168</v>
          </cell>
          <cell r="C1948" t="str">
            <v>Urban Development &amp; Housing Department</v>
          </cell>
        </row>
        <row r="1949">
          <cell r="B1949" t="str">
            <v>GLOBGARS01</v>
          </cell>
          <cell r="C1949" t="str">
            <v>Global Garner Sales Services Private Limited</v>
          </cell>
        </row>
        <row r="1950">
          <cell r="B1950" t="str">
            <v>SUBGOA1119</v>
          </cell>
          <cell r="C1950" t="str">
            <v>Goa Electronics Limited</v>
          </cell>
        </row>
        <row r="1951">
          <cell r="B1951" t="str">
            <v>SUBTEL1137</v>
          </cell>
          <cell r="C1951" t="str">
            <v>Telecolor India Pvt. Ltd.</v>
          </cell>
        </row>
        <row r="1952">
          <cell r="B1952" t="str">
            <v>SUBJOC1020</v>
          </cell>
          <cell r="C1952" t="str">
            <v>Jocata Financial Advisory &amp; Technology Services Private Limited</v>
          </cell>
        </row>
        <row r="1953">
          <cell r="B1953" t="str">
            <v>TECHSNO001</v>
          </cell>
          <cell r="C1953" t="str">
            <v>Techshino Technology India Pvt. Limited</v>
          </cell>
        </row>
        <row r="1954">
          <cell r="B1954" t="str">
            <v>SUBBAN1153</v>
          </cell>
          <cell r="C1954" t="str">
            <v>Banaras Hindu University (BHU)</v>
          </cell>
        </row>
        <row r="1955">
          <cell r="B1955" t="str">
            <v>MUMEPRAM01</v>
          </cell>
          <cell r="C1955" t="str">
            <v>Centre for Development of Advanced Computing (C-DAC) - e-Pramaan Project</v>
          </cell>
        </row>
        <row r="1956">
          <cell r="B1956" t="str">
            <v>BIOMETRICS</v>
          </cell>
          <cell r="C1956" t="str">
            <v>Centre for Development of Advanced Computing (C-DAC) - Biometric Lab</v>
          </cell>
        </row>
        <row r="1957">
          <cell r="B1957" t="str">
            <v>MUMESIGN01</v>
          </cell>
          <cell r="C1957" t="str">
            <v>Centre for Development of Advanced Computing (C-DAC) - eSign Project</v>
          </cell>
        </row>
        <row r="1958">
          <cell r="B1958" t="str">
            <v>MUMESIGN02</v>
          </cell>
          <cell r="C1958" t="str">
            <v>Centre for Development of Advanced Computing (C-DAC) - eSign Website</v>
          </cell>
        </row>
        <row r="1959">
          <cell r="B1959" t="str">
            <v>SUBCDA1021</v>
          </cell>
          <cell r="C1959" t="str">
            <v>Centre for Development of Advanced Computing (C-DAC) - eSign GST Portal</v>
          </cell>
        </row>
        <row r="1960">
          <cell r="B1960" t="str">
            <v>SUBCEN1012</v>
          </cell>
          <cell r="C1960" t="str">
            <v>Centre for Development of Advanced Computing (C-DAC) - e-RaktKosh</v>
          </cell>
        </row>
        <row r="1961">
          <cell r="B1961" t="str">
            <v>SUBCDACK01</v>
          </cell>
          <cell r="C1961" t="str">
            <v>Centre for Development of Advanced Computing (C-DAC) - C-DAC Attendance System</v>
          </cell>
        </row>
        <row r="1962">
          <cell r="B1962" t="str">
            <v>SUBCDACMH1</v>
          </cell>
          <cell r="C1962" t="str">
            <v>Centre for Development of Advanced Computing (C-DAC) - PHRMS</v>
          </cell>
        </row>
        <row r="1963">
          <cell r="B1963" t="str">
            <v>AP103102</v>
          </cell>
          <cell r="C1963" t="str">
            <v>Department of Science And Technology</v>
          </cell>
        </row>
        <row r="1964">
          <cell r="B1964" t="str">
            <v>AP104102</v>
          </cell>
          <cell r="C1964" t="str">
            <v>Education Department</v>
          </cell>
        </row>
        <row r="1965">
          <cell r="B1965" t="str">
            <v>AP105101</v>
          </cell>
          <cell r="C1965" t="str">
            <v>Food ANd Civil Supplies Department</v>
          </cell>
        </row>
        <row r="1966">
          <cell r="B1966" t="str">
            <v>FOEAUA0001</v>
          </cell>
          <cell r="C1966" t="str">
            <v>Forest &amp; Environment Department</v>
          </cell>
        </row>
        <row r="1967">
          <cell r="B1967" t="str">
            <v>AP111101</v>
          </cell>
          <cell r="C1967" t="str">
            <v>Industries And Mines Department</v>
          </cell>
        </row>
        <row r="1968">
          <cell r="B1968" t="str">
            <v>LEDAUA0003</v>
          </cell>
          <cell r="C1968" t="str">
            <v>Labour &amp; Employment Department</v>
          </cell>
        </row>
        <row r="1969">
          <cell r="B1969" t="str">
            <v>AP109101</v>
          </cell>
          <cell r="C1969" t="str">
            <v>Social Justice and Empowerment Department</v>
          </cell>
        </row>
        <row r="1970">
          <cell r="B1970" t="str">
            <v>AP110102</v>
          </cell>
          <cell r="C1970" t="str">
            <v>Revenue Department</v>
          </cell>
        </row>
        <row r="1971">
          <cell r="B1971" t="str">
            <v>AP112101</v>
          </cell>
          <cell r="C1971" t="str">
            <v>Health and Family Welfare Department</v>
          </cell>
        </row>
        <row r="1972">
          <cell r="B1972" t="str">
            <v>CANARAHSBC</v>
          </cell>
          <cell r="C1972" t="str">
            <v xml:space="preserve">CanaraHSBC Oriental Bank of Commerce Life Insurance </v>
          </cell>
        </row>
        <row r="1973">
          <cell r="B1973" t="str">
            <v>KALUPURBNK</v>
          </cell>
          <cell r="C1973" t="str">
            <v>The Kalupur Commercial Co-operative Bank Ltd.</v>
          </cell>
        </row>
        <row r="1974">
          <cell r="B1974" t="str">
            <v xml:space="preserve">TSTSSA0002 </v>
          </cell>
          <cell r="C1974" t="str">
            <v xml:space="preserve">Greater Hyderabad Municipal Corporation </v>
          </cell>
        </row>
        <row r="1975">
          <cell r="B1975" t="str">
            <v xml:space="preserve">TSTSSA0003 </v>
          </cell>
          <cell r="C1975" t="str">
            <v xml:space="preserve">Commissioner, Electronic Service Delivery </v>
          </cell>
        </row>
        <row r="1976">
          <cell r="B1976" t="str">
            <v xml:space="preserve">TSTSSA0004 </v>
          </cell>
          <cell r="C1976" t="str">
            <v>Department of Technical Education</v>
          </cell>
        </row>
        <row r="1977">
          <cell r="B1977" t="str">
            <v xml:space="preserve">TSTSSA0006 </v>
          </cell>
          <cell r="C1977" t="str">
            <v xml:space="preserve">Osmania University, Hyderabad </v>
          </cell>
        </row>
        <row r="1978">
          <cell r="B1978" t="str">
            <v>0007500575</v>
          </cell>
          <cell r="C1978" t="str">
            <v>ADARSH CO-OPERATIVE BANK LIMITED</v>
          </cell>
        </row>
        <row r="1979">
          <cell r="B1979" t="str">
            <v>VISPL00001</v>
          </cell>
          <cell r="C1979" t="str">
            <v>RI NETWORKS PVT LTD</v>
          </cell>
        </row>
        <row r="1980">
          <cell r="B1980" t="str">
            <v>VISPL00003</v>
          </cell>
          <cell r="C1980" t="str">
            <v>JPR DIGITAL PVT LTD</v>
          </cell>
        </row>
        <row r="1981">
          <cell r="B1981" t="str">
            <v>VISPL00009</v>
          </cell>
          <cell r="C1981" t="str">
            <v>APPNIT TECHNOLOGIES PVT LTD</v>
          </cell>
        </row>
        <row r="1982">
          <cell r="B1982" t="str">
            <v>VISPL000010</v>
          </cell>
          <cell r="C1982" t="str">
            <v>NEXTRA TELESERVICES PVT LTD</v>
          </cell>
        </row>
        <row r="1983">
          <cell r="B1983" t="str">
            <v>VISPL000011</v>
          </cell>
          <cell r="C1983" t="str">
            <v>NEXTRA COMMUNICATION PVT LTD</v>
          </cell>
        </row>
        <row r="1984">
          <cell r="B1984" t="str">
            <v>VISPL00008</v>
          </cell>
          <cell r="C1984" t="str">
            <v>QUADRANT TELESERVICES LIMITED</v>
          </cell>
        </row>
        <row r="1985">
          <cell r="B1985" t="str">
            <v>VISPL00005</v>
          </cell>
          <cell r="C1985" t="str">
            <v>WE INTERNET LTD</v>
          </cell>
        </row>
        <row r="1986">
          <cell r="B1986" t="str">
            <v>VISPL00006</v>
          </cell>
          <cell r="C1986" t="str">
            <v>TATVIK BIOSYSTEMS PVT LTD</v>
          </cell>
        </row>
        <row r="1987">
          <cell r="B1987" t="str">
            <v>VISPL000013</v>
          </cell>
          <cell r="C1987" t="str">
            <v>SMSDAAK PVT LTD</v>
          </cell>
        </row>
        <row r="1988">
          <cell r="B1988" t="str">
            <v>VISPL000016</v>
          </cell>
          <cell r="C1988" t="str">
            <v>PLINTRON INDIA PVT LTD</v>
          </cell>
        </row>
        <row r="1989">
          <cell r="B1989" t="str">
            <v>VISPL000012</v>
          </cell>
          <cell r="C1989" t="str">
            <v>SETH NANDLAL DHOOT HOSPITAL</v>
          </cell>
        </row>
        <row r="1990">
          <cell r="B1990" t="str">
            <v>VISPL000015</v>
          </cell>
          <cell r="C1990" t="str">
            <v>PAUL FINCAP PVT LTD</v>
          </cell>
        </row>
        <row r="1991">
          <cell r="B1991" t="str">
            <v>VISPL000019</v>
          </cell>
          <cell r="C1991" t="str">
            <v>GO-WIFI NETWORKING SOLUTIONS PVT LTD</v>
          </cell>
        </row>
        <row r="1992">
          <cell r="B1992" t="str">
            <v>VISPL000020</v>
          </cell>
          <cell r="C1992" t="str">
            <v>SCUD COMMUNICATION PVT LTD</v>
          </cell>
        </row>
        <row r="1993">
          <cell r="B1993" t="str">
            <v>VISPL000021</v>
          </cell>
          <cell r="C1993" t="str">
            <v>NET ONAIR NETWORKS PVT LTD</v>
          </cell>
        </row>
        <row r="1994">
          <cell r="B1994" t="str">
            <v>NSDSA0002</v>
          </cell>
          <cell r="C1994" t="str">
            <v>BNP Paribas Bank</v>
          </cell>
        </row>
        <row r="1995">
          <cell r="B1995" t="str">
            <v>ESICDL0001</v>
          </cell>
          <cell r="C1995" t="str">
            <v>Employee s State Insurance Coorporation</v>
          </cell>
        </row>
        <row r="1996">
          <cell r="B1996" t="str">
            <v xml:space="preserve">TSTSSA0001 </v>
          </cell>
          <cell r="C1996" t="str">
            <v>Jawaharlal Nehru Technological University, Hyderabad</v>
          </cell>
        </row>
        <row r="1997">
          <cell r="B1997" t="str">
            <v>0169</v>
          </cell>
          <cell r="C1997" t="str">
            <v>Rural Development Department, Bihar</v>
          </cell>
        </row>
        <row r="1998">
          <cell r="B1998" t="str">
            <v>Linkwell.Biomatiques</v>
          </cell>
          <cell r="C1998" t="str">
            <v>LINKWELL TELESYSTEMS PVT LTD</v>
          </cell>
        </row>
        <row r="1999">
          <cell r="B1999" t="str">
            <v>0003370000</v>
          </cell>
          <cell r="C1999" t="str">
            <v>Utkarsh Small Finance Bank Limited</v>
          </cell>
        </row>
        <row r="2000">
          <cell r="B2000" t="str">
            <v>0218</v>
          </cell>
          <cell r="C2000" t="str">
            <v>General Adminstration Department B</v>
          </cell>
        </row>
        <row r="2001">
          <cell r="B2001" t="str">
            <v>PEIPL16017</v>
          </cell>
          <cell r="C2001" t="str">
            <v>Telecolor India Pvt. Ltd.</v>
          </cell>
        </row>
        <row r="2002">
          <cell r="B2002" t="str">
            <v>POAEL16021</v>
          </cell>
          <cell r="C2002" t="str">
            <v>Goa Electronics Limited</v>
          </cell>
        </row>
        <row r="2003">
          <cell r="B2003" t="str">
            <v>PNHIU16024</v>
          </cell>
          <cell r="C2003" t="str">
            <v>Banaras Hindu University (BHU)</v>
          </cell>
        </row>
        <row r="2004">
          <cell r="B2004" t="str">
            <v>PHLBL13958</v>
          </cell>
          <cell r="C2004" t="str">
            <v>Dhanlaxmi Bank limited</v>
          </cell>
        </row>
        <row r="2005">
          <cell r="B2005" t="str">
            <v>PEPMA19032</v>
          </cell>
          <cell r="C2005" t="str">
            <v>Mission for Elimination of Poverty in Municipal Area Telangana</v>
          </cell>
        </row>
        <row r="2006">
          <cell r="B2006" t="str">
            <v>PSHCO19033</v>
          </cell>
          <cell r="C2006" t="str">
            <v xml:space="preserve"> Telangana State Housing Corporation</v>
          </cell>
        </row>
        <row r="2007">
          <cell r="B2007" t="str">
            <v>PEPMA19035</v>
          </cell>
          <cell r="C2007" t="str">
            <v xml:space="preserve"> Mission for Elimination of Poverty Telangana</v>
          </cell>
        </row>
        <row r="2008">
          <cell r="B2008" t="str">
            <v>PBCDC19036</v>
          </cell>
          <cell r="C2008" t="str">
            <v xml:space="preserve"> Telangana State Most Backward Classes Development Corporation</v>
          </cell>
        </row>
        <row r="2009">
          <cell r="B2009" t="str">
            <v>PGRSS11201</v>
          </cell>
          <cell r="C2009" t="str">
            <v>Inspector General of Registration and Supritendent of Stamps</v>
          </cell>
        </row>
        <row r="2010">
          <cell r="B2010" t="str">
            <v>PVDVS11203</v>
          </cell>
          <cell r="C2010" t="str">
            <v>Navodaya Vidyalaya Samiti</v>
          </cell>
        </row>
        <row r="2011">
          <cell r="B2011" t="str">
            <v>PHIPS11204</v>
          </cell>
          <cell r="C2011" t="str">
            <v>Chattisgarh Infotech &amp; Biotech Promotion Society (CHIPS)</v>
          </cell>
        </row>
        <row r="2012">
          <cell r="B2012" t="str">
            <v>PIEIT11206</v>
          </cell>
          <cell r="C2012" t="str">
            <v>National Institute of Electronics and information Technology(NIELIT)</v>
          </cell>
        </row>
        <row r="2013">
          <cell r="B2013" t="str">
            <v>PEDCI11207</v>
          </cell>
          <cell r="C2013" t="str">
            <v>Medical Council of India</v>
          </cell>
        </row>
        <row r="2014">
          <cell r="B2014" t="str">
            <v>PCWWB11209</v>
          </cell>
          <cell r="C2014" t="str">
            <v>Bihar Building &amp; Other Construction Workers Welfare Board</v>
          </cell>
        </row>
        <row r="2015">
          <cell r="B2015" t="str">
            <v>PFSWB11210</v>
          </cell>
          <cell r="C2015" t="str">
            <v>Department of Food &amp; SuppliesGovt. Of West Bengal</v>
          </cell>
        </row>
        <row r="2016">
          <cell r="B2016" t="str">
            <v>PACSL11211</v>
          </cell>
          <cell r="C2016" t="str">
            <v>Tata Consultancy Services Limited(TCS)</v>
          </cell>
        </row>
        <row r="2017">
          <cell r="B2017" t="str">
            <v>PSUPS11212</v>
          </cell>
          <cell r="C2017" t="str">
            <v>State Society for ultra Poor and Social Welfare Department of Social Welfare Govt. Of Bihar</v>
          </cell>
        </row>
        <row r="2018">
          <cell r="B2018" t="str">
            <v>PAGOB11213</v>
          </cell>
          <cell r="C2018" t="str">
            <v>Department of Agriculture Govt. Of Bihar</v>
          </cell>
        </row>
        <row r="2019">
          <cell r="B2019" t="str">
            <v>PSSDA11214</v>
          </cell>
          <cell r="C2019" t="str">
            <v>Chattisgarh State Skill Development Authority</v>
          </cell>
        </row>
        <row r="2020">
          <cell r="B2020" t="str">
            <v>PFWDG18027</v>
          </cell>
          <cell r="C2020" t="str">
            <v>Health And Welfare Department  Govt. of Gujarat</v>
          </cell>
        </row>
        <row r="2021">
          <cell r="B2021" t="str">
            <v>PPDAD19233</v>
          </cell>
          <cell r="C2021" t="str">
            <v>Food Public Distribution &amp; Consumer Affairs Department</v>
          </cell>
        </row>
        <row r="2022">
          <cell r="B2022" t="str">
            <v>PRLRD19234</v>
          </cell>
          <cell r="C2022" t="str">
            <v>Revenue Registration &amp; Land Reforms Department</v>
          </cell>
        </row>
        <row r="2023">
          <cell r="B2023" t="str">
            <v>PSMMA19236</v>
          </cell>
          <cell r="C2023" t="str">
            <v>Jharkhand State Midday Meal Authority (MDM Cell)</v>
          </cell>
        </row>
        <row r="2024">
          <cell r="B2024" t="str">
            <v>PMAGD19237</v>
          </cell>
          <cell r="C2024" t="str">
            <v>Industries Mines &amp; Geology Department(Directorate Of Industries)</v>
          </cell>
        </row>
        <row r="2025">
          <cell r="B2025" t="str">
            <v>PTDCD19239</v>
          </cell>
          <cell r="C2025" t="str">
            <v>State Drug Control Directorate</v>
          </cell>
        </row>
        <row r="2026">
          <cell r="B2026" t="str">
            <v>POWAM19240</v>
          </cell>
          <cell r="C2026" t="str">
            <v>Food Public Distribution &amp; Consumer Affairs Department(Division Of Weight &amp; Measures)</v>
          </cell>
        </row>
        <row r="2027">
          <cell r="B2027" t="str">
            <v>PUNAR19241</v>
          </cell>
          <cell r="C2027" t="str">
            <v>Higher Technical Education and Skill Development Department (HUNAR)</v>
          </cell>
        </row>
        <row r="2028">
          <cell r="B2028" t="str">
            <v>PSLPS19242</v>
          </cell>
          <cell r="C2028" t="str">
            <v>Rural Development Department</v>
          </cell>
        </row>
        <row r="2029">
          <cell r="B2029" t="str">
            <v>PAPIT19243</v>
          </cell>
          <cell r="C2029" t="str">
            <v>JAPIT (E Mulakat)</v>
          </cell>
        </row>
        <row r="2030">
          <cell r="B2030" t="str">
            <v>PITIB11402</v>
          </cell>
          <cell r="C2030" t="str">
            <v xml:space="preserve">CitiBank NAIndia </v>
          </cell>
        </row>
        <row r="2031">
          <cell r="B2031" t="str">
            <v>PUIDP12608</v>
          </cell>
          <cell r="C2031" t="str">
            <v>Punjab-cum-Registrar UID Punjab Punjab Police IT &amp; T Wing</v>
          </cell>
        </row>
        <row r="2032">
          <cell r="B2032" t="str">
            <v>POSEP12609</v>
          </cell>
          <cell r="C2032" t="str">
            <v>Department of School Education Punjab</v>
          </cell>
        </row>
        <row r="2033">
          <cell r="B2033" t="str">
            <v>PSEGS12610</v>
          </cell>
          <cell r="C2033" t="str">
            <v>Punjab State e-Governance Society</v>
          </cell>
        </row>
        <row r="2034">
          <cell r="B2034" t="str">
            <v>PNSDM12611</v>
          </cell>
          <cell r="C2034" t="str">
            <v>Punjab Skill Development Mission (PSDM)</v>
          </cell>
        </row>
        <row r="2035">
          <cell r="B2035" t="str">
            <v>PBOCB12612</v>
          </cell>
          <cell r="C2035" t="str">
            <v xml:space="preserve">Punjab Building &amp; Other Construction Worker Welfare Board </v>
          </cell>
        </row>
        <row r="2036">
          <cell r="B2036" t="str">
            <v>PNSBK19434</v>
          </cell>
          <cell r="C2036" t="str">
            <v>Nagpur Nagari Sahakari Bank Ltd.</v>
          </cell>
        </row>
        <row r="2037">
          <cell r="B2037" t="str">
            <v>PEWKN20439</v>
          </cell>
          <cell r="C2037" t="str">
            <v xml:space="preserve"> Haryana Backward Classes &amp; Economically Weaker Sections Kalyan NigamGovt. of Haryana</v>
          </cell>
        </row>
        <row r="2038">
          <cell r="B2038" t="str">
            <v>PCFDC20440</v>
          </cell>
          <cell r="C2038" t="str">
            <v xml:space="preserve"> Haryana Scheduled Castes Finance and Development Corporation Govt. of Haryana</v>
          </cell>
        </row>
        <row r="2039">
          <cell r="B2039" t="str">
            <v>PSCBD20441</v>
          </cell>
          <cell r="C2039" t="str">
            <v xml:space="preserve"> Welfare of Scheduled Castes And Backward Classes DepartmentHaryana</v>
          </cell>
        </row>
        <row r="2040">
          <cell r="B2040" t="str">
            <v>PSEDH20442</v>
          </cell>
          <cell r="C2040" t="str">
            <v xml:space="preserve"> Principal SecretaryNew and Renewable Energy DepartmentHaryana</v>
          </cell>
        </row>
        <row r="2041">
          <cell r="B2041" t="str">
            <v>PHDDH20443</v>
          </cell>
          <cell r="C2041" t="str">
            <v xml:space="preserve"> Director General Animal Husbandry &amp; Dairying Department Haryana</v>
          </cell>
        </row>
        <row r="2042">
          <cell r="B2042" t="str">
            <v>PGHSH20444</v>
          </cell>
          <cell r="C2042" t="str">
            <v xml:space="preserve"> Chief Registrar (Birth &amp; Deaths) cum Director general health services haryana</v>
          </cell>
        </row>
        <row r="2043">
          <cell r="B2043" t="str">
            <v>PISHD20445</v>
          </cell>
          <cell r="C2043" t="str">
            <v xml:space="preserve"> Fisheries Department haryana</v>
          </cell>
        </row>
        <row r="2044">
          <cell r="B2044" t="str">
            <v>PSCST20446</v>
          </cell>
          <cell r="C2044" t="str">
            <v xml:space="preserve"> Haryana State Council For Science and TechnologyDepartment of science &amp; TechnologyHaryana Panchkul</v>
          </cell>
        </row>
        <row r="2045">
          <cell r="B2045" t="str">
            <v>PCDDH20447</v>
          </cell>
          <cell r="C2045" t="str">
            <v xml:space="preserve"> Women and Child Development DepartmentHaryana</v>
          </cell>
        </row>
        <row r="2046">
          <cell r="B2046" t="str">
            <v>PCCOB11001</v>
          </cell>
          <cell r="C2046" t="str">
            <v>The Kalupur Commercial Co-operative Bank Ltd.</v>
          </cell>
        </row>
        <row r="2047">
          <cell r="B2047" t="str">
            <v>PHSBC11005</v>
          </cell>
          <cell r="C2047" t="str">
            <v xml:space="preserve">CanaraHSBC Oriental Bank of Commerce Life Insurance </v>
          </cell>
        </row>
        <row r="2048">
          <cell r="B2048" t="str">
            <v>PAKGB12005</v>
          </cell>
          <cell r="C2048" t="str">
            <v>J&amp;K Grameen Bank</v>
          </cell>
        </row>
        <row r="2049">
          <cell r="B2049" t="str">
            <v>PDCOB17625</v>
          </cell>
          <cell r="C2049" t="str">
            <v>ADARSH CO-OPERATIVE BANK LIMITED</v>
          </cell>
        </row>
        <row r="2050">
          <cell r="B2050" t="str">
            <v>PSEDL15114</v>
          </cell>
          <cell r="C2050" t="str">
            <v>National Securities Depository Limited</v>
          </cell>
        </row>
        <row r="2051">
          <cell r="B2051" t="str">
            <v>PNPPB15120</v>
          </cell>
          <cell r="C2051" t="str">
            <v>BNP Paribas Bank</v>
          </cell>
        </row>
        <row r="2052">
          <cell r="B2052" t="str">
            <v>PCCWO12208</v>
          </cell>
          <cell r="C2052" t="str">
            <v>Food Supplies &amp; Consumer Welfare Department (FC &amp; CW) Govt. Of Odisha</v>
          </cell>
        </row>
        <row r="2053">
          <cell r="B2053" t="str">
            <v>PFEDO12206</v>
          </cell>
          <cell r="C2053" t="str">
            <v>Agriculture and Farmers Empowerment Department Govt. Of Odisha</v>
          </cell>
        </row>
        <row r="2054">
          <cell r="B2054" t="str">
            <v>POASC17425</v>
          </cell>
          <cell r="C2054" t="str">
            <v>Goa State Cooperative Bank (GSCB)</v>
          </cell>
        </row>
        <row r="2055">
          <cell r="B2055" t="str">
            <v>PGBNK16218</v>
          </cell>
          <cell r="C2055" t="str">
            <v>Sutlej Gramin Bank</v>
          </cell>
        </row>
        <row r="2056">
          <cell r="B2056" t="str">
            <v>PSADA20843</v>
          </cell>
          <cell r="C2056" t="str">
            <v xml:space="preserve">Food Safety and Drug Administration </v>
          </cell>
        </row>
        <row r="2057">
          <cell r="B2057" t="str">
            <v>PNTUH16422</v>
          </cell>
          <cell r="C2057" t="str">
            <v xml:space="preserve"> Jawaharlal Nehru Technological University Hyderabad</v>
          </cell>
        </row>
        <row r="2058">
          <cell r="B2058" t="str">
            <v>PHMCO16419</v>
          </cell>
          <cell r="C2058" t="str">
            <v xml:space="preserve">Greater Hyderabad Municipal Corporation </v>
          </cell>
        </row>
        <row r="2059">
          <cell r="B2059" t="str">
            <v>PESDT16420</v>
          </cell>
          <cell r="C2059" t="str">
            <v xml:space="preserve">Commissioner Electronic Service Delivery </v>
          </cell>
        </row>
        <row r="2060">
          <cell r="B2060" t="str">
            <v>PEPTE16421</v>
          </cell>
          <cell r="C2060" t="str">
            <v>Department of Technical Education</v>
          </cell>
        </row>
        <row r="2061">
          <cell r="B2061" t="str">
            <v>PUHYD16423</v>
          </cell>
          <cell r="C2061" t="str">
            <v xml:space="preserve">Osmania University Hyderabad </v>
          </cell>
        </row>
        <row r="2062">
          <cell r="B2062" t="str">
            <v>PCWDT16424</v>
          </cell>
          <cell r="C2062" t="str">
            <v>BC Welfare Department Govt of Telangana</v>
          </cell>
        </row>
        <row r="2063">
          <cell r="B2063" t="str">
            <v>PCLAT16426</v>
          </cell>
          <cell r="C2063" t="str">
            <v>CCLA Telangana</v>
          </cell>
        </row>
        <row r="2064">
          <cell r="B2064" t="str">
            <v>PEYEI16427</v>
          </cell>
          <cell r="C2064" t="str">
            <v>Hyderabad Eye Institute</v>
          </cell>
        </row>
        <row r="2065">
          <cell r="B2065" t="str">
            <v>PPRPL13210</v>
          </cell>
          <cell r="C2065" t="str">
            <v>JPR Digital Pvt. Ltd.</v>
          </cell>
        </row>
        <row r="2066">
          <cell r="B2066" t="str">
            <v>PINET13211</v>
          </cell>
          <cell r="C2066" t="str">
            <v>RI Network</v>
          </cell>
        </row>
        <row r="2067">
          <cell r="B2067" t="str">
            <v>PVBPL13212</v>
          </cell>
          <cell r="C2067" t="str">
            <v>TATVIK BIOSYSTEMS Pvt. Ltd.</v>
          </cell>
        </row>
        <row r="2068">
          <cell r="B2068" t="str">
            <v>PCOPL13213</v>
          </cell>
          <cell r="C2068" t="str">
            <v>Nextra Communications Pvt. Ltd.</v>
          </cell>
        </row>
        <row r="2069">
          <cell r="B2069" t="str">
            <v>PTEPL13214</v>
          </cell>
          <cell r="C2069" t="str">
            <v>Nextra Telecervices Pvt. Ltd.</v>
          </cell>
        </row>
        <row r="2070">
          <cell r="B2070" t="str">
            <v>PPTPL13215</v>
          </cell>
          <cell r="C2070" t="str">
            <v>Appnit Technologies Pvt. Ltd.</v>
          </cell>
        </row>
        <row r="2071">
          <cell r="B2071" t="str">
            <v>PEINL13216</v>
          </cell>
          <cell r="C2071" t="str">
            <v>We Internet Ltd.</v>
          </cell>
        </row>
        <row r="2072">
          <cell r="B2072" t="str">
            <v>PUTEL13217</v>
          </cell>
          <cell r="C2072" t="str">
            <v>Quadrant Televentures Ltd.</v>
          </cell>
        </row>
        <row r="2073">
          <cell r="B2073" t="str">
            <v>PMSIL13218</v>
          </cell>
          <cell r="C2073" t="str">
            <v>SMSdaak India Limited</v>
          </cell>
        </row>
        <row r="2074">
          <cell r="B2074" t="str">
            <v>PTIPL13219</v>
          </cell>
          <cell r="C2074" t="str">
            <v>Plintron India Pvt. Ltd.</v>
          </cell>
        </row>
        <row r="2075">
          <cell r="B2075" t="str">
            <v>PFNPL13220</v>
          </cell>
          <cell r="C2075" t="str">
            <v>PAUL FINCAP Pvt. Ltd.</v>
          </cell>
        </row>
        <row r="2076">
          <cell r="B2076" t="str">
            <v>PSNDH13221</v>
          </cell>
          <cell r="C2076" t="str">
            <v>MMRRDI-Seth Nandlal Dhoot Hospital</v>
          </cell>
        </row>
        <row r="2077">
          <cell r="B2077" t="str">
            <v>PNNPL13222</v>
          </cell>
          <cell r="C2077" t="str">
            <v>Onair Network Pvt. Ltd</v>
          </cell>
        </row>
        <row r="2078">
          <cell r="B2078" t="str">
            <v>PNSPL13223</v>
          </cell>
          <cell r="C2078" t="str">
            <v>Wifi Networking Solutions Pvt. Ltd.</v>
          </cell>
        </row>
        <row r="2079">
          <cell r="B2079" t="str">
            <v>PCUDL13224</v>
          </cell>
          <cell r="C2079" t="str">
            <v>SCUD Communication Pvt. Ltd.</v>
          </cell>
        </row>
        <row r="2080">
          <cell r="B2080" t="str">
            <v>0003380000</v>
          </cell>
          <cell r="C2080" t="str">
            <v>PNB Housing Finance Ltd</v>
          </cell>
        </row>
        <row r="2081">
          <cell r="B2081" t="str">
            <v>0003390000</v>
          </cell>
          <cell r="C2081" t="str">
            <v>Department of Information Technology , Govt. of Bihar</v>
          </cell>
        </row>
        <row r="2082">
          <cell r="B2082" t="str">
            <v>0000003500</v>
          </cell>
          <cell r="C2082" t="str">
            <v>Dept of IT,Govt of Bihar</v>
          </cell>
        </row>
        <row r="2083">
          <cell r="B2083" t="str">
            <v>0003410000</v>
          </cell>
          <cell r="C2083" t="str">
            <v>The Maharashtra State Co-operative Bank Limited</v>
          </cell>
        </row>
        <row r="2084">
          <cell r="B2084" t="str">
            <v>PNSAP10120</v>
          </cell>
          <cell r="C2084" t="str">
            <v>National Social Assistance Programe NSAP</v>
          </cell>
        </row>
        <row r="2085">
          <cell r="B2085" t="str">
            <v>PDILO10035</v>
          </cell>
          <cell r="C2085" t="str">
            <v xml:space="preserve">Digital Locker </v>
          </cell>
        </row>
        <row r="2086">
          <cell r="B2086" t="str">
            <v>P0ORS10136</v>
          </cell>
          <cell r="C2086" t="str">
            <v>ORS</v>
          </cell>
        </row>
        <row r="2087">
          <cell r="B2087" t="str">
            <v>PMSME10111</v>
          </cell>
          <cell r="C2087" t="str">
            <v>MSME</v>
          </cell>
        </row>
        <row r="2088">
          <cell r="B2088" t="str">
            <v>PJPRM10089</v>
          </cell>
          <cell r="C2088" t="str">
            <v>Jeevan Pramaan</v>
          </cell>
        </row>
        <row r="2089">
          <cell r="B2089" t="str">
            <v>PBATS10001</v>
          </cell>
          <cell r="C2089" t="str">
            <v>Biometric Attendence</v>
          </cell>
        </row>
        <row r="2090">
          <cell r="B2090" t="str">
            <v>PEPTG10057</v>
          </cell>
          <cell r="C2090" t="str">
            <v>ePDS Telangana</v>
          </cell>
        </row>
        <row r="2091">
          <cell r="B2091" t="str">
            <v>PDKAP10036</v>
          </cell>
          <cell r="C2091" t="str">
            <v>D Krishi</v>
          </cell>
        </row>
        <row r="2092">
          <cell r="B2092" t="str">
            <v>P0NSP10119</v>
          </cell>
          <cell r="C2092" t="str">
            <v>National Scholarship Portal</v>
          </cell>
        </row>
        <row r="2093">
          <cell r="B2093" t="str">
            <v>PMDWS10169</v>
          </cell>
          <cell r="C2093" t="str">
            <v>Swachh Bharat Mission MoDWS</v>
          </cell>
        </row>
        <row r="2094">
          <cell r="B2094" t="str">
            <v>PNRTS10130</v>
          </cell>
          <cell r="C2094" t="str">
            <v>Nurses Registration Tracking System NRTS</v>
          </cell>
        </row>
        <row r="2095">
          <cell r="B2095" t="str">
            <v>PMANG10176</v>
          </cell>
          <cell r="C2095" t="str">
            <v>Mobile App for New Age Governance UMANG</v>
          </cell>
        </row>
        <row r="2096">
          <cell r="B2096" t="str">
            <v>PGJPT10076</v>
          </cell>
          <cell r="C2096" t="str">
            <v>Gurujan Portal</v>
          </cell>
        </row>
        <row r="2097">
          <cell r="B2097" t="str">
            <v>PPADM10137</v>
          </cell>
          <cell r="C2097" t="str">
            <v xml:space="preserve">Padma Awards </v>
          </cell>
        </row>
        <row r="2098">
          <cell r="B2098" t="str">
            <v>PBAOC10003</v>
          </cell>
          <cell r="C2098" t="str">
            <v>Web based sw to cover all activities of APB OCWW Board</v>
          </cell>
        </row>
        <row r="2099">
          <cell r="B2099" t="str">
            <v>PEPAP10051</v>
          </cell>
          <cell r="C2099" t="str">
            <v>ePDS Andhra Pradesh</v>
          </cell>
        </row>
        <row r="2100">
          <cell r="B2100" t="str">
            <v>PPDSB10061</v>
          </cell>
          <cell r="C2100" t="str">
            <v>ePDS Bihar</v>
          </cell>
        </row>
        <row r="2101">
          <cell r="B2101" t="str">
            <v>PPDSC10052</v>
          </cell>
          <cell r="C2101" t="str">
            <v>ePDS chhattisgarh</v>
          </cell>
        </row>
        <row r="2102">
          <cell r="B2102" t="str">
            <v>PEPDD10062</v>
          </cell>
          <cell r="C2102" t="str">
            <v>ePDS Daman Diu</v>
          </cell>
        </row>
        <row r="2103">
          <cell r="B2103" t="str">
            <v>PIASG10081</v>
          </cell>
          <cell r="C2103" t="str">
            <v>Impact Assessment Survey Goa</v>
          </cell>
        </row>
        <row r="2104">
          <cell r="B2104" t="str">
            <v>PSPPH10160</v>
          </cell>
          <cell r="C2104" t="str">
            <v>Service Plus Platform in Haryana SARAL</v>
          </cell>
        </row>
        <row r="2105">
          <cell r="B2105" t="str">
            <v>PEPGA10054</v>
          </cell>
          <cell r="C2105" t="str">
            <v>ePDS Gaman Aagman Haryana</v>
          </cell>
        </row>
        <row r="2106">
          <cell r="B2106" t="str">
            <v>PEPJK10063</v>
          </cell>
          <cell r="C2106" t="str">
            <v>ePDS J K</v>
          </cell>
        </row>
        <row r="2107">
          <cell r="B2107" t="str">
            <v>PEBAY10040</v>
          </cell>
          <cell r="C2107" t="str">
            <v>EBay Bill GST</v>
          </cell>
        </row>
        <row r="2108">
          <cell r="B2108" t="str">
            <v>PAKTK10006</v>
          </cell>
          <cell r="C2108" t="str">
            <v>Arogya Karnataka</v>
          </cell>
        </row>
        <row r="2109">
          <cell r="B2109" t="str">
            <v>PPDSK10049</v>
          </cell>
          <cell r="C2109" t="str">
            <v>ePDS  Karnataka</v>
          </cell>
        </row>
        <row r="2110">
          <cell r="B2110" t="str">
            <v>PPAOK10139</v>
          </cell>
          <cell r="C2110" t="str">
            <v>Parihara Application of Karnataka</v>
          </cell>
        </row>
        <row r="2111">
          <cell r="B2111" t="str">
            <v>PSMIS10153</v>
          </cell>
          <cell r="C2111" t="str">
            <v>Scholarship Management Information System Karnataka</v>
          </cell>
        </row>
        <row r="2112">
          <cell r="B2112" t="str">
            <v>PPDSM10140</v>
          </cell>
          <cell r="C2112" t="str">
            <v>ePDS Maharashtra</v>
          </cell>
        </row>
        <row r="2113">
          <cell r="B2113" t="str">
            <v>PSPPT10161</v>
          </cell>
          <cell r="C2113" t="str">
            <v>Service Plus Platform in Tripura</v>
          </cell>
        </row>
        <row r="2114">
          <cell r="B2114" t="str">
            <v>PVTGA10180</v>
          </cell>
          <cell r="C2114" t="str">
            <v>Vidyawaan Telangana</v>
          </cell>
        </row>
        <row r="2115">
          <cell r="B2115" t="str">
            <v>PPYTT10142</v>
          </cell>
          <cell r="C2115" t="str">
            <v>Polyset 2018</v>
          </cell>
        </row>
        <row r="2116">
          <cell r="B2116" t="str">
            <v>PTSEC10187</v>
          </cell>
          <cell r="C2116" t="str">
            <v>TSECET Telangana</v>
          </cell>
        </row>
        <row r="2117">
          <cell r="B2117" t="str">
            <v>PTSIC10188</v>
          </cell>
          <cell r="C2117" t="str">
            <v>TSICET Telangana</v>
          </cell>
        </row>
        <row r="2118">
          <cell r="B2118" t="str">
            <v>PCETA10015</v>
          </cell>
          <cell r="C2118" t="str">
            <v>CET Admission Telangana</v>
          </cell>
        </row>
        <row r="2119">
          <cell r="B2119" t="str">
            <v>PESUK10071</v>
          </cell>
          <cell r="C2119" t="str">
            <v>eScholarship Uttarakhand</v>
          </cell>
        </row>
        <row r="2120">
          <cell r="B2120" t="str">
            <v>PDSUK10189</v>
          </cell>
          <cell r="C2120" t="str">
            <v>ePDS Uttarakhand</v>
          </cell>
        </row>
        <row r="2121">
          <cell r="B2121" t="str">
            <v>PNWPU10113</v>
          </cell>
          <cell r="C2121" t="str">
            <v>Nakshe Web Portal Uttarakhand</v>
          </cell>
        </row>
        <row r="2122">
          <cell r="B2122" t="str">
            <v>PCLRS10021</v>
          </cell>
          <cell r="C2122" t="str">
            <v>Crop Loan Redemption Scheme 2017 UP</v>
          </cell>
        </row>
        <row r="2123">
          <cell r="B2123" t="str">
            <v>PJECP10088</v>
          </cell>
          <cell r="C2123" t="str">
            <v>JOINT ENTRANCE EXAMINATION COUNCIL JEEC UP</v>
          </cell>
        </row>
        <row r="2124">
          <cell r="B2124" t="str">
            <v>P0SUP10155</v>
          </cell>
          <cell r="C2124" t="str">
            <v>Scholarship  UP</v>
          </cell>
        </row>
        <row r="2125">
          <cell r="B2125" t="str">
            <v>PJNVY10090</v>
          </cell>
          <cell r="C2125" t="str">
            <v>Join Indian Navy</v>
          </cell>
        </row>
        <row r="2126">
          <cell r="B2126" t="str">
            <v>PAGID10183</v>
          </cell>
          <cell r="C2126" t="str">
            <v>Agriculture Informatics Division</v>
          </cell>
        </row>
        <row r="2127">
          <cell r="B2127" t="str">
            <v>PDDAY10031</v>
          </cell>
          <cell r="C2127" t="str">
            <v>Deendayal Antyodaya Yojana</v>
          </cell>
        </row>
        <row r="2128">
          <cell r="B2128" t="str">
            <v>PAPIA10005</v>
          </cell>
          <cell r="C2128" t="str">
            <v>Armaan Project for Indian Army</v>
          </cell>
        </row>
        <row r="2129">
          <cell r="B2129" t="str">
            <v>PBMUD10168</v>
          </cell>
          <cell r="C2129" t="str">
            <v>Swachh Bharat Mission Mo Urban Development</v>
          </cell>
        </row>
        <row r="2130">
          <cell r="B2130" t="str">
            <v>PSPSD10018</v>
          </cell>
          <cell r="C2130" t="str">
            <v>Comprehensive scheme for powerloom sector development  powertex</v>
          </cell>
        </row>
        <row r="2131">
          <cell r="B2131" t="str">
            <v>SNSAP10121</v>
          </cell>
          <cell r="C2131" t="str">
            <v xml:space="preserve">Digital Locker </v>
          </cell>
        </row>
        <row r="2132">
          <cell r="B2132" t="str">
            <v>SNSAP10122</v>
          </cell>
          <cell r="C2132" t="str">
            <v>ORS</v>
          </cell>
        </row>
        <row r="2133">
          <cell r="B2133" t="str">
            <v>SNSAP10123</v>
          </cell>
          <cell r="C2133" t="str">
            <v>MSME</v>
          </cell>
        </row>
        <row r="2134">
          <cell r="B2134" t="str">
            <v>SNSAP10124</v>
          </cell>
          <cell r="C2134" t="str">
            <v>Jeevan Pramaan</v>
          </cell>
        </row>
        <row r="2135">
          <cell r="B2135" t="str">
            <v>SNSAP10125</v>
          </cell>
          <cell r="C2135" t="str">
            <v>Biometric Attendence</v>
          </cell>
        </row>
        <row r="2136">
          <cell r="B2136" t="str">
            <v>SNSAP10126</v>
          </cell>
          <cell r="C2136" t="str">
            <v>ePDS Telangana</v>
          </cell>
        </row>
        <row r="2137">
          <cell r="B2137" t="str">
            <v>SNSAP10127</v>
          </cell>
          <cell r="C2137" t="str">
            <v>D Krishi</v>
          </cell>
        </row>
        <row r="2138">
          <cell r="B2138" t="str">
            <v>SNSAP10128</v>
          </cell>
          <cell r="C2138" t="str">
            <v>National Scholarship Portal</v>
          </cell>
        </row>
        <row r="2139">
          <cell r="B2139" t="str">
            <v>SNSAP10130</v>
          </cell>
          <cell r="C2139" t="str">
            <v>Nurses Registration Tracking System NRTS</v>
          </cell>
        </row>
        <row r="2140">
          <cell r="B2140" t="str">
            <v>SNSAP10131</v>
          </cell>
          <cell r="C2140" t="str">
            <v>Mobile App for New Age Governance UMANG</v>
          </cell>
        </row>
        <row r="2141">
          <cell r="B2141" t="str">
            <v>SNSAP10132</v>
          </cell>
          <cell r="C2141" t="str">
            <v>Gurujan Portal</v>
          </cell>
        </row>
        <row r="2142">
          <cell r="B2142" t="str">
            <v>SNSAP10133</v>
          </cell>
          <cell r="C2142" t="str">
            <v xml:space="preserve">Padma Awards </v>
          </cell>
        </row>
        <row r="2143">
          <cell r="B2143" t="str">
            <v>SNSAP10134</v>
          </cell>
          <cell r="C2143" t="str">
            <v>Web based sw to cover all activities of APB OCWW Board</v>
          </cell>
        </row>
        <row r="2144">
          <cell r="B2144" t="str">
            <v>SNSAP10135</v>
          </cell>
          <cell r="C2144" t="str">
            <v>ePDS Andhra Pradesh</v>
          </cell>
        </row>
        <row r="2145">
          <cell r="B2145" t="str">
            <v>SNSAP10136</v>
          </cell>
          <cell r="C2145" t="str">
            <v>ePDS Bihar</v>
          </cell>
        </row>
        <row r="2146">
          <cell r="B2146" t="str">
            <v>SNSAP10137</v>
          </cell>
          <cell r="C2146" t="str">
            <v>ePDS chhattisgarh</v>
          </cell>
        </row>
        <row r="2147">
          <cell r="B2147" t="str">
            <v>SNSAP10138</v>
          </cell>
          <cell r="C2147" t="str">
            <v>ePDS Daman Diu</v>
          </cell>
        </row>
        <row r="2148">
          <cell r="B2148" t="str">
            <v>SNSAP10139</v>
          </cell>
          <cell r="C2148" t="str">
            <v>Impact Assessment Survey Goa</v>
          </cell>
        </row>
        <row r="2149">
          <cell r="B2149" t="str">
            <v>SNSAP10140</v>
          </cell>
          <cell r="C2149" t="str">
            <v>Service Plus Platform in Haryana SARAL</v>
          </cell>
        </row>
        <row r="2150">
          <cell r="B2150" t="str">
            <v>SNSAP10141</v>
          </cell>
          <cell r="C2150" t="str">
            <v>ePDS Gaman Aagman Haryana</v>
          </cell>
        </row>
        <row r="2151">
          <cell r="B2151" t="str">
            <v>SNSAP10142</v>
          </cell>
          <cell r="C2151" t="str">
            <v>ePDS J K</v>
          </cell>
        </row>
        <row r="2152">
          <cell r="B2152" t="str">
            <v>SNSAP10143</v>
          </cell>
          <cell r="C2152" t="str">
            <v>EBay Bill GST</v>
          </cell>
        </row>
        <row r="2153">
          <cell r="B2153" t="str">
            <v>SNSAP10144</v>
          </cell>
          <cell r="C2153" t="str">
            <v>Arogya Karnataka</v>
          </cell>
        </row>
        <row r="2154">
          <cell r="B2154" t="str">
            <v>SNSAP10145</v>
          </cell>
          <cell r="C2154" t="str">
            <v>ePDS  Karnataka</v>
          </cell>
        </row>
        <row r="2155">
          <cell r="B2155" t="str">
            <v>SNSAP10146</v>
          </cell>
          <cell r="C2155" t="str">
            <v>Parihara Application of Karnataka</v>
          </cell>
        </row>
        <row r="2156">
          <cell r="B2156" t="str">
            <v>SNSAP10147</v>
          </cell>
          <cell r="C2156" t="str">
            <v>Scholarship Management Information System Karnataka</v>
          </cell>
        </row>
        <row r="2157">
          <cell r="B2157" t="str">
            <v>SNSAP10148</v>
          </cell>
          <cell r="C2157" t="str">
            <v>ePDS Maharashtra</v>
          </cell>
        </row>
        <row r="2158">
          <cell r="B2158" t="str">
            <v>SNSAP10149</v>
          </cell>
          <cell r="C2158" t="str">
            <v>Service Plus Platform in Tripura</v>
          </cell>
        </row>
        <row r="2159">
          <cell r="B2159" t="str">
            <v>SNSAP10150</v>
          </cell>
          <cell r="C2159" t="str">
            <v>Vidyawaan Telangana</v>
          </cell>
        </row>
        <row r="2160">
          <cell r="B2160" t="str">
            <v>SNSAP10151</v>
          </cell>
          <cell r="C2160" t="str">
            <v>Polyset 2018</v>
          </cell>
        </row>
        <row r="2161">
          <cell r="B2161" t="str">
            <v>SNSAP10152</v>
          </cell>
          <cell r="C2161" t="str">
            <v>TSECET Telangana</v>
          </cell>
        </row>
        <row r="2162">
          <cell r="B2162" t="str">
            <v>SNSAP10153</v>
          </cell>
          <cell r="C2162" t="str">
            <v>TSICET Telangana</v>
          </cell>
        </row>
        <row r="2163">
          <cell r="B2163" t="str">
            <v>SNSAP10154</v>
          </cell>
          <cell r="C2163" t="str">
            <v>CET Admission Telangana</v>
          </cell>
        </row>
        <row r="2164">
          <cell r="B2164" t="str">
            <v>SNSAP10155</v>
          </cell>
          <cell r="C2164" t="str">
            <v>eScholarship Uttarakhand</v>
          </cell>
        </row>
        <row r="2165">
          <cell r="B2165" t="str">
            <v>SNSAP10156</v>
          </cell>
          <cell r="C2165" t="str">
            <v>ePDS Uttarakhand</v>
          </cell>
        </row>
        <row r="2166">
          <cell r="B2166" t="str">
            <v>SNSAP10157</v>
          </cell>
          <cell r="C2166" t="str">
            <v>Nakshe Web Portal Uttarakhand</v>
          </cell>
        </row>
        <row r="2167">
          <cell r="B2167" t="str">
            <v>SNSAP10158</v>
          </cell>
          <cell r="C2167" t="str">
            <v>Crop Loan Redemption Scheme 2017 UP</v>
          </cell>
        </row>
        <row r="2168">
          <cell r="B2168" t="str">
            <v>SNSAP10159</v>
          </cell>
          <cell r="C2168" t="str">
            <v>JOINT ENTRANCE EXAMINATION COUNCIL JEEC UP</v>
          </cell>
        </row>
        <row r="2169">
          <cell r="B2169" t="str">
            <v>SNSAP10160</v>
          </cell>
          <cell r="C2169" t="str">
            <v>Scholarship  UP</v>
          </cell>
        </row>
        <row r="2170">
          <cell r="B2170" t="str">
            <v>SNSAP10161</v>
          </cell>
          <cell r="C2170" t="str">
            <v>Join Indian Navy</v>
          </cell>
        </row>
        <row r="2171">
          <cell r="B2171" t="str">
            <v>SNSAP10162</v>
          </cell>
          <cell r="C2171" t="str">
            <v>Agriculture Informatics Division</v>
          </cell>
        </row>
        <row r="2172">
          <cell r="B2172" t="str">
            <v>SNSAP10163</v>
          </cell>
          <cell r="C2172" t="str">
            <v>Deendayal Antyodaya Yojana</v>
          </cell>
        </row>
        <row r="2173">
          <cell r="B2173" t="str">
            <v>SNSAP10164</v>
          </cell>
          <cell r="C2173" t="str">
            <v>Armaan Project for Indian Army</v>
          </cell>
        </row>
        <row r="2174">
          <cell r="B2174" t="str">
            <v>SNSAP10165</v>
          </cell>
          <cell r="C2174" t="str">
            <v>Swachh Bharat Mission Mo Urban Development</v>
          </cell>
        </row>
        <row r="2175">
          <cell r="B2175" t="str">
            <v>SNSAP10166</v>
          </cell>
          <cell r="C2175" t="str">
            <v>Comprehensive scheme for powerloom sector development  powertex</v>
          </cell>
        </row>
        <row r="2176">
          <cell r="B2176" t="str">
            <v>PSRTH10152</v>
          </cell>
          <cell r="C2176" t="str">
            <v>Sarathi</v>
          </cell>
        </row>
        <row r="2177">
          <cell r="B2177" t="str">
            <v>PVHAN10179</v>
          </cell>
          <cell r="C2177" t="str">
            <v>VAHAN</v>
          </cell>
        </row>
        <row r="2178">
          <cell r="B2178" t="str">
            <v>PEPDS10048</v>
          </cell>
          <cell r="C2178" t="str">
            <v>ePDS</v>
          </cell>
        </row>
        <row r="2179">
          <cell r="B2179" t="str">
            <v>P0SDP10158</v>
          </cell>
          <cell r="C2179" t="str">
            <v>Service Delivery Platform</v>
          </cell>
        </row>
        <row r="2180">
          <cell r="B2180" t="str">
            <v>PINAR10083</v>
          </cell>
          <cell r="C2180" t="str">
            <v>Indian Army Recruitment</v>
          </cell>
        </row>
        <row r="2181">
          <cell r="B2181" t="str">
            <v>PPDSG10055</v>
          </cell>
          <cell r="C2181" t="str">
            <v>ePDS Goa</v>
          </cell>
        </row>
        <row r="2182">
          <cell r="B2182" t="str">
            <v>PNRLM10127</v>
          </cell>
          <cell r="C2182" t="str">
            <v>National Rural Livelihood Mission  MORD</v>
          </cell>
        </row>
        <row r="2183">
          <cell r="B2183" t="str">
            <v>PNEET10116</v>
          </cell>
          <cell r="C2183" t="str">
            <v>National Eligibility cum Entrance Exam for admission in MBBS BDS Exam NEET</v>
          </cell>
        </row>
        <row r="2184">
          <cell r="B2184" t="str">
            <v>PPMAY10144</v>
          </cell>
          <cell r="C2184" t="str">
            <v>Pradhan Mantri Awas Yojana PMAY</v>
          </cell>
        </row>
        <row r="2185">
          <cell r="B2185" t="str">
            <v>PIEAP10181</v>
          </cell>
          <cell r="C2185" t="str">
            <v>Vidyawaan Intermediate Eduction AP</v>
          </cell>
        </row>
        <row r="2186">
          <cell r="B2186" t="str">
            <v>PEIAP10008</v>
          </cell>
          <cell r="C2186" t="str">
            <v>Attendance System in Andhra Pradesh Vidyawaan</v>
          </cell>
        </row>
        <row r="2187">
          <cell r="B2187" t="str">
            <v>PPDSD10053</v>
          </cell>
          <cell r="C2187" t="str">
            <v>ePDS Delhi</v>
          </cell>
        </row>
        <row r="2188">
          <cell r="B2188" t="str">
            <v>PSRDH10165</v>
          </cell>
          <cell r="C2188" t="str">
            <v>SRDH Delhi Government</v>
          </cell>
        </row>
        <row r="2189">
          <cell r="B2189" t="str">
            <v>PDSSY10030</v>
          </cell>
          <cell r="C2189" t="str">
            <v>Deen Dayal Swasthya Seva Yojana Goa</v>
          </cell>
        </row>
        <row r="2190">
          <cell r="B2190" t="str">
            <v>PCISK10020</v>
          </cell>
          <cell r="C2190" t="str">
            <v>Crop Insurance Karnataka Samrakshane</v>
          </cell>
        </row>
        <row r="2191">
          <cell r="B2191" t="str">
            <v>PSSPK10163</v>
          </cell>
          <cell r="C2191" t="str">
            <v>Social Security Pension BMSSP Karnataka</v>
          </cell>
        </row>
        <row r="2192">
          <cell r="B2192" t="str">
            <v>PRCMM10149</v>
          </cell>
          <cell r="C2192" t="str">
            <v>Ration Card Management Maharashtra</v>
          </cell>
        </row>
        <row r="2193">
          <cell r="B2193" t="str">
            <v>PTMPP10174</v>
          </cell>
          <cell r="C2193" t="str">
            <v>Training Management Portal Punjab</v>
          </cell>
        </row>
        <row r="2194">
          <cell r="B2194" t="str">
            <v>PEPSK10068</v>
          </cell>
          <cell r="C2194" t="str">
            <v>ePDS Sikkim</v>
          </cell>
        </row>
        <row r="2195">
          <cell r="B2195" t="str">
            <v>PEPTP10058</v>
          </cell>
          <cell r="C2195" t="str">
            <v>ePDS Tripura</v>
          </cell>
        </row>
        <row r="2196">
          <cell r="B2196" t="str">
            <v>PUPSE10178</v>
          </cell>
          <cell r="C2196" t="str">
            <v>UPSEE 2018</v>
          </cell>
        </row>
        <row r="2197">
          <cell r="B2197" t="str">
            <v>PHMRS10078</v>
          </cell>
          <cell r="C2197" t="str">
            <v>Hindu Marriage Registration System in UP</v>
          </cell>
        </row>
        <row r="2198">
          <cell r="B2198" t="str">
            <v>PEPUP10050</v>
          </cell>
          <cell r="C2198" t="str">
            <v>ePDS Uttar Pradesh</v>
          </cell>
        </row>
        <row r="2199">
          <cell r="B2199" t="str">
            <v>PMMVY10145</v>
          </cell>
          <cell r="C2199" t="str">
            <v>Pradhan Mantri Matru Vandana Yojan PMMVY</v>
          </cell>
        </row>
        <row r="2200">
          <cell r="B2200" t="str">
            <v>PHWTX10077</v>
          </cell>
          <cell r="C2200" t="str">
            <v>Handlooms Weavers eDhaga</v>
          </cell>
        </row>
        <row r="2201">
          <cell r="B2201" t="str">
            <v>2802</v>
          </cell>
          <cell r="C2201" t="str">
            <v>Deputy Commissioner Hailakandi</v>
          </cell>
        </row>
        <row r="2202">
          <cell r="B2202" t="str">
            <v>2803</v>
          </cell>
          <cell r="C2202" t="str">
            <v>Deputy Commissioner Dima Hasao</v>
          </cell>
        </row>
        <row r="2203">
          <cell r="B2203" t="str">
            <v>2805</v>
          </cell>
          <cell r="C2203" t="str">
            <v>Deputy Commissioner West Karbi Anglong</v>
          </cell>
        </row>
        <row r="2204">
          <cell r="B2204" t="str">
            <v>979</v>
          </cell>
          <cell r="C2204" t="str">
            <v>Director Social Welfare Uttarakhand</v>
          </cell>
        </row>
        <row r="2205">
          <cell r="B2205" t="str">
            <v>0979</v>
          </cell>
          <cell r="C2205" t="str">
            <v>Department of Social Welfare Uttarakhand</v>
          </cell>
        </row>
        <row r="2206">
          <cell r="B2206" t="str">
            <v>2788</v>
          </cell>
          <cell r="C2206" t="str">
            <v>Deputy Commissioner Baksa</v>
          </cell>
        </row>
        <row r="2207">
          <cell r="B2207" t="str">
            <v>2785</v>
          </cell>
          <cell r="C2207" t="str">
            <v>Deputy Commissioner Nalbari</v>
          </cell>
        </row>
        <row r="2208">
          <cell r="B2208" t="str">
            <v>2783</v>
          </cell>
          <cell r="C2208" t="str">
            <v>Deputy Commissioner Kamrup,Metro</v>
          </cell>
        </row>
        <row r="2209">
          <cell r="B2209" t="str">
            <v>2801</v>
          </cell>
          <cell r="C2209" t="str">
            <v>Deputy Commissioner Karimganj</v>
          </cell>
        </row>
        <row r="2210">
          <cell r="B2210" t="str">
            <v>0003420000</v>
          </cell>
          <cell r="C2210" t="str">
            <v>Dhanlaxmi Bank Limited</v>
          </cell>
        </row>
        <row r="2211">
          <cell r="B2211" t="str">
            <v>0807</v>
          </cell>
          <cell r="C2211" t="str">
            <v xml:space="preserve">DC NORTH DELHI </v>
          </cell>
        </row>
        <row r="2212">
          <cell r="B2212" t="str">
            <v>OASYS.OS</v>
          </cell>
          <cell r="C2212" t="str">
            <v>Oasys Cybernetics Pvt Ltd</v>
          </cell>
        </row>
        <row r="2213">
          <cell r="B2213" t="str">
            <v>975</v>
          </cell>
          <cell r="C2213" t="str">
            <v>Department of Health &amp; Family Welfare, Govt of Telangana</v>
          </cell>
        </row>
        <row r="2214">
          <cell r="B2214" t="str">
            <v>0975</v>
          </cell>
          <cell r="C2214" t="str">
            <v>Department of Health &amp; Family Welfare, Govt of Telangana</v>
          </cell>
        </row>
        <row r="2215">
          <cell r="B2215" t="str">
            <v>0003430000</v>
          </cell>
          <cell r="C2215" t="str">
            <v>Suvarna Arogya Suraksha Trust</v>
          </cell>
        </row>
        <row r="2216">
          <cell r="B2216" t="str">
            <v>PDGOB22449</v>
          </cell>
          <cell r="C2216" t="str">
            <v>Department of Planning and Development Govt. of Bihar</v>
          </cell>
        </row>
        <row r="2217">
          <cell r="B2217" t="str">
            <v>PDAGB22450</v>
          </cell>
          <cell r="C2217" t="str">
            <v>Department of Agricultre Government of Bihar</v>
          </cell>
        </row>
        <row r="2218">
          <cell r="B2218" t="str">
            <v>0003440000</v>
          </cell>
          <cell r="C2218" t="str">
            <v>National Health Agency</v>
          </cell>
        </row>
        <row r="2219">
          <cell r="B2219" t="str">
            <v>ARMEE.INFO</v>
          </cell>
          <cell r="C2219" t="str">
            <v>Armee Infotech Pvt Ltd</v>
          </cell>
        </row>
        <row r="2220">
          <cell r="B2220" t="str">
            <v>2779</v>
          </cell>
          <cell r="C2220" t="str">
            <v>Deputy Commissioner Majuli</v>
          </cell>
        </row>
        <row r="2221">
          <cell r="B2221" t="str">
            <v>PDTBA10023</v>
          </cell>
          <cell r="C2221" t="str">
            <v>DBT for transferring Benefits to Bank Acounts eLabharthi</v>
          </cell>
        </row>
        <row r="2222">
          <cell r="B2222" t="str">
            <v>PADNH10194</v>
          </cell>
          <cell r="C2222" t="str">
            <v>PDS Annavitran Dadra and  Nagra Haveli</v>
          </cell>
        </row>
        <row r="2223">
          <cell r="B2223" t="str">
            <v>PAUTO10068</v>
          </cell>
          <cell r="C2223" t="str">
            <v>e Permit for auto rickshaw Karnataka</v>
          </cell>
        </row>
        <row r="2224">
          <cell r="B2224" t="str">
            <v>PSEAM10192</v>
          </cell>
          <cell r="C2224" t="str">
            <v>eCounselling for TSEAMCET Telangana</v>
          </cell>
        </row>
        <row r="2225">
          <cell r="B2225" t="str">
            <v>PRCMU10193</v>
          </cell>
          <cell r="C2225" t="str">
            <v>Ration Card Management Uttarakhand</v>
          </cell>
        </row>
        <row r="2226">
          <cell r="B2226" t="str">
            <v>PNAUA10195</v>
          </cell>
          <cell r="C2226" t="str">
            <v>NIC AUA Team</v>
          </cell>
        </row>
        <row r="2227">
          <cell r="B2227" t="str">
            <v>PBPSM22451</v>
          </cell>
          <cell r="C2227" t="str">
            <v>Department of Planning and Development Govt of Bihar</v>
          </cell>
        </row>
        <row r="2228">
          <cell r="B2228" t="str">
            <v>2792</v>
          </cell>
          <cell r="C2228" t="str">
            <v>Deputy Commissioner South Salmara Mankachar</v>
          </cell>
        </row>
        <row r="2229">
          <cell r="B2229" t="str">
            <v>2787</v>
          </cell>
          <cell r="C2229" t="str">
            <v>Deputy Commissioner Chirang</v>
          </cell>
        </row>
        <row r="2230">
          <cell r="B2230" t="str">
            <v>PPPOO10201</v>
          </cell>
          <cell r="C2230" t="str">
            <v>Prerana Portal of Odisha</v>
          </cell>
        </row>
        <row r="2231">
          <cell r="B2231" t="str">
            <v>PUWIN10202</v>
          </cell>
          <cell r="C2231" t="str">
            <v>UWIN Project of M o Labour and Employment</v>
          </cell>
        </row>
        <row r="2232">
          <cell r="B2232" t="str">
            <v>PNCVT10203</v>
          </cell>
          <cell r="C2232" t="str">
            <v>NCVT MIS Portal Skill Development</v>
          </cell>
        </row>
        <row r="2233">
          <cell r="B2233" t="str">
            <v>PMOIB10204</v>
          </cell>
          <cell r="C2233" t="str">
            <v>DBT App  M o Information and Broadcasting</v>
          </cell>
        </row>
        <row r="2234">
          <cell r="B2234" t="str">
            <v>PAJSK10205</v>
          </cell>
          <cell r="C2234" t="str">
            <v>AJSK Bangalore</v>
          </cell>
        </row>
        <row r="2235">
          <cell r="B2235" t="str">
            <v>2782</v>
          </cell>
          <cell r="C2235" t="str">
            <v>Deputy Commissioner Morigaon</v>
          </cell>
        </row>
        <row r="2236">
          <cell r="B2236" t="str">
            <v>696</v>
          </cell>
          <cell r="C2236" t="str">
            <v>Ujjivan Small Finance Bank</v>
          </cell>
        </row>
        <row r="2237">
          <cell r="B2237" t="str">
            <v>0696</v>
          </cell>
          <cell r="C2237" t="str">
            <v>Ujjivan Small Finance Bank</v>
          </cell>
        </row>
        <row r="2238">
          <cell r="B2238" t="str">
            <v>0003450000</v>
          </cell>
          <cell r="C2238" t="str">
            <v>The Surat People s Co-op. Bank Ltd</v>
          </cell>
        </row>
        <row r="2239">
          <cell r="B2239" t="str">
            <v>872</v>
          </cell>
          <cell r="C2239" t="str">
            <v>Women Empowerment &amp; Child Development Uttarakhand</v>
          </cell>
        </row>
        <row r="2240">
          <cell r="B2240" t="str">
            <v>0872</v>
          </cell>
          <cell r="C2240" t="str">
            <v>Women Empowerment &amp; Child Development Uttarakhand</v>
          </cell>
        </row>
        <row r="2241">
          <cell r="B2241" t="str">
            <v>PRWDB22452</v>
          </cell>
          <cell r="C2241" t="str">
            <v>Rural Works Department, Government of Bihar</v>
          </cell>
        </row>
        <row r="2242">
          <cell r="B2242" t="str">
            <v>PFCPD22453</v>
          </cell>
          <cell r="C2242" t="str">
            <v>Food and Consumer Protection Department Government of Bihar</v>
          </cell>
        </row>
        <row r="2243">
          <cell r="B2243" t="str">
            <v>PRLPS22454</v>
          </cell>
          <cell r="C2243" t="str">
            <v>Department of Bihar Rural Livelihood Promotion Society BRLPS Government of Bihar</v>
          </cell>
        </row>
        <row r="2244">
          <cell r="B2244" t="str">
            <v>PFDGB22455</v>
          </cell>
          <cell r="C2244" t="str">
            <v>Finance Department FD Government of Bihar</v>
          </cell>
        </row>
        <row r="2245">
          <cell r="B2245" t="str">
            <v>PSWDB22456</v>
          </cell>
          <cell r="C2245" t="str">
            <v>Social Welfare Department Government of Bihar</v>
          </cell>
        </row>
        <row r="2246">
          <cell r="B2246" t="str">
            <v>2776</v>
          </cell>
          <cell r="C2246" t="str">
            <v>Deputy Commissioner Charaideo</v>
          </cell>
        </row>
        <row r="2247">
          <cell r="B2247" t="str">
            <v>2797</v>
          </cell>
          <cell r="C2247" t="str">
            <v>Deputy Commissioner Biswanath</v>
          </cell>
        </row>
        <row r="2248">
          <cell r="B2248" t="str">
            <v>PIRRD12209</v>
          </cell>
          <cell r="C2248" t="str">
            <v>Inspector General of Registration Revenue and Disaster Management Department Government of Odisha</v>
          </cell>
        </row>
        <row r="2249">
          <cell r="B2249" t="str">
            <v>PDOIO12210</v>
          </cell>
          <cell r="C2249" t="str">
            <v>Director of Industries Industries Department Govt of Odisha</v>
          </cell>
        </row>
        <row r="2250">
          <cell r="B2250" t="str">
            <v>PBDAO12211</v>
          </cell>
          <cell r="C2250" t="str">
            <v>Bhubaneswar Development Authority BDA  under Control of H and UD Deptt Govt  of Odisha</v>
          </cell>
        </row>
        <row r="2251">
          <cell r="B2251" t="str">
            <v>PBSCL12212</v>
          </cell>
          <cell r="C2251" t="str">
            <v>Bhubaneswar Smart City Limited BSCL Govt Of Odisha</v>
          </cell>
        </row>
        <row r="2252">
          <cell r="B2252" t="str">
            <v>PBMCO12213</v>
          </cell>
          <cell r="C2252" t="str">
            <v>Bhubaneswar Municipal Corporation  BMC Govt of odisha</v>
          </cell>
        </row>
        <row r="2253">
          <cell r="B2253" t="str">
            <v>VERIFONE.VISPL</v>
          </cell>
          <cell r="C2253" t="str">
            <v>VERIFONE SALES INDIA PRIVATE LIMITED</v>
          </cell>
        </row>
        <row r="2254">
          <cell r="B2254" t="str">
            <v>2794</v>
          </cell>
          <cell r="C2254" t="str">
            <v>Deputy Commissioner Darrang</v>
          </cell>
        </row>
        <row r="2255">
          <cell r="B2255" t="str">
            <v>2780</v>
          </cell>
          <cell r="C2255" t="str">
            <v>Deputy Commissioner ,Nagaon</v>
          </cell>
        </row>
        <row r="2256">
          <cell r="B2256" t="str">
            <v>0105</v>
          </cell>
          <cell r="C2256" t="str">
            <v>Department of Information Technology</v>
          </cell>
        </row>
        <row r="2257">
          <cell r="B2257" t="str">
            <v>2804</v>
          </cell>
          <cell r="C2257" t="str">
            <v>Deputy Commissioner ,Karbi Anglong</v>
          </cell>
        </row>
        <row r="2258">
          <cell r="B2258" t="str">
            <v>977</v>
          </cell>
          <cell r="C2258" t="str">
            <v>Health Department, Govt of Uttar Pradesh</v>
          </cell>
        </row>
        <row r="2259">
          <cell r="B2259" t="str">
            <v>0977</v>
          </cell>
          <cell r="C2259" t="str">
            <v>Health Department, Govt of Uttar Pradesh</v>
          </cell>
        </row>
        <row r="2260">
          <cell r="B2260" t="str">
            <v>PDHAP21645</v>
          </cell>
          <cell r="C2260" t="str">
            <v>Department of Horticulture Govt of AP</v>
          </cell>
        </row>
        <row r="2261">
          <cell r="B2261" t="str">
            <v>PSERP21646</v>
          </cell>
          <cell r="C2261" t="str">
            <v>Society for Elimination of Rural Poverty Govt Of AP</v>
          </cell>
        </row>
        <row r="2262">
          <cell r="B2262" t="str">
            <v>PPJBS10148</v>
          </cell>
          <cell r="C2262" t="str">
            <v>Punjab Scholarship</v>
          </cell>
        </row>
        <row r="2263">
          <cell r="B2263" t="str">
            <v>PDOES22851</v>
          </cell>
          <cell r="C2263" t="str">
            <v>Department of Economics and Statistics</v>
          </cell>
        </row>
        <row r="2264">
          <cell r="B2264" t="str">
            <v>PDVAR22852</v>
          </cell>
          <cell r="C2264" t="str">
            <v>Digital Visitor Register DOIT &amp; C</v>
          </cell>
        </row>
        <row r="2265">
          <cell r="B2265" t="str">
            <v>PDCOD22853</v>
          </cell>
          <cell r="C2265" t="str">
            <v>Drug Control Organization</v>
          </cell>
        </row>
        <row r="2266">
          <cell r="B2266" t="str">
            <v>PEIDP22854</v>
          </cell>
          <cell r="C2266" t="str">
            <v xml:space="preserve">Electrical Inspectorate Department </v>
          </cell>
        </row>
        <row r="2267">
          <cell r="B2267" t="str">
            <v>PMITR22855</v>
          </cell>
          <cell r="C2267" t="str">
            <v>EMITRA DOIT &amp; C</v>
          </cell>
        </row>
        <row r="2268">
          <cell r="B2268" t="str">
            <v>PRGAP22856</v>
          </cell>
          <cell r="C2268" t="str">
            <v>Rajasthan Grameen Ajeevika Vikas Parishad RGAVP</v>
          </cell>
        </row>
        <row r="2269">
          <cell r="B2269" t="str">
            <v>PRKCL22857</v>
          </cell>
          <cell r="C2269" t="str">
            <v>Rajasthan Knowledge Corporation Limited</v>
          </cell>
        </row>
        <row r="2270">
          <cell r="B2270" t="str">
            <v>PRSLD22858</v>
          </cell>
          <cell r="C2270" t="str">
            <v>Rajasthan Skill and livelihood Development Corporation (RSLDC)</v>
          </cell>
        </row>
        <row r="2271">
          <cell r="B2271" t="str">
            <v>PRSSO22859</v>
          </cell>
          <cell r="C2271" t="str">
            <v>RajSSO</v>
          </cell>
        </row>
        <row r="2272">
          <cell r="B2272" t="str">
            <v>PRASD22860</v>
          </cell>
          <cell r="C2272" t="str">
            <v>Registration &amp; Stamps Department</v>
          </cell>
        </row>
        <row r="2273">
          <cell r="B2273" t="str">
            <v>PFCSD22861</v>
          </cell>
          <cell r="C2273" t="str">
            <v>Food and Civil Supplies Department Rajasthan</v>
          </cell>
        </row>
        <row r="2274">
          <cell r="B2274" t="str">
            <v>PSDOR22862</v>
          </cell>
          <cell r="C2274" t="str">
            <v>Settlement Department Rajasthan</v>
          </cell>
        </row>
        <row r="2275">
          <cell r="B2275" t="str">
            <v>PSJED22863</v>
          </cell>
          <cell r="C2275" t="str">
            <v>Social Justice and Empowerment Department</v>
          </cell>
        </row>
        <row r="2276">
          <cell r="B2276" t="str">
            <v>PDHFW22864</v>
          </cell>
          <cell r="C2276" t="str">
            <v xml:space="preserve">Department of Health and Family Welfare </v>
          </cell>
        </row>
        <row r="2277">
          <cell r="B2277" t="str">
            <v>PJDAR22865</v>
          </cell>
          <cell r="C2277" t="str">
            <v>Jaipur Development Authority</v>
          </cell>
        </row>
        <row r="2278">
          <cell r="B2278" t="str">
            <v>PNSCL22866</v>
          </cell>
          <cell r="C2278" t="str">
            <v>Natural Support Consultancy Services Pvt Limited</v>
          </cell>
        </row>
        <row r="2279">
          <cell r="B2279" t="str">
            <v>PSCRB22867</v>
          </cell>
          <cell r="C2279" t="str">
            <v>State Crime Records Bureau</v>
          </cell>
        </row>
        <row r="2280">
          <cell r="B2280" t="str">
            <v>PRAVL22868</v>
          </cell>
          <cell r="C2280" t="str">
            <v>Raje Vault</v>
          </cell>
        </row>
        <row r="2281">
          <cell r="B2281" t="str">
            <v>PRCIS22869</v>
          </cell>
          <cell r="C2281" t="str">
            <v xml:space="preserve">Raj Comp Info Services Ltd. </v>
          </cell>
        </row>
        <row r="2282">
          <cell r="B2282" t="str">
            <v>PTSDP10196</v>
          </cell>
          <cell r="C2282" t="str">
            <v>TS DPHARMA</v>
          </cell>
        </row>
        <row r="2283">
          <cell r="B2283" t="str">
            <v>PBSVA10197</v>
          </cell>
          <cell r="C2283" t="str">
            <v>BhuSeva</v>
          </cell>
        </row>
        <row r="2284">
          <cell r="B2284" t="str">
            <v>PDNER10198</v>
          </cell>
          <cell r="C2284" t="str">
            <v>DBT Portal of MDoNER</v>
          </cell>
        </row>
        <row r="2285">
          <cell r="B2285" t="str">
            <v>PCCTN10199</v>
          </cell>
          <cell r="C2285" t="str">
            <v>Crime and Criminal Traking Network System CCTNS  Goa</v>
          </cell>
        </row>
        <row r="2286">
          <cell r="B2286" t="str">
            <v>PSGOA10200</v>
          </cell>
          <cell r="C2286" t="str">
            <v>DBT App Dadra and Nagar Haveli</v>
          </cell>
        </row>
        <row r="2287">
          <cell r="B2287" t="str">
            <v>PCTOS10207</v>
          </cell>
          <cell r="C2287" t="str">
            <v>Computerised Treasury Operation System CTOS Tripura</v>
          </cell>
        </row>
        <row r="2288">
          <cell r="B2288" t="str">
            <v>PBIOT10190</v>
          </cell>
          <cell r="C2288" t="str">
            <v>DBT Portal of Department of Bio TechnologyÂ (DBT Portal for Bio Tech)</v>
          </cell>
        </row>
        <row r="2289">
          <cell r="B2289" t="str">
            <v>PFIST10208</v>
          </cell>
          <cell r="C2289" t="str">
            <v>FIST karnataka</v>
          </cell>
        </row>
        <row r="2290">
          <cell r="B2290" t="str">
            <v>PCTOK10209</v>
          </cell>
          <cell r="C2290" t="str">
            <v>Computerised Treasury Operation System  Karnataka</v>
          </cell>
        </row>
        <row r="2291">
          <cell r="B2291" t="str">
            <v>PASFR10210</v>
          </cell>
          <cell r="C2291" t="str">
            <v>ERCMS Aadhaar Seeding of Family Ration Cards</v>
          </cell>
        </row>
        <row r="2292">
          <cell r="B2292" t="str">
            <v>PCSDP22650</v>
          </cell>
          <cell r="C2292" t="str">
            <v>Civil Supplies Department</v>
          </cell>
        </row>
        <row r="2293">
          <cell r="B2293" t="str">
            <v>PRVDP22651</v>
          </cell>
          <cell r="C2293" t="str">
            <v>Revenue Department</v>
          </cell>
        </row>
        <row r="2294">
          <cell r="B2294" t="str">
            <v>PSPEM22652</v>
          </cell>
          <cell r="C2294" t="str">
            <v>State Poverty Eradication Mission</v>
          </cell>
        </row>
        <row r="2295">
          <cell r="B2295" t="str">
            <v>PKDFB22653</v>
          </cell>
          <cell r="C2295" t="str">
            <v>Kerala Dairy Farmer Welfare Fund Board</v>
          </cell>
        </row>
        <row r="2296">
          <cell r="B2296" t="str">
            <v>PCDIT22654</v>
          </cell>
          <cell r="C2296" t="str">
            <v>Centre for Development of Imaging Technology</v>
          </cell>
        </row>
        <row r="2297">
          <cell r="B2297" t="str">
            <v>PMVDP22655</v>
          </cell>
          <cell r="C2297" t="str">
            <v>Motor Vehicles Department</v>
          </cell>
        </row>
        <row r="2298">
          <cell r="B2298" t="str">
            <v>PEDPT22656</v>
          </cell>
          <cell r="C2298" t="str">
            <v>e District Project</v>
          </cell>
        </row>
        <row r="2299">
          <cell r="B2299" t="str">
            <v>PKITE22657</v>
          </cell>
          <cell r="C2299" t="str">
            <v>Kerala Infrastructure and Technology for Education KITE</v>
          </cell>
        </row>
        <row r="2300">
          <cell r="B2300" t="str">
            <v>PEHPT22658</v>
          </cell>
          <cell r="C2300" t="str">
            <v>e Health Project</v>
          </cell>
        </row>
        <row r="2301">
          <cell r="B2301" t="str">
            <v>PAERT22659</v>
          </cell>
          <cell r="C2301" t="str">
            <v>Agency for Non conventional Energy and Rural Technology</v>
          </cell>
        </row>
        <row r="2302">
          <cell r="B2302" t="str">
            <v>PSSDG22660</v>
          </cell>
          <cell r="C2302" t="str">
            <v>State Service Delivery Gateway Project</v>
          </cell>
        </row>
        <row r="2303">
          <cell r="B2303" t="str">
            <v>PAHDP22661</v>
          </cell>
          <cell r="C2303" t="str">
            <v>Animal Husbandry Department</v>
          </cell>
        </row>
        <row r="2304">
          <cell r="B2304" t="str">
            <v>PMKPT22662</v>
          </cell>
          <cell r="C2304" t="str">
            <v>m KERALAM Project</v>
          </cell>
        </row>
        <row r="2305">
          <cell r="B2305" t="str">
            <v>PDOWC12613</v>
          </cell>
          <cell r="C2305" t="str">
            <v>Department of Social Security and Development of Women and Child Govt of Punjab</v>
          </cell>
        </row>
        <row r="2306">
          <cell r="B2306" t="str">
            <v>PPHSC12614</v>
          </cell>
          <cell r="C2306" t="str">
            <v>Punjab Health System Corporation</v>
          </cell>
        </row>
        <row r="2307">
          <cell r="B2307" t="str">
            <v>859</v>
          </cell>
          <cell r="C2307" t="str">
            <v xml:space="preserve"> STATE PROJECT DIRECTOR SAMAGRA SHIKSHA PONDICHERRY</v>
          </cell>
        </row>
        <row r="2308">
          <cell r="B2308" t="str">
            <v>PPDSJ10064</v>
          </cell>
          <cell r="C2308" t="str">
            <v>ePDS Jharkhand</v>
          </cell>
        </row>
        <row r="2309">
          <cell r="B2309" t="str">
            <v>PLPGC10211</v>
          </cell>
          <cell r="C2309" t="str">
            <v xml:space="preserve">Aadhaar Authentication of LPG Consumers </v>
          </cell>
        </row>
        <row r="2310">
          <cell r="B2310" t="str">
            <v>PCPSD10212</v>
          </cell>
          <cell r="C2310" t="str">
            <v>Child Protection Scheme CPS  Mo Women and Child Development</v>
          </cell>
        </row>
        <row r="2311">
          <cell r="B2311" t="str">
            <v>PICDS10213</v>
          </cell>
          <cell r="C2311" t="str">
            <v>Anganwadi Services ICDS Training Mo Women and Child Development</v>
          </cell>
        </row>
        <row r="2312">
          <cell r="B2312" t="str">
            <v>PMSKD10214</v>
          </cell>
          <cell r="C2312" t="str">
            <v>Mahila Shakti Kendra MSK Mo Women and Child Development</v>
          </cell>
        </row>
        <row r="2313">
          <cell r="B2313" t="str">
            <v>PGIAP10215</v>
          </cell>
          <cell r="C2313" t="str">
            <v>NGO Grant in Aid Portal Mo Women and Child Development</v>
          </cell>
        </row>
        <row r="2314">
          <cell r="B2314" t="str">
            <v>PNCSD10216</v>
          </cell>
          <cell r="C2314" t="str">
            <v>National Creche Scheme in NGO GIA Portal Mo Women and Child Development</v>
          </cell>
        </row>
        <row r="2315">
          <cell r="B2315" t="str">
            <v>PASNP10217</v>
          </cell>
          <cell r="C2315" t="str">
            <v>Anganwadi Services Supplementary Nutrition Program ICDS RRS  M o Women and Child Development</v>
          </cell>
        </row>
        <row r="2316">
          <cell r="B2316" t="str">
            <v>PASHD10218</v>
          </cell>
          <cell r="C2316" t="str">
            <v>Anganwadi Setvices  Honorarium  M o Women and Child Development</v>
          </cell>
        </row>
        <row r="2317">
          <cell r="B2317" t="str">
            <v>PSAGD10219</v>
          </cell>
          <cell r="C2317" t="str">
            <v>Scheme for Adolscent Girls SAG M o Women and Child Development</v>
          </cell>
        </row>
        <row r="2318">
          <cell r="B2318" t="str">
            <v>PRCMN10184</v>
          </cell>
          <cell r="C2318" t="str">
            <v>Ration Card Management Nagaland ePDS Nagaland</v>
          </cell>
        </row>
        <row r="2319">
          <cell r="B2319" t="str">
            <v>PSMAP10185</v>
          </cell>
          <cell r="C2319" t="str">
            <v>Sand Sales Montoring  Andhra Pradesh</v>
          </cell>
        </row>
        <row r="2320">
          <cell r="B2320" t="str">
            <v>0811</v>
          </cell>
          <cell r="C2320" t="str">
            <v xml:space="preserve">DC WEST DELHI </v>
          </cell>
        </row>
        <row r="2321">
          <cell r="B2321" t="str">
            <v>PRMKD10186</v>
          </cell>
          <cell r="C2321" t="str">
            <v>Rashtriya Mahila Kosh M o Women and Child Development</v>
          </cell>
        </row>
        <row r="2322">
          <cell r="B2322" t="str">
            <v>PDSIB16037</v>
          </cell>
          <cell r="C2322" t="str">
            <v>Delhi Urban Shelter Improvement Board</v>
          </cell>
        </row>
        <row r="2323">
          <cell r="B2323" t="str">
            <v>0003460000</v>
          </cell>
          <cell r="C2323" t="str">
            <v xml:space="preserve">National Skill Development Corporation </v>
          </cell>
        </row>
        <row r="2324">
          <cell r="B2324" t="str">
            <v>0003470000</v>
          </cell>
          <cell r="C2324" t="str">
            <v>Jana Small Finance Bank Limited</v>
          </cell>
        </row>
        <row r="2325">
          <cell r="B2325" t="str">
            <v>PBASD10187</v>
          </cell>
          <cell r="C2325" t="str">
            <v>Biometric Attendance System BAS  M o Skill Development</v>
          </cell>
        </row>
        <row r="2326">
          <cell r="B2326" t="str">
            <v>PMSRT23053</v>
          </cell>
          <cell r="C2326" t="str">
            <v>Maharashtra State Road Transport Corporation  MSRTC</v>
          </cell>
        </row>
        <row r="2327">
          <cell r="B2327" t="str">
            <v>PMCGM23055</v>
          </cell>
          <cell r="C2327" t="str">
            <v>Municipal Corporation of Greater Mumbai</v>
          </cell>
        </row>
        <row r="2328">
          <cell r="B2328" t="str">
            <v>PNDKS23054</v>
          </cell>
          <cell r="C2328" t="str">
            <v>Nanaji Deshmukh Krishi Sanjavani Prakalp Department of Agriculture Government of Maharashtra</v>
          </cell>
        </row>
        <row r="2329">
          <cell r="B2329" t="str">
            <v>PCIDC23052</v>
          </cell>
          <cell r="C2329" t="str">
            <v>City and Industrial Development Corporation CIDCO</v>
          </cell>
        </row>
        <row r="2330">
          <cell r="B2330" t="str">
            <v>PBPDS10188</v>
          </cell>
          <cell r="C2330" t="str">
            <v>ePDS West Bengal</v>
          </cell>
        </row>
        <row r="2331">
          <cell r="B2331" t="str">
            <v>0003480000</v>
          </cell>
          <cell r="C2331" t="str">
            <v>Central Council of Indian Medicine, Ministry of Ayush</v>
          </cell>
        </row>
        <row r="2332">
          <cell r="B2332" t="str">
            <v>PDBTB10189</v>
          </cell>
          <cell r="C2332" t="str">
            <v>DBT Bharat App</v>
          </cell>
        </row>
        <row r="2333">
          <cell r="B2333" t="str">
            <v>174</v>
          </cell>
          <cell r="C2333" t="str">
            <v>Home &amp; Political, Govt. of Assam</v>
          </cell>
        </row>
        <row r="2334">
          <cell r="B2334" t="str">
            <v>PFIST10191</v>
          </cell>
          <cell r="C2334" t="str">
            <v>FIST  Karnataka</v>
          </cell>
        </row>
        <row r="2335">
          <cell r="B2335" t="str">
            <v>PMKSN10190</v>
          </cell>
          <cell r="C2335" t="str">
            <v>PM Kissan Samaan Nidhi</v>
          </cell>
        </row>
        <row r="2336">
          <cell r="B2336" t="str">
            <v>PPFMS10192</v>
          </cell>
          <cell r="C2336" t="str">
            <v>Public Financial Management System</v>
          </cell>
        </row>
        <row r="2337">
          <cell r="B2337" t="str">
            <v>PCCGC10193</v>
          </cell>
          <cell r="C2337" t="str">
            <v>CCTNS Project GCOPS Application</v>
          </cell>
        </row>
        <row r="2338">
          <cell r="B2338" t="str">
            <v>PDOPE10022</v>
          </cell>
          <cell r="C2338" t="str">
            <v>DBT for DPE</v>
          </cell>
        </row>
        <row r="2339">
          <cell r="B2339" t="str">
            <v>PACCB19836</v>
          </cell>
          <cell r="C2339" t="str">
            <v>Ajmer Central Cooperative Bank Ltd</v>
          </cell>
        </row>
        <row r="2340">
          <cell r="B2340" t="str">
            <v>PACOB19837</v>
          </cell>
          <cell r="C2340" t="str">
            <v>The Alwar Central Cooperative Bank Ltd  Alwar</v>
          </cell>
        </row>
        <row r="2341">
          <cell r="B2341" t="str">
            <v>PBCCB19838</v>
          </cell>
          <cell r="C2341" t="str">
            <v>The Banswara Central Cooperative Bank Ltd</v>
          </cell>
        </row>
        <row r="2342">
          <cell r="B2342" t="str">
            <v>PBKSB19839</v>
          </cell>
          <cell r="C2342" t="str">
            <v>Baran Kendriya Sahkari Bank Ltd Baran</v>
          </cell>
        </row>
        <row r="2343">
          <cell r="B2343" t="str">
            <v>PBCCB19840</v>
          </cell>
          <cell r="C2343" t="str">
            <v>The Barmer Central Cooperative Bank Ltd</v>
          </cell>
        </row>
        <row r="2344">
          <cell r="B2344" t="str">
            <v>PBCCB19841</v>
          </cell>
          <cell r="C2344" t="str">
            <v>The Bharatpur Central Cooperative Bank Ltd Bharatpur</v>
          </cell>
        </row>
        <row r="2345">
          <cell r="B2345" t="str">
            <v>PBCCB19842</v>
          </cell>
          <cell r="C2345" t="str">
            <v>The Central Cooperative Bank Ltd Bhilwara</v>
          </cell>
        </row>
        <row r="2346">
          <cell r="B2346" t="str">
            <v>PBIKA19843</v>
          </cell>
          <cell r="C2346" t="str">
            <v>The Central Cooperative Bank Limited Bikaner</v>
          </cell>
        </row>
        <row r="2347">
          <cell r="B2347" t="str">
            <v>PBUND19844</v>
          </cell>
          <cell r="C2347" t="str">
            <v>The Bundi Central Cooperative Bank Ltd Bundi</v>
          </cell>
        </row>
        <row r="2348">
          <cell r="B2348" t="str">
            <v>PCHTG19845</v>
          </cell>
          <cell r="C2348" t="str">
            <v>Chittorghar Kendriya Sahakari Bank Ltd</v>
          </cell>
        </row>
        <row r="2349">
          <cell r="B2349" t="str">
            <v>PCHUB19846</v>
          </cell>
          <cell r="C2349" t="str">
            <v>The Churu Central Cooperative Bank Ltd Churu</v>
          </cell>
        </row>
        <row r="2350">
          <cell r="B2350" t="str">
            <v>PDASB19847</v>
          </cell>
          <cell r="C2350" t="str">
            <v>Dausa Kendriya Sahkari Bank Ltd Dausa</v>
          </cell>
        </row>
        <row r="2351">
          <cell r="B2351" t="str">
            <v>PDGPB19848</v>
          </cell>
          <cell r="C2351" t="str">
            <v>The Dungarpur Central Cooperative Bank Ltd</v>
          </cell>
        </row>
        <row r="2352">
          <cell r="B2352" t="str">
            <v>PHNUB19849</v>
          </cell>
          <cell r="C2352" t="str">
            <v>Hanumangarh Kendriya Sahakari Bank Ltd</v>
          </cell>
        </row>
        <row r="2353">
          <cell r="B2353" t="str">
            <v>PJPRB19850</v>
          </cell>
          <cell r="C2353" t="str">
            <v>The Jaipur Central Cooperative Bank Ltd</v>
          </cell>
        </row>
        <row r="2354">
          <cell r="B2354" t="str">
            <v>PJAIB19851</v>
          </cell>
          <cell r="C2354" t="str">
            <v>The Jaisalmer Central Cooperative Bank Ltd</v>
          </cell>
        </row>
        <row r="2355">
          <cell r="B2355" t="str">
            <v>PJALB19852</v>
          </cell>
          <cell r="C2355" t="str">
            <v>The Jalore Central Cooperative Bank Ltd</v>
          </cell>
        </row>
        <row r="2356">
          <cell r="B2356" t="str">
            <v>PJKSB19853</v>
          </cell>
          <cell r="C2356" t="str">
            <v>Jhalawar Kendriya Sahakari Bank Ltd</v>
          </cell>
        </row>
        <row r="2357">
          <cell r="B2357" t="str">
            <v>PJUNB19854</v>
          </cell>
          <cell r="C2357" t="str">
            <v>Jhunjhunu Kendriya Sahakari Bank Ltd</v>
          </cell>
        </row>
        <row r="2358">
          <cell r="B2358" t="str">
            <v>PJODP19855</v>
          </cell>
          <cell r="C2358" t="str">
            <v>The Jodhpur Central Cooperative Bank Ltd</v>
          </cell>
        </row>
        <row r="2359">
          <cell r="B2359" t="str">
            <v>PKOTA19856</v>
          </cell>
          <cell r="C2359" t="str">
            <v>The Kota Central Coop Bank Ltd Kota</v>
          </cell>
        </row>
        <row r="2360">
          <cell r="B2360" t="str">
            <v>PNAGP19857</v>
          </cell>
          <cell r="C2360" t="str">
            <v>The Nagaur Central Cooperative Bank Ltd</v>
          </cell>
        </row>
        <row r="2361">
          <cell r="B2361" t="str">
            <v>PPALI19858</v>
          </cell>
          <cell r="C2361" t="str">
            <v>The Pali Central Cooperative Bank Ltd Pali</v>
          </cell>
        </row>
        <row r="2362">
          <cell r="B2362" t="str">
            <v>PSWIB19859</v>
          </cell>
          <cell r="C2362" t="str">
            <v>The Sawai Madhopur Kendriya Sahakari Bank Ltd</v>
          </cell>
        </row>
        <row r="2363">
          <cell r="B2363" t="str">
            <v>PSIKB19860</v>
          </cell>
          <cell r="C2363" t="str">
            <v>The Sikar Kendriya Sahakari Bank Ltd Sikar</v>
          </cell>
        </row>
        <row r="2364">
          <cell r="B2364" t="str">
            <v>PSIRB19861</v>
          </cell>
          <cell r="C2364" t="str">
            <v>The Sirohi Central Cooperative Bank Ltd Sirohi</v>
          </cell>
        </row>
        <row r="2365">
          <cell r="B2365" t="str">
            <v>PGNGB19862</v>
          </cell>
          <cell r="C2365" t="str">
            <v>The Ganganagar Kendriya Sahkari Bank Ltd Sriganganagar</v>
          </cell>
        </row>
        <row r="2366">
          <cell r="B2366" t="str">
            <v>PTONK19863</v>
          </cell>
          <cell r="C2366" t="str">
            <v>The Central Cooperative Bank Ltd Tonk</v>
          </cell>
        </row>
        <row r="2367">
          <cell r="B2367" t="str">
            <v>PUDIB19864</v>
          </cell>
          <cell r="C2367" t="str">
            <v>The Udaipur Central Cooperative Bank Ltd Udaipur</v>
          </cell>
        </row>
        <row r="2368">
          <cell r="B2368" t="str">
            <v>2823</v>
          </cell>
          <cell r="C2368" t="str">
            <v>LHO AHMEDABAD</v>
          </cell>
        </row>
        <row r="2369">
          <cell r="B2369" t="str">
            <v>2824</v>
          </cell>
          <cell r="C2369" t="str">
            <v>LHO AMRAVATI</v>
          </cell>
        </row>
        <row r="2370">
          <cell r="B2370" t="str">
            <v>2825</v>
          </cell>
          <cell r="C2370" t="str">
            <v>LHO BANGALORE</v>
          </cell>
        </row>
        <row r="2371">
          <cell r="B2371" t="str">
            <v>2826</v>
          </cell>
          <cell r="C2371" t="str">
            <v>LHO BHOPAL</v>
          </cell>
        </row>
        <row r="2372">
          <cell r="B2372" t="str">
            <v>2827</v>
          </cell>
          <cell r="C2372" t="str">
            <v>LHO BHUBANESWAR</v>
          </cell>
        </row>
        <row r="2373">
          <cell r="B2373" t="str">
            <v>2828</v>
          </cell>
          <cell r="C2373" t="str">
            <v>LHO CHANDIGARH</v>
          </cell>
        </row>
        <row r="2374">
          <cell r="B2374" t="str">
            <v>2829</v>
          </cell>
          <cell r="C2374" t="str">
            <v>LHO CHENNAI</v>
          </cell>
        </row>
        <row r="2375">
          <cell r="B2375" t="str">
            <v>2830</v>
          </cell>
          <cell r="C2375" t="str">
            <v>LHO DELHI</v>
          </cell>
        </row>
        <row r="2376">
          <cell r="B2376" t="str">
            <v>2831</v>
          </cell>
          <cell r="C2376" t="str">
            <v>LHO GUWAHATI</v>
          </cell>
        </row>
        <row r="2377">
          <cell r="B2377" t="str">
            <v>2832</v>
          </cell>
          <cell r="C2377" t="str">
            <v>LHO HYDERABAD</v>
          </cell>
        </row>
        <row r="2378">
          <cell r="B2378" t="str">
            <v>2833</v>
          </cell>
          <cell r="C2378" t="str">
            <v>LHO JAIPUR</v>
          </cell>
        </row>
        <row r="2379">
          <cell r="B2379" t="str">
            <v>2834</v>
          </cell>
          <cell r="C2379" t="str">
            <v>LHO KOLKATA</v>
          </cell>
        </row>
        <row r="2380">
          <cell r="B2380" t="str">
            <v>2835</v>
          </cell>
          <cell r="C2380" t="str">
            <v>LHO LUCKNOW</v>
          </cell>
        </row>
        <row r="2381">
          <cell r="B2381" t="str">
            <v>2836</v>
          </cell>
          <cell r="C2381" t="str">
            <v>LHO MUMBAI</v>
          </cell>
        </row>
        <row r="2382">
          <cell r="B2382" t="str">
            <v>2837</v>
          </cell>
          <cell r="C2382" t="str">
            <v>LHO PATNA</v>
          </cell>
        </row>
        <row r="2383">
          <cell r="B2383" t="str">
            <v>2838</v>
          </cell>
          <cell r="C2383" t="str">
            <v>LHO THIRUVANANTHAPURAM</v>
          </cell>
        </row>
        <row r="2384">
          <cell r="B2384" t="str">
            <v>PNITI10123</v>
          </cell>
          <cell r="C2384" t="str">
            <v>NGO Darpan Niti Aayog</v>
          </cell>
        </row>
        <row r="2385">
          <cell r="B2385" t="str">
            <v>PABHI10194</v>
          </cell>
          <cell r="C2385" t="str">
            <v>National Automotive Board D o Heavy Industry</v>
          </cell>
        </row>
        <row r="2386">
          <cell r="B2386" t="str">
            <v>PODCB23455</v>
          </cell>
          <cell r="C2386" t="str">
            <v>Osmanabad District Central Co-operative Bank Ltd Osmanabad</v>
          </cell>
        </row>
        <row r="2387">
          <cell r="B2387" t="str">
            <v>PPDCB23456</v>
          </cell>
          <cell r="C2387" t="str">
            <v>Pune District Central Co-operative Bank Ltd Pune</v>
          </cell>
        </row>
        <row r="2388">
          <cell r="B2388" t="str">
            <v>PSDCB23457</v>
          </cell>
          <cell r="C2388" t="str">
            <v>Sindhudurg District Central Co-operative Bank Ltd Sindhudurg</v>
          </cell>
        </row>
        <row r="2389">
          <cell r="B2389" t="str">
            <v>PNAND23458</v>
          </cell>
          <cell r="C2389" t="str">
            <v>The Nanded District Central Co-operative Bank Ltd Nanded</v>
          </cell>
        </row>
        <row r="2390">
          <cell r="B2390" t="str">
            <v>PPBHI23459</v>
          </cell>
          <cell r="C2390" t="str">
            <v>The Parbhani District Central Co-operative Bank Ltd Parbhani</v>
          </cell>
        </row>
        <row r="2391">
          <cell r="B2391" t="str">
            <v>PSOLA23460</v>
          </cell>
          <cell r="C2391" t="str">
            <v>The Solapur District Central Co-operative Bank Ltd Solapur</v>
          </cell>
        </row>
        <row r="2392">
          <cell r="B2392" t="str">
            <v>2821</v>
          </cell>
          <cell r="C2392" t="str">
            <v>Maharashtra Information Technology Corporation Limited</v>
          </cell>
        </row>
        <row r="2393">
          <cell r="B2393" t="str">
            <v>0003490000</v>
          </cell>
          <cell r="C2393" t="str">
            <v>Centralized Processing Cell (TDS)</v>
          </cell>
        </row>
        <row r="2394">
          <cell r="B2394" t="str">
            <v>832</v>
          </cell>
          <cell r="C2394" t="str">
            <v>Women and Child Development, Chandigarh</v>
          </cell>
        </row>
        <row r="2395">
          <cell r="B2395" t="str">
            <v>0832</v>
          </cell>
          <cell r="C2395" t="str">
            <v>Women and Child Development, Chandigarh</v>
          </cell>
        </row>
        <row r="2396">
          <cell r="B2396" t="str">
            <v>001</v>
          </cell>
          <cell r="C2396" t="str">
            <v>UID ASK</v>
          </cell>
        </row>
        <row r="2397">
          <cell r="B2397" t="str">
            <v>702</v>
          </cell>
          <cell r="C2397" t="str">
            <v xml:space="preserve">Bharat Sanchar Nigam Limited </v>
          </cell>
        </row>
        <row r="2398">
          <cell r="B2398" t="str">
            <v>997</v>
          </cell>
          <cell r="C2398" t="str">
            <v>Directorate of Education School, Government Of Manipur</v>
          </cell>
        </row>
        <row r="2399">
          <cell r="B2399" t="str">
            <v>0997</v>
          </cell>
          <cell r="C2399" t="str">
            <v>Directorate of Education School, Government Of Manipur</v>
          </cell>
        </row>
        <row r="2400">
          <cell r="B2400" t="str">
            <v>2844</v>
          </cell>
          <cell r="C2400" t="str">
            <v>Chennai Telephones</v>
          </cell>
        </row>
        <row r="2401">
          <cell r="B2401" t="str">
            <v>2856</v>
          </cell>
          <cell r="C2401" t="str">
            <v xml:space="preserve">BSNL Maharashtra </v>
          </cell>
        </row>
        <row r="2402">
          <cell r="B2402" t="str">
            <v>0013</v>
          </cell>
          <cell r="C2402" t="str">
            <v>UID01</v>
          </cell>
        </row>
        <row r="2403">
          <cell r="B2403" t="str">
            <v>2843</v>
          </cell>
          <cell r="C2403" t="str">
            <v>BSNL TamilNadu Circle</v>
          </cell>
        </row>
        <row r="2404">
          <cell r="B2404" t="str">
            <v>0012</v>
          </cell>
          <cell r="C2404" t="str">
            <v>UID02</v>
          </cell>
        </row>
        <row r="2405">
          <cell r="B2405" t="str">
            <v>2866</v>
          </cell>
          <cell r="C2405" t="str">
            <v>Uttarakhand Telecom Circle</v>
          </cell>
        </row>
        <row r="2406">
          <cell r="B2406" t="str">
            <v>2842</v>
          </cell>
          <cell r="C2406" t="str">
            <v>BSNL KARNATAKA CIRCLE</v>
          </cell>
        </row>
        <row r="2407">
          <cell r="B2407" t="str">
            <v>PFCDG18028</v>
          </cell>
          <cell r="C2407" t="str">
            <v>Food Civil Suppiles and Consumer Affairs Department Government of Gujarat</v>
          </cell>
        </row>
        <row r="2408">
          <cell r="B2408" t="str">
            <v>PNWRG18029</v>
          </cell>
          <cell r="C2408" t="str">
            <v>Narmada Water Resources water  Supply and Kalpsar Department</v>
          </cell>
        </row>
        <row r="2409">
          <cell r="B2409" t="str">
            <v>0003510000</v>
          </cell>
          <cell r="C2409" t="str">
            <v>Find Aadhaar Service</v>
          </cell>
        </row>
        <row r="2410">
          <cell r="B2410" t="str">
            <v>2839</v>
          </cell>
          <cell r="C2410" t="str">
            <v>BSNL AP Circle</v>
          </cell>
        </row>
        <row r="2411">
          <cell r="B2411" t="str">
            <v>2853</v>
          </cell>
          <cell r="C2411" t="str">
            <v>KOLKATA TELEPHONES</v>
          </cell>
        </row>
        <row r="2412">
          <cell r="B2412" t="str">
            <v>2854</v>
          </cell>
          <cell r="C2412" t="str">
            <v xml:space="preserve">BSNL Madhya Pradesh  Circle </v>
          </cell>
        </row>
        <row r="2413">
          <cell r="B2413" t="str">
            <v>2852</v>
          </cell>
          <cell r="C2413" t="str">
            <v>BSNL West Bengal Circle</v>
          </cell>
        </row>
        <row r="2414">
          <cell r="B2414" t="str">
            <v>2846</v>
          </cell>
          <cell r="C2414" t="str">
            <v>BSNL ODISHA CIRCLE</v>
          </cell>
        </row>
        <row r="2415">
          <cell r="B2415" t="str">
            <v>2850</v>
          </cell>
          <cell r="C2415" t="str">
            <v>BSNL North East1</v>
          </cell>
        </row>
        <row r="2416">
          <cell r="B2416" t="str">
            <v>2857</v>
          </cell>
          <cell r="C2416" t="str">
            <v>BSNL Chhattisgarh</v>
          </cell>
        </row>
        <row r="2417">
          <cell r="B2417" t="str">
            <v>2860</v>
          </cell>
          <cell r="C2417" t="str">
            <v>BSNL Punjab Telecom Circle</v>
          </cell>
        </row>
        <row r="2418">
          <cell r="B2418" t="str">
            <v>2861</v>
          </cell>
          <cell r="C2418" t="str">
            <v>BSNL Haryana Telecom Circle</v>
          </cell>
        </row>
        <row r="2419">
          <cell r="B2419" t="str">
            <v>2864</v>
          </cell>
          <cell r="C2419" t="str">
            <v>BSNL Uttar Pradesh East Circle</v>
          </cell>
        </row>
        <row r="2420">
          <cell r="B2420" t="str">
            <v>2865</v>
          </cell>
          <cell r="C2420" t="str">
            <v>BSNL Uttar Pradesh west Circle</v>
          </cell>
        </row>
        <row r="2421">
          <cell r="B2421" t="str">
            <v>2847</v>
          </cell>
          <cell r="C2421" t="str">
            <v>BSNL Jharkhand Circle</v>
          </cell>
        </row>
        <row r="2422">
          <cell r="B2422" t="str">
            <v>2858</v>
          </cell>
          <cell r="C2422" t="str">
            <v>BSNL Himachal Telecom Circle</v>
          </cell>
        </row>
        <row r="2423">
          <cell r="B2423" t="str">
            <v>2845</v>
          </cell>
          <cell r="C2423" t="str">
            <v xml:space="preserve">BSNL Bihar </v>
          </cell>
        </row>
        <row r="2424">
          <cell r="B2424" t="str">
            <v>2862</v>
          </cell>
          <cell r="C2424" t="str">
            <v>BSNL J&amp;K Circle</v>
          </cell>
        </row>
        <row r="2425">
          <cell r="B2425" t="str">
            <v>2848</v>
          </cell>
          <cell r="C2425" t="str">
            <v>BSNL Assam Circle</v>
          </cell>
        </row>
        <row r="2426">
          <cell r="B2426" t="str">
            <v>2851</v>
          </cell>
          <cell r="C2426" t="str">
            <v>BSNL North East II</v>
          </cell>
        </row>
        <row r="2427">
          <cell r="B2427" t="str">
            <v>2840</v>
          </cell>
          <cell r="C2427" t="str">
            <v>BSNL Telangana Circle</v>
          </cell>
        </row>
        <row r="2428">
          <cell r="B2428" t="str">
            <v>2855</v>
          </cell>
          <cell r="C2428" t="str">
            <v xml:space="preserve">BSNL Gujarat TelecomCircle </v>
          </cell>
        </row>
        <row r="2429">
          <cell r="B2429" t="str">
            <v>2859</v>
          </cell>
          <cell r="C2429" t="str">
            <v>BSNL Rajasthan Circle</v>
          </cell>
        </row>
        <row r="2430">
          <cell r="B2430" t="str">
            <v>2841</v>
          </cell>
          <cell r="C2430" t="str">
            <v>BSNL Kerala Circle</v>
          </cell>
        </row>
        <row r="2431">
          <cell r="B2431" t="str">
            <v>689</v>
          </cell>
          <cell r="C2431" t="str">
            <v>Capital Small Finance Bank Ltd</v>
          </cell>
        </row>
        <row r="2432">
          <cell r="B2432" t="str">
            <v>0689</v>
          </cell>
          <cell r="C2432" t="str">
            <v>Capital Small Finance Bank Ltd</v>
          </cell>
        </row>
        <row r="2433">
          <cell r="B2433" t="str">
            <v>PEPMP10056</v>
          </cell>
          <cell r="C2433" t="str">
            <v>ePDS Madhya Pradesh</v>
          </cell>
        </row>
        <row r="2434">
          <cell r="B2434" t="str">
            <v>2849</v>
          </cell>
          <cell r="C2434" t="str">
            <v>BSNL A&amp;N  Circle</v>
          </cell>
        </row>
        <row r="2435">
          <cell r="B2435" t="str">
            <v>0003520000</v>
          </cell>
          <cell r="C2435" t="str">
            <v>NSDL Payments Banks</v>
          </cell>
        </row>
        <row r="2436">
          <cell r="B2436" t="str">
            <v>UIDAI.UIDAI</v>
          </cell>
          <cell r="C2436" t="str">
            <v>UIDAI FACE AADHAAR</v>
          </cell>
        </row>
        <row r="2437">
          <cell r="B2437" t="str">
            <v>PMPDS10195</v>
          </cell>
          <cell r="C2437" t="str">
            <v>ePDS Manipur</v>
          </cell>
        </row>
        <row r="2438">
          <cell r="B2438" t="str">
            <v>PFIND10196</v>
          </cell>
          <cell r="C2438" t="str">
            <v>FAME INDIA  M o Heavy Industires and Public Enterprises</v>
          </cell>
        </row>
        <row r="2439">
          <cell r="B2439" t="str">
            <v>853</v>
          </cell>
          <cell r="C2439" t="str">
            <v>Department School Education Govt of M.P</v>
          </cell>
        </row>
        <row r="2440">
          <cell r="B2440" t="str">
            <v>0853</v>
          </cell>
          <cell r="C2440" t="str">
            <v>Department School Education Govt of M.P</v>
          </cell>
        </row>
        <row r="2441">
          <cell r="B2441" t="str">
            <v>688</v>
          </cell>
          <cell r="C2441" t="str">
            <v>AU Small Finance Bank Limted</v>
          </cell>
        </row>
        <row r="2442">
          <cell r="B2442" t="str">
            <v>0688</v>
          </cell>
          <cell r="C2442" t="str">
            <v>AU Small Finance Bank Limited</v>
          </cell>
        </row>
        <row r="2443">
          <cell r="B2443" t="str">
            <v>0698</v>
          </cell>
          <cell r="C2443" t="str">
            <v>JHARKHAND RAJYA GRAMIN BANK</v>
          </cell>
        </row>
        <row r="2444">
          <cell r="B2444" t="str">
            <v>PAFWC18030</v>
          </cell>
          <cell r="C2444" t="str">
            <v>Agriculture, Farmers Welfare and co-operation Department, Govt. of Gujarat</v>
          </cell>
        </row>
        <row r="2445">
          <cell r="B2445" t="str">
            <v>0402</v>
          </cell>
          <cell r="C2445" t="str">
            <v>Assam Gramin Vikash Bank</v>
          </cell>
        </row>
        <row r="2446">
          <cell r="B2446" t="str">
            <v>NEXTBIO.NXT</v>
          </cell>
          <cell r="C2446" t="str">
            <v>NEXT Biometrics Solutions India Private Limited</v>
          </cell>
        </row>
        <row r="2447">
          <cell r="B2447" t="str">
            <v>PPIMS10197</v>
          </cell>
          <cell r="C2447" t="str">
            <v>PIMS PORTAL Odisha</v>
          </cell>
        </row>
        <row r="2448">
          <cell r="B2448" t="str">
            <v>0003530000</v>
          </cell>
          <cell r="C2448" t="str">
            <v xml:space="preserve">NSDL  Income Tax Department </v>
          </cell>
        </row>
        <row r="2449">
          <cell r="B2449" t="str">
            <v>0003540000</v>
          </cell>
          <cell r="C2449" t="str">
            <v>NSDL  Pension Fund Regulatory and Development Authority</v>
          </cell>
        </row>
        <row r="2450">
          <cell r="B2450" t="str">
            <v>QCID.DS</v>
          </cell>
          <cell r="C2450" t="str">
            <v>qcid technologies private limited</v>
          </cell>
        </row>
        <row r="2451">
          <cell r="B2451" t="str">
            <v>PSTOD12214</v>
          </cell>
          <cell r="C2451" t="str">
            <v>ST &amp; SC Development Department, Gov. of Odisha</v>
          </cell>
        </row>
        <row r="2452">
          <cell r="B2452" t="str">
            <v>PSJED18031</v>
          </cell>
          <cell r="C2452" t="str">
            <v>Social Justice &amp; Empowerment Department, Govt. of Gujarat</v>
          </cell>
        </row>
        <row r="2453">
          <cell r="B2453" t="str">
            <v>0003550000</v>
          </cell>
          <cell r="C2453" t="str">
            <v>Small Industries Development Bank of India (SIDBI)</v>
          </cell>
        </row>
        <row r="2454">
          <cell r="B2454" t="str">
            <v>703</v>
          </cell>
          <cell r="C2454" t="str">
            <v>Navodaya Vidyalaya Samiti</v>
          </cell>
        </row>
        <row r="2455">
          <cell r="B2455" t="str">
            <v>0219</v>
          </cell>
          <cell r="C2455" t="str">
            <v>NVS RO Lucknow</v>
          </cell>
        </row>
        <row r="2456">
          <cell r="B2456" t="str">
            <v>705</v>
          </cell>
          <cell r="C2456" t="str">
            <v>BSNL Telangana Circle</v>
          </cell>
        </row>
        <row r="2457">
          <cell r="B2457" t="str">
            <v>0705</v>
          </cell>
          <cell r="C2457" t="str">
            <v>BSNL EA TS Circle</v>
          </cell>
        </row>
        <row r="2458">
          <cell r="B2458" t="str">
            <v>ARATEK.AIPL</v>
          </cell>
          <cell r="C2458" t="str">
            <v>aratek innovation private limited</v>
          </cell>
        </row>
        <row r="2459">
          <cell r="B2459" t="str">
            <v>2822</v>
          </cell>
          <cell r="C2459" t="str">
            <v>Directorate of Education, Govt. of Goa</v>
          </cell>
        </row>
        <row r="2460">
          <cell r="B2460" t="str">
            <v>712</v>
          </cell>
          <cell r="C2460" t="str">
            <v>BSNL JHARKHAND</v>
          </cell>
        </row>
        <row r="2461">
          <cell r="B2461" t="str">
            <v>0855</v>
          </cell>
          <cell r="C2461" t="str">
            <v>School Education &amp; Sports, Maharashtra Circle</v>
          </cell>
        </row>
        <row r="2462">
          <cell r="B2462" t="str">
            <v>704</v>
          </cell>
          <cell r="C2462" t="str">
            <v>BSNL AP Circle</v>
          </cell>
        </row>
        <row r="2463">
          <cell r="B2463" t="str">
            <v>0704</v>
          </cell>
          <cell r="C2463" t="str">
            <v xml:space="preserve">BSNL AP </v>
          </cell>
        </row>
        <row r="2464">
          <cell r="B2464" t="str">
            <v>2658</v>
          </cell>
          <cell r="C2464" t="str">
            <v>DC North Garo Hills, Resubelpara</v>
          </cell>
        </row>
        <row r="2465">
          <cell r="B2465" t="str">
            <v>0712</v>
          </cell>
          <cell r="C2465" t="str">
            <v>BSNL JHARKHAND</v>
          </cell>
        </row>
        <row r="2466">
          <cell r="B2466" t="str">
            <v>2659</v>
          </cell>
          <cell r="C2466" t="str">
            <v>Deputy Commissioner East Jaintia Hills, Khliehriat</v>
          </cell>
        </row>
        <row r="2467">
          <cell r="B2467" t="str">
            <v>2653</v>
          </cell>
          <cell r="C2467" t="str">
            <v>DC West Garo Hills, Tura</v>
          </cell>
        </row>
        <row r="2468">
          <cell r="B2468" t="str">
            <v>2651</v>
          </cell>
          <cell r="C2468" t="str">
            <v>DC West Khasi Hills, Nongstoin</v>
          </cell>
        </row>
        <row r="2469">
          <cell r="B2469" t="str">
            <v>2652</v>
          </cell>
          <cell r="C2469" t="str">
            <v>Deputy Commissioner, East Garo Hills</v>
          </cell>
        </row>
        <row r="2470">
          <cell r="B2470" t="str">
            <v>855</v>
          </cell>
          <cell r="C2470" t="str">
            <v>School Education &amp; Sports, Govt. of Maharashtra</v>
          </cell>
        </row>
        <row r="2471">
          <cell r="B2471" t="str">
            <v>2660</v>
          </cell>
          <cell r="C2471" t="str">
            <v>DC South West Khasi Hills, Mawkyrwat</v>
          </cell>
        </row>
        <row r="2472">
          <cell r="B2472" t="str">
            <v>2657</v>
          </cell>
          <cell r="C2472" t="str">
            <v>DC South West Garo Hills, Ampati</v>
          </cell>
        </row>
        <row r="2473">
          <cell r="B2473" t="str">
            <v>2654</v>
          </cell>
          <cell r="C2473" t="str">
            <v>Deputy Commissioner, West Jaintia Hills</v>
          </cell>
        </row>
        <row r="2474">
          <cell r="B2474" t="str">
            <v>2656</v>
          </cell>
          <cell r="C2474" t="str">
            <v>DC Ri-Bhoi, Nongpoh</v>
          </cell>
        </row>
        <row r="2475">
          <cell r="B2475" t="str">
            <v>2655</v>
          </cell>
          <cell r="C2475" t="str">
            <v>Deputy Commissioner South Garo Hills, Baghmara</v>
          </cell>
        </row>
        <row r="2476">
          <cell r="B2476" t="str">
            <v>2650</v>
          </cell>
          <cell r="C2476" t="str">
            <v>DC East Khasi Hills, Shillong</v>
          </cell>
        </row>
        <row r="2477">
          <cell r="B2477" t="str">
            <v>0014</v>
          </cell>
          <cell r="C2477" t="str">
            <v>NVS RO CHANDIGARH</v>
          </cell>
        </row>
        <row r="2478">
          <cell r="B2478" t="str">
            <v>0302</v>
          </cell>
          <cell r="C2478" t="str">
            <v>NVS RO Shillong</v>
          </cell>
        </row>
        <row r="2479">
          <cell r="B2479" t="str">
            <v>PBVSP20847</v>
          </cell>
          <cell r="C2479" t="str">
            <v>Bal Vikas Seva &amp; Pustahar</v>
          </cell>
        </row>
        <row r="2480">
          <cell r="B2480" t="str">
            <v>0516</v>
          </cell>
          <cell r="C2480" t="str">
            <v>RajComp Info  Services Limited RISL</v>
          </cell>
        </row>
        <row r="2481">
          <cell r="B2481" t="str">
            <v>0515</v>
          </cell>
          <cell r="C2481" t="str">
            <v>M.P. State Electronics Development Corporation Ltd</v>
          </cell>
        </row>
        <row r="2482">
          <cell r="B2482" t="str">
            <v>1572</v>
          </cell>
          <cell r="C2482" t="str">
            <v>NVS RO Chandigarh</v>
          </cell>
        </row>
        <row r="2483">
          <cell r="B2483" t="str">
            <v>1394</v>
          </cell>
          <cell r="C2483" t="str">
            <v>NVS RO Bhopal</v>
          </cell>
        </row>
        <row r="2484">
          <cell r="B2484" t="str">
            <v>858</v>
          </cell>
          <cell r="C2484" t="str">
            <v>DEPARTMENT OF WOMEN AND CHILD DEVELOPMENT PONDICHERRY</v>
          </cell>
        </row>
        <row r="2485">
          <cell r="B2485" t="str">
            <v>0858</v>
          </cell>
          <cell r="C2485" t="str">
            <v>DEPARTMENT OF WOMEN AND CHILD DEVELOPMENT PONDICHERRY</v>
          </cell>
        </row>
        <row r="2486">
          <cell r="B2486" t="str">
            <v>0174</v>
          </cell>
          <cell r="C2486" t="str">
            <v>NVS RO Jaipur</v>
          </cell>
        </row>
        <row r="2487">
          <cell r="B2487" t="str">
            <v>728</v>
          </cell>
          <cell r="C2487" t="str">
            <v>Uttar Pradesh West</v>
          </cell>
        </row>
        <row r="2488">
          <cell r="B2488" t="str">
            <v>0728</v>
          </cell>
          <cell r="C2488" t="str">
            <v>Uttar Pradesh West</v>
          </cell>
        </row>
        <row r="2489">
          <cell r="B2489" t="str">
            <v>690</v>
          </cell>
          <cell r="C2489" t="str">
            <v>Fincare Small Finance Bank Limited</v>
          </cell>
        </row>
        <row r="2490">
          <cell r="B2490" t="str">
            <v>0690</v>
          </cell>
          <cell r="C2490" t="str">
            <v>Fincare Small Finance Bank Limited</v>
          </cell>
        </row>
        <row r="2491">
          <cell r="B2491" t="str">
            <v>517</v>
          </cell>
          <cell r="C2491" t="str">
            <v>Director of School Education &amp; Literacy, Meghalaya</v>
          </cell>
        </row>
        <row r="2492">
          <cell r="B2492" t="str">
            <v>0517</v>
          </cell>
          <cell r="C2492" t="str">
            <v>Director of School Education &amp; Literacy, Meghalaya</v>
          </cell>
        </row>
        <row r="2493">
          <cell r="B2493" t="str">
            <v>711</v>
          </cell>
          <cell r="C2493" t="str">
            <v>BSNL ODISHA CIRCLE</v>
          </cell>
        </row>
        <row r="2494">
          <cell r="B2494" t="str">
            <v>0711</v>
          </cell>
          <cell r="C2494" t="str">
            <v>BSNL Odisha Circle</v>
          </cell>
        </row>
        <row r="2495">
          <cell r="B2495" t="str">
            <v>0859</v>
          </cell>
          <cell r="C2495" t="str">
            <v>STATE PROJECT OFFICE SAMAGRA SHIKSHA PUDUCHERRY</v>
          </cell>
        </row>
        <row r="2496">
          <cell r="B2496" t="str">
            <v>0000004444</v>
          </cell>
          <cell r="C2496" t="str">
            <v>Auth Testing</v>
          </cell>
        </row>
        <row r="2497">
          <cell r="B2497" t="str">
            <v>221</v>
          </cell>
          <cell r="C2497" t="str">
            <v>CSC e-Gov.</v>
          </cell>
        </row>
        <row r="2498">
          <cell r="B2498" t="str">
            <v>0221</v>
          </cell>
          <cell r="C2498" t="str">
            <v>CSC e-Gov.</v>
          </cell>
        </row>
        <row r="2499">
          <cell r="B2499" t="str">
            <v>0301</v>
          </cell>
          <cell r="C2499" t="str">
            <v>NVS RO Pune</v>
          </cell>
        </row>
        <row r="2500">
          <cell r="B2500" t="str">
            <v>0719</v>
          </cell>
          <cell r="C2500" t="str">
            <v>BSNL M P CIRCLE</v>
          </cell>
        </row>
        <row r="2501">
          <cell r="B2501" t="str">
            <v>719</v>
          </cell>
          <cell r="C2501" t="str">
            <v>BSNL M P CIRCLE</v>
          </cell>
        </row>
        <row r="2502">
          <cell r="B2502" t="str">
            <v>2807</v>
          </cell>
          <cell r="C2502" t="str">
            <v>Punjab Gramin Bank</v>
          </cell>
        </row>
        <row r="2503">
          <cell r="B2503" t="str">
            <v>0173</v>
          </cell>
          <cell r="C2503" t="str">
            <v>Himchal Pradesh Gramin Bank</v>
          </cell>
        </row>
        <row r="2504">
          <cell r="B2504" t="str">
            <v>722</v>
          </cell>
          <cell r="C2504" t="str">
            <v>BSNL Rajasthan</v>
          </cell>
        </row>
        <row r="2505">
          <cell r="B2505" t="str">
            <v>0722</v>
          </cell>
          <cell r="C2505" t="str">
            <v>BSNL RAJASTHAN</v>
          </cell>
        </row>
        <row r="2506">
          <cell r="B2506" t="str">
            <v>992</v>
          </cell>
          <cell r="C2506" t="str">
            <v>WCD &amp; MS Department Odisha</v>
          </cell>
        </row>
        <row r="2507">
          <cell r="B2507" t="str">
            <v>0992</v>
          </cell>
          <cell r="C2507" t="str">
            <v>WCD &amp; MS Department Odisha</v>
          </cell>
        </row>
        <row r="2508">
          <cell r="B2508" t="str">
            <v>0717</v>
          </cell>
          <cell r="C2508" t="str">
            <v>West Bengal Circle BSNL</v>
          </cell>
        </row>
        <row r="2509">
          <cell r="B2509" t="str">
            <v>717</v>
          </cell>
          <cell r="C2509" t="str">
            <v>West Bengal Telephones</v>
          </cell>
        </row>
        <row r="2510">
          <cell r="B2510" t="str">
            <v>0718</v>
          </cell>
          <cell r="C2510" t="str">
            <v>Kolkata Telephones BSNL</v>
          </cell>
        </row>
        <row r="2511">
          <cell r="B2511" t="str">
            <v>718</v>
          </cell>
          <cell r="C2511" t="str">
            <v>Kolkata Telephones BSNL</v>
          </cell>
        </row>
        <row r="2512">
          <cell r="B2512" t="str">
            <v>720</v>
          </cell>
          <cell r="C2512" t="str">
            <v xml:space="preserve">BSNL Chhattisgarh Telecom Circle </v>
          </cell>
        </row>
        <row r="2513">
          <cell r="B2513" t="str">
            <v>0720</v>
          </cell>
          <cell r="C2513" t="str">
            <v xml:space="preserve">BSNL Chhattisgarh Telecom Circle Raipur </v>
          </cell>
        </row>
        <row r="2514">
          <cell r="B2514" t="str">
            <v>692</v>
          </cell>
          <cell r="C2514" t="str">
            <v>ESAF SMALL FINANCE BANK LIMITED</v>
          </cell>
        </row>
        <row r="2515">
          <cell r="B2515" t="str">
            <v>0692</v>
          </cell>
          <cell r="C2515" t="str">
            <v>ESAF SMALL FINANCE BANK LIMITED</v>
          </cell>
        </row>
        <row r="2516">
          <cell r="B2516" t="str">
            <v>827</v>
          </cell>
          <cell r="C2516" t="str">
            <v>School Education &amp; Sports, A&amp;N Islands</v>
          </cell>
        </row>
        <row r="2517">
          <cell r="B2517" t="str">
            <v>0827</v>
          </cell>
          <cell r="C2517" t="str">
            <v>Dept. of School Education ,A&amp;N Islands</v>
          </cell>
        </row>
        <row r="2518">
          <cell r="B2518" t="str">
            <v>0003560000</v>
          </cell>
          <cell r="C2518" t="str">
            <v>SBM Bank (India) Ltd</v>
          </cell>
        </row>
        <row r="2519">
          <cell r="B2519" t="str">
            <v>PCMTD23056</v>
          </cell>
          <cell r="C2519" t="str">
            <v>Maharashtra State Road Transport Corporation  MSRTC</v>
          </cell>
        </row>
        <row r="2520">
          <cell r="B2520" t="str">
            <v>710</v>
          </cell>
          <cell r="C2520" t="str">
            <v>BSNL BIHAR CIRCLE</v>
          </cell>
        </row>
        <row r="2521">
          <cell r="B2521" t="str">
            <v>0710</v>
          </cell>
          <cell r="C2521" t="str">
            <v>BSNL BIHAR CIRCLE</v>
          </cell>
        </row>
        <row r="2522">
          <cell r="B2522" t="str">
            <v>519</v>
          </cell>
          <cell r="C2522" t="str">
            <v>Directorate of Elementary Education,Itanagar, Arunachal Pradesh</v>
          </cell>
        </row>
        <row r="2523">
          <cell r="B2523" t="str">
            <v>0519</v>
          </cell>
          <cell r="C2523" t="str">
            <v>Directorate of Elementary Education Arunachal Pradesh</v>
          </cell>
        </row>
        <row r="2524">
          <cell r="B2524" t="str">
            <v>PGCOP10198</v>
          </cell>
          <cell r="C2524" t="str">
            <v>GST Concession for Othopadically Disabled puchase a car</v>
          </cell>
        </row>
        <row r="2525">
          <cell r="B2525" t="str">
            <v>PORMS12215</v>
          </cell>
          <cell r="C2525" t="str">
            <v>Odisha Rural Development and Marketing Society ORMAS</v>
          </cell>
        </row>
        <row r="2526">
          <cell r="B2526" t="str">
            <v>2899</v>
          </cell>
          <cell r="C2526" t="str">
            <v>RO of NVS Hyderabad</v>
          </cell>
        </row>
        <row r="2527">
          <cell r="B2527" t="str">
            <v>2898</v>
          </cell>
          <cell r="C2527" t="str">
            <v>RISL</v>
          </cell>
        </row>
        <row r="2528">
          <cell r="B2528" t="str">
            <v>222</v>
          </cell>
          <cell r="C2528" t="str">
            <v>UTIITSL</v>
          </cell>
        </row>
        <row r="2529">
          <cell r="B2529" t="str">
            <v>0222</v>
          </cell>
          <cell r="C2529" t="str">
            <v>UTIITSL</v>
          </cell>
        </row>
        <row r="2530">
          <cell r="B2530" t="str">
            <v>175</v>
          </cell>
          <cell r="C2530" t="str">
            <v>Secretary IT, Govt. of UT of Ladakh</v>
          </cell>
        </row>
        <row r="2531">
          <cell r="B2531" t="str">
            <v>1393</v>
          </cell>
          <cell r="C2531" t="str">
            <v>ICDS Department, UT of Ladakh</v>
          </cell>
        </row>
        <row r="2532">
          <cell r="B2532" t="str">
            <v>PSWFD20845</v>
          </cell>
          <cell r="C2532" t="str">
            <v>Social Welfare Department, Uttar Pradesh</v>
          </cell>
        </row>
        <row r="2533">
          <cell r="B2533" t="str">
            <v>PSOKS10199</v>
          </cell>
          <cell r="C2533" t="str">
            <v>seekho aur kamao scheme</v>
          </cell>
        </row>
        <row r="2534">
          <cell r="B2534" t="str">
            <v>2903</v>
          </cell>
          <cell r="C2534" t="str">
            <v>Department of Education, UT of Ladakh</v>
          </cell>
        </row>
        <row r="2535">
          <cell r="B2535" t="str">
            <v>998</v>
          </cell>
          <cell r="C2535" t="str">
            <v>Odisha School Education Programme Authority</v>
          </cell>
        </row>
        <row r="2536">
          <cell r="B2536" t="str">
            <v>0998</v>
          </cell>
          <cell r="C2536" t="str">
            <v>Odisha School Education Programme Authority</v>
          </cell>
        </row>
        <row r="2537">
          <cell r="B2537" t="str">
            <v>958</v>
          </cell>
          <cell r="C2537" t="str">
            <v>State Health Society,Bihar</v>
          </cell>
        </row>
        <row r="2538">
          <cell r="B2538" t="str">
            <v>2902</v>
          </cell>
          <cell r="C2538" t="str">
            <v>State Health Society,Bihar</v>
          </cell>
        </row>
        <row r="2539">
          <cell r="B2539" t="str">
            <v>0694</v>
          </cell>
          <cell r="C2539" t="str">
            <v>NORTH EAST SMALL FINANCE BANK RGVN</v>
          </cell>
        </row>
        <row r="2540">
          <cell r="B2540" t="str">
            <v>694</v>
          </cell>
          <cell r="C2540" t="str">
            <v>NORTH EAST SMALL FINANCE BANK RGVN</v>
          </cell>
        </row>
        <row r="2541">
          <cell r="B2541" t="str">
            <v>715</v>
          </cell>
          <cell r="C2541" t="str">
            <v>BSNL NE-I</v>
          </cell>
        </row>
        <row r="2542">
          <cell r="B2542" t="str">
            <v>0715</v>
          </cell>
          <cell r="C2542" t="str">
            <v>BSNL NE-I</v>
          </cell>
        </row>
        <row r="2543">
          <cell r="B2543" t="str">
            <v>0003570000</v>
          </cell>
          <cell r="C2543" t="str">
            <v xml:space="preserve">J &amp;amp; K Grameen Bank </v>
          </cell>
        </row>
        <row r="2544">
          <cell r="B2544" t="str">
            <v>0003580000</v>
          </cell>
          <cell r="C2544" t="str">
            <v>Tamil Nadu State Apex Co-operative Bank Ltd</v>
          </cell>
        </row>
        <row r="2545">
          <cell r="B2545" t="str">
            <v>PCHDS10202</v>
          </cell>
          <cell r="C2545" t="str">
            <v>DBT schemes on ServicePlus Chandigarh</v>
          </cell>
        </row>
        <row r="2546">
          <cell r="B2546" t="str">
            <v>2906</v>
          </cell>
          <cell r="C2546" t="str">
            <v xml:space="preserve">CSC Bank BC </v>
          </cell>
        </row>
        <row r="2547">
          <cell r="B2547" t="str">
            <v>PUDAN10203</v>
          </cell>
          <cell r="C2547" t="str">
            <v>Financial support to minority,Nai Udaan</v>
          </cell>
        </row>
        <row r="2548">
          <cell r="B2548" t="str">
            <v>713</v>
          </cell>
          <cell r="C2548" t="str">
            <v>BSNL Assam Circle</v>
          </cell>
        </row>
        <row r="2549">
          <cell r="B2549" t="str">
            <v>0713</v>
          </cell>
          <cell r="C2549" t="str">
            <v>BSNL ASSAM CIRCLE</v>
          </cell>
        </row>
        <row r="2550">
          <cell r="B2550" t="str">
            <v>PLPDS10201</v>
          </cell>
          <cell r="C2550" t="str">
            <v>ePDS Ladhakh</v>
          </cell>
        </row>
        <row r="2551">
          <cell r="B2551" t="str">
            <v>2933</v>
          </cell>
          <cell r="C2551" t="str">
            <v>DC Hnahthial</v>
          </cell>
        </row>
        <row r="2552">
          <cell r="B2552" t="str">
            <v>2931</v>
          </cell>
          <cell r="C2552" t="str">
            <v>DC Office Saitual</v>
          </cell>
        </row>
        <row r="2553">
          <cell r="B2553" t="str">
            <v>2932</v>
          </cell>
          <cell r="C2553" t="str">
            <v>DC Khawzaw</v>
          </cell>
        </row>
        <row r="2554">
          <cell r="B2554" t="str">
            <v>0003590000</v>
          </cell>
          <cell r="C2554" t="str">
            <v>Centre for Development of Advanced Computing (CDAC) P</v>
          </cell>
        </row>
        <row r="2555">
          <cell r="B2555" t="str">
            <v>PEPDS10210</v>
          </cell>
          <cell r="C2555" t="str">
            <v>Food and Civil Service Dept, Aurunachal</v>
          </cell>
        </row>
        <row r="2556">
          <cell r="B2556" t="str">
            <v>PEDCB23655</v>
          </cell>
          <cell r="C2556" t="str">
            <v>The Erode District Central Co-operative Bank Ltd.</v>
          </cell>
        </row>
        <row r="2557">
          <cell r="B2557" t="str">
            <v>224</v>
          </cell>
          <cell r="C2557" t="str">
            <v>IPPB</v>
          </cell>
        </row>
        <row r="2558">
          <cell r="B2558" t="str">
            <v>0224</v>
          </cell>
          <cell r="C2558" t="str">
            <v>IPPB</v>
          </cell>
        </row>
        <row r="2559">
          <cell r="B2559" t="str">
            <v>PLSHD10213</v>
          </cell>
          <cell r="C2559" t="str">
            <v>ePDS Lakshadweep</v>
          </cell>
        </row>
        <row r="2560">
          <cell r="B2560" t="str">
            <v>516</v>
          </cell>
          <cell r="C2560" t="str">
            <v>Sarba Siksha Abhiyan, Assam</v>
          </cell>
        </row>
        <row r="2561">
          <cell r="B2561" t="str">
            <v>PDSEB22870</v>
          </cell>
          <cell r="C2561" t="str">
            <v>Directorate of Secondary Education, Bikaner</v>
          </cell>
        </row>
        <row r="2562">
          <cell r="B2562" t="str">
            <v>PAPDS10212</v>
          </cell>
          <cell r="C2562" t="str">
            <v xml:space="preserve">ePDS Andeman </v>
          </cell>
        </row>
        <row r="2563">
          <cell r="B2563" t="str">
            <v>PMPDS10208</v>
          </cell>
          <cell r="C2563" t="str">
            <v>ePDS Meghalaya</v>
          </cell>
        </row>
        <row r="2564">
          <cell r="B2564" t="str">
            <v>0003610000</v>
          </cell>
          <cell r="C2564" t="str">
            <v>Tripura State Co-operative Bank Ltd</v>
          </cell>
        </row>
        <row r="2565">
          <cell r="B2565" t="str">
            <v>2936</v>
          </cell>
          <cell r="C2565" t="str">
            <v>Sarba Siksha Abhiyan Assam</v>
          </cell>
        </row>
        <row r="2566">
          <cell r="B2566" t="str">
            <v>2935</v>
          </cell>
          <cell r="C2566" t="str">
            <v>GVWV&amp;GSWS</v>
          </cell>
        </row>
        <row r="2567">
          <cell r="B2567" t="str">
            <v>NXP_PCH</v>
          </cell>
          <cell r="C2567" t="str">
            <v>NXP SEMICONDUCTORS NETHERLANDS B.V.</v>
          </cell>
        </row>
        <row r="2568">
          <cell r="B2568" t="str">
            <v>716</v>
          </cell>
          <cell r="C2568" t="str">
            <v xml:space="preserve">BSNL NE II </v>
          </cell>
        </row>
        <row r="2569">
          <cell r="B2569" t="str">
            <v>0716</v>
          </cell>
          <cell r="C2569" t="str">
            <v>BSNL NE -II</v>
          </cell>
        </row>
        <row r="2570">
          <cell r="B2570" t="str">
            <v>RENESASPCH</v>
          </cell>
          <cell r="C2570" t="str">
            <v>Renesas Electronics India Private Limited</v>
          </cell>
        </row>
        <row r="2571">
          <cell r="B2571" t="str">
            <v>PFCSC10215</v>
          </cell>
          <cell r="C2571" t="str">
            <v>FCS Chandigarh</v>
          </cell>
        </row>
        <row r="2572">
          <cell r="B2572" t="str">
            <v>PBEDG20849</v>
          </cell>
          <cell r="C2572" t="str">
            <v>Basic Education Department, Govt of UP</v>
          </cell>
        </row>
        <row r="2573">
          <cell r="B2573" t="str">
            <v>2921</v>
          </cell>
          <cell r="C2573" t="str">
            <v xml:space="preserve">PNB Jodhpur </v>
          </cell>
        </row>
        <row r="2574">
          <cell r="B2574" t="str">
            <v>2914</v>
          </cell>
          <cell r="C2574" t="str">
            <v>PNB Dehradun</v>
          </cell>
        </row>
        <row r="2575">
          <cell r="B2575" t="str">
            <v>2910</v>
          </cell>
          <cell r="C2575" t="str">
            <v xml:space="preserve">PNB Bhopal </v>
          </cell>
        </row>
        <row r="2576">
          <cell r="B2576" t="str">
            <v>PPUDU10216</v>
          </cell>
          <cell r="C2576" t="str">
            <v>Food and supply and Cunsumer affaiir Puducherry</v>
          </cell>
        </row>
        <row r="2577">
          <cell r="B2577" t="str">
            <v>PEDCH10204</v>
          </cell>
          <cell r="C2577" t="str">
            <v>Education Department UT Chandigarh</v>
          </cell>
        </row>
        <row r="2578">
          <cell r="B2578" t="str">
            <v>PLHIV10214</v>
          </cell>
          <cell r="C2578" t="str">
            <v>Financial Help to PLHIV Family</v>
          </cell>
        </row>
        <row r="2579">
          <cell r="B2579" t="str">
            <v>PCCCB23656</v>
          </cell>
          <cell r="C2579" t="str">
            <v>Chennai Central Co-operative Bank</v>
          </cell>
        </row>
        <row r="2580">
          <cell r="B2580" t="str">
            <v>PKCCB23661</v>
          </cell>
          <cell r="C2580" t="str">
            <v>Kancheepuram Central Co-operative Bank</v>
          </cell>
        </row>
        <row r="2581">
          <cell r="B2581" t="str">
            <v>PDDCB23659</v>
          </cell>
          <cell r="C2581" t="str">
            <v>Dharmapuri District Central Co-operative Bank</v>
          </cell>
        </row>
        <row r="2582">
          <cell r="B2582" t="str">
            <v>PCUDD23658</v>
          </cell>
          <cell r="C2582" t="str">
            <v>Cuddalore District Central Co-operative Bank</v>
          </cell>
        </row>
        <row r="2583">
          <cell r="B2583" t="str">
            <v>PMDCB23664</v>
          </cell>
          <cell r="C2583" t="str">
            <v>Madurai District Central Co-operative Bank</v>
          </cell>
        </row>
        <row r="2584">
          <cell r="B2584" t="str">
            <v>PNILB23665</v>
          </cell>
          <cell r="C2584" t="str">
            <v>Nilgiris District Central Co-operative Bank</v>
          </cell>
        </row>
        <row r="2585">
          <cell r="B2585" t="str">
            <v>PPDCB23666</v>
          </cell>
          <cell r="C2585" t="str">
            <v>Pudukkottai District Central Co-operative Bank</v>
          </cell>
        </row>
        <row r="2586">
          <cell r="B2586" t="str">
            <v>PRAMB23667</v>
          </cell>
          <cell r="C2586" t="str">
            <v>Ramanathapuram District Central Co-operative Bank</v>
          </cell>
        </row>
        <row r="2587">
          <cell r="B2587" t="str">
            <v>PSDCB23668</v>
          </cell>
          <cell r="C2587" t="str">
            <v>Salem District Central Co-operative Bank</v>
          </cell>
        </row>
        <row r="2588">
          <cell r="B2588" t="str">
            <v>PSHIV23669</v>
          </cell>
          <cell r="C2588" t="str">
            <v>Sivagangai District Central Co-operative Bank</v>
          </cell>
        </row>
        <row r="2589">
          <cell r="B2589" t="str">
            <v>PTCCB23670</v>
          </cell>
          <cell r="C2589" t="str">
            <v>Thanjavur Central Co-operative Bank</v>
          </cell>
        </row>
        <row r="2590">
          <cell r="B2590" t="str">
            <v>PTHCB23671</v>
          </cell>
          <cell r="C2590" t="str">
            <v>Thoothukudi District Central Co-operative Bank</v>
          </cell>
        </row>
        <row r="2591">
          <cell r="B2591" t="str">
            <v>PTRIB23672</v>
          </cell>
          <cell r="C2591" t="str">
            <v>Tiruchirapalli District Central Co-operative Bank</v>
          </cell>
        </row>
        <row r="2592">
          <cell r="B2592" t="str">
            <v>PCDCB23657</v>
          </cell>
          <cell r="C2592" t="str">
            <v>Coimbatore District Central Co-operative Bank</v>
          </cell>
        </row>
        <row r="2593">
          <cell r="B2593" t="str">
            <v>PDIND23660</v>
          </cell>
          <cell r="C2593" t="str">
            <v>Dindigul Central Co-operative Bank</v>
          </cell>
        </row>
        <row r="2594">
          <cell r="B2594" t="str">
            <v>PKANY23662</v>
          </cell>
          <cell r="C2594" t="str">
            <v>Kanyakumari District Central Co-operative Bank</v>
          </cell>
        </row>
        <row r="2595">
          <cell r="B2595" t="str">
            <v>PKUMB23663</v>
          </cell>
          <cell r="C2595" t="str">
            <v>Kumbakonam Central Co-operative Bank</v>
          </cell>
        </row>
        <row r="2596">
          <cell r="B2596" t="str">
            <v>691</v>
          </cell>
          <cell r="C2596" t="str">
            <v>Equitas Small Finance Bank</v>
          </cell>
        </row>
        <row r="2597">
          <cell r="B2597" t="str">
            <v>0691</v>
          </cell>
          <cell r="C2597" t="str">
            <v>Equitas Small Finance Bank Limited</v>
          </cell>
        </row>
        <row r="2598">
          <cell r="B2598" t="str">
            <v>PTBNK23674</v>
          </cell>
          <cell r="C2598" t="str">
            <v>Tiruvannamalai District Central Co-operative Bank</v>
          </cell>
        </row>
        <row r="2599">
          <cell r="B2599" t="str">
            <v>0003620000</v>
          </cell>
          <cell r="C2599" t="str">
            <v>Computer Age Management Services Limited</v>
          </cell>
        </row>
        <row r="2600">
          <cell r="B2600" t="str">
            <v>PVDCB23676</v>
          </cell>
          <cell r="C2600" t="str">
            <v>Villupuram District Central Co-operative Bank</v>
          </cell>
        </row>
        <row r="2601">
          <cell r="B2601" t="str">
            <v>PVELL23675</v>
          </cell>
          <cell r="C2601" t="str">
            <v>Vellore District Central Co-operative Bank</v>
          </cell>
        </row>
        <row r="2602">
          <cell r="B2602" t="str">
            <v>PVIRU23677</v>
          </cell>
          <cell r="C2602" t="str">
            <v>Virudhunagar District Central Co-operative Bank</v>
          </cell>
        </row>
        <row r="2603">
          <cell r="B2603" t="str">
            <v>PTIRU23673</v>
          </cell>
          <cell r="C2603" t="str">
            <v>Tirunelveli District Central Co-operative Bank</v>
          </cell>
        </row>
        <row r="2604">
          <cell r="B2604" t="str">
            <v>518</v>
          </cell>
          <cell r="C2604" t="str">
            <v>Directorate Of School Education Kohima</v>
          </cell>
        </row>
        <row r="2605">
          <cell r="B2605" t="str">
            <v>0518</v>
          </cell>
          <cell r="C2605" t="str">
            <v>Directorate of School Education</v>
          </cell>
        </row>
        <row r="2606">
          <cell r="B2606" t="str">
            <v>176</v>
          </cell>
          <cell r="C2606" t="str">
            <v>Public Health Department, East Delhi Municipal Corporation</v>
          </cell>
        </row>
        <row r="2607">
          <cell r="B2607" t="str">
            <v>2904</v>
          </cell>
          <cell r="C2607" t="str">
            <v>Public Health Department, East Delhi Municipal Corporation</v>
          </cell>
        </row>
        <row r="2608">
          <cell r="B2608" t="str">
            <v>2969</v>
          </cell>
          <cell r="C2608" t="str">
            <v>IPPB AP</v>
          </cell>
        </row>
        <row r="2609">
          <cell r="B2609" t="str">
            <v>2973</v>
          </cell>
          <cell r="C2609" t="str">
            <v>IPPB GJ</v>
          </cell>
        </row>
        <row r="2610">
          <cell r="B2610" t="str">
            <v>2975</v>
          </cell>
          <cell r="C2610" t="str">
            <v>IPPB HP</v>
          </cell>
        </row>
        <row r="2611">
          <cell r="B2611" t="str">
            <v>2988</v>
          </cell>
          <cell r="C2611" t="str">
            <v>IPPB UP</v>
          </cell>
        </row>
        <row r="2612">
          <cell r="B2612" t="str">
            <v>2978</v>
          </cell>
          <cell r="C2612" t="str">
            <v>IPPB KN</v>
          </cell>
        </row>
        <row r="2613">
          <cell r="B2613" t="str">
            <v>2979</v>
          </cell>
          <cell r="C2613" t="str">
            <v>IPPB KR</v>
          </cell>
        </row>
        <row r="2614">
          <cell r="B2614" t="str">
            <v>2984</v>
          </cell>
          <cell r="C2614" t="str">
            <v>IPPB PB</v>
          </cell>
        </row>
        <row r="2615">
          <cell r="B2615" t="str">
            <v>2985</v>
          </cell>
          <cell r="C2615" t="str">
            <v>IPPB RJ</v>
          </cell>
        </row>
        <row r="2616">
          <cell r="B2616" t="str">
            <v>2986</v>
          </cell>
          <cell r="C2616" t="str">
            <v>IPPB TN</v>
          </cell>
        </row>
        <row r="2617">
          <cell r="B2617" t="str">
            <v>2987</v>
          </cell>
          <cell r="C2617" t="str">
            <v>IPPB TL</v>
          </cell>
        </row>
        <row r="2618">
          <cell r="B2618" t="str">
            <v>2980</v>
          </cell>
          <cell r="C2618" t="str">
            <v>IPPB MP</v>
          </cell>
        </row>
        <row r="2619">
          <cell r="B2619" t="str">
            <v>2989</v>
          </cell>
          <cell r="C2619" t="str">
            <v>IPPB UK</v>
          </cell>
        </row>
        <row r="2620">
          <cell r="B2620" t="str">
            <v>2983</v>
          </cell>
          <cell r="C2620" t="str">
            <v>IPPB OD</v>
          </cell>
        </row>
        <row r="2621">
          <cell r="B2621" t="str">
            <v>2977</v>
          </cell>
          <cell r="C2621" t="str">
            <v>IPPB JH</v>
          </cell>
        </row>
        <row r="2622">
          <cell r="B2622" t="str">
            <v>2970</v>
          </cell>
          <cell r="C2622" t="str">
            <v>IPPB AS</v>
          </cell>
        </row>
        <row r="2623">
          <cell r="B2623" t="str">
            <v>2971</v>
          </cell>
          <cell r="C2623" t="str">
            <v>IPPB BI</v>
          </cell>
        </row>
        <row r="2624">
          <cell r="B2624" t="str">
            <v>2982</v>
          </cell>
          <cell r="C2624" t="str">
            <v>IPPB NE</v>
          </cell>
        </row>
        <row r="2625">
          <cell r="B2625" t="str">
            <v>2976</v>
          </cell>
          <cell r="C2625" t="str">
            <v>IPPB JK</v>
          </cell>
        </row>
        <row r="2626">
          <cell r="B2626" t="str">
            <v>2972</v>
          </cell>
          <cell r="C2626" t="str">
            <v>IPPB CH</v>
          </cell>
        </row>
        <row r="2627">
          <cell r="B2627" t="str">
            <v>2981</v>
          </cell>
          <cell r="C2627" t="str">
            <v>IPPB MH</v>
          </cell>
        </row>
        <row r="2628">
          <cell r="B2628" t="str">
            <v>2974</v>
          </cell>
          <cell r="C2628" t="str">
            <v>IPPB HR</v>
          </cell>
        </row>
        <row r="2629">
          <cell r="B2629" t="str">
            <v>857</v>
          </cell>
          <cell r="C2629" t="str">
            <v>School Education &amp; Sports, Delhi</v>
          </cell>
        </row>
        <row r="2630">
          <cell r="B2630" t="str">
            <v>0857</v>
          </cell>
          <cell r="C2630" t="str">
            <v>School Education &amp; Sports, Delhi</v>
          </cell>
        </row>
        <row r="2631">
          <cell r="B2631" t="str">
            <v>PSCST22663</v>
          </cell>
          <cell r="C2631" t="str">
            <v>Scheduled Caste Development Department, Government of Kerala</v>
          </cell>
        </row>
        <row r="2632">
          <cell r="B2632" t="str">
            <v>2992</v>
          </cell>
          <cell r="C2632" t="str">
            <v>IPPB WB</v>
          </cell>
        </row>
        <row r="2633">
          <cell r="B2633" t="str">
            <v>0003630000</v>
          </cell>
          <cell r="C2633" t="str">
            <v>Bharat Petroleum Corporation Limited</v>
          </cell>
        </row>
        <row r="2634">
          <cell r="B2634" t="str">
            <v>2937</v>
          </cell>
          <cell r="C2634" t="str">
            <v>LHO MMR</v>
          </cell>
        </row>
        <row r="2635">
          <cell r="B2635" t="str">
            <v>THALES.THALES</v>
          </cell>
          <cell r="C2635" t="str">
            <v>THALES DIS INDIA PRIVATE LIMITED</v>
          </cell>
        </row>
        <row r="2636">
          <cell r="B2636" t="str">
            <v>PWCDG18032</v>
          </cell>
          <cell r="C2636" t="str">
            <v>Women &amp; Child Development Department,Govt. of Gujarat</v>
          </cell>
        </row>
        <row r="2637">
          <cell r="B2637" t="str">
            <v>0220</v>
          </cell>
          <cell r="C2637" t="str">
            <v>NVS RO Patna</v>
          </cell>
        </row>
        <row r="2638">
          <cell r="B2638" t="str">
            <v>PCPHD10222</v>
          </cell>
          <cell r="C2638" t="str">
            <v>Scholarshp for PHD Students CHD</v>
          </cell>
        </row>
        <row r="2639">
          <cell r="B2639" t="str">
            <v>PSWCH10221</v>
          </cell>
          <cell r="C2639" t="str">
            <v>Sainik Welfare Chandigarh</v>
          </cell>
        </row>
        <row r="2640">
          <cell r="B2640" t="str">
            <v>PWITI10220</v>
          </cell>
          <cell r="C2640" t="str">
            <v>Women ITI Chd</v>
          </cell>
        </row>
        <row r="2641">
          <cell r="B2641" t="str">
            <v>PDSIR10205</v>
          </cell>
          <cell r="C2641" t="str">
            <v>Configuration of DSIR Scheme on Service Plus</v>
          </cell>
        </row>
        <row r="2642">
          <cell r="B2642" t="str">
            <v>PFCRA10223</v>
          </cell>
          <cell r="C2642" t="str">
            <v>FCRA Online</v>
          </cell>
        </row>
        <row r="2643">
          <cell r="B2643" t="str">
            <v>227</v>
          </cell>
          <cell r="C2643" t="str">
            <v>NorthEast Frontier Railway</v>
          </cell>
        </row>
        <row r="2644">
          <cell r="B2644" t="str">
            <v>0227</v>
          </cell>
          <cell r="C2644" t="str">
            <v>Principal Chief Personnel Officer NF Railway</v>
          </cell>
        </row>
        <row r="2645">
          <cell r="B2645" t="str">
            <v>PPHPE23856</v>
          </cell>
          <cell r="C2645" t="str">
            <v>PHONEPE PRIVATE LIMITED</v>
          </cell>
        </row>
        <row r="2646">
          <cell r="B2646" t="str">
            <v>PSBIC23857</v>
          </cell>
          <cell r="C2646" t="str">
            <v>SBI Cards &amp; Payment Services Private Limited</v>
          </cell>
        </row>
        <row r="2647">
          <cell r="B2647" t="str">
            <v>PNAYM10200</v>
          </cell>
          <cell r="C2647" t="str">
            <v>National AYUSH Mission</v>
          </cell>
        </row>
        <row r="2648">
          <cell r="B2648" t="str">
            <v>0003640000</v>
          </cell>
          <cell r="C2648" t="str">
            <v>Bajaj Allianz Life Insurance Company Limited</v>
          </cell>
        </row>
        <row r="2649">
          <cell r="B2649" t="str">
            <v>2934</v>
          </cell>
          <cell r="C2649" t="str">
            <v>SARV HARYANA GRAMIN BANK</v>
          </cell>
        </row>
        <row r="2650">
          <cell r="B2650" t="str">
            <v>714</v>
          </cell>
          <cell r="C2650" t="str">
            <v>BSNL Andaman Nicobar Telecom Circle</v>
          </cell>
        </row>
        <row r="2651">
          <cell r="B2651" t="str">
            <v>0714</v>
          </cell>
          <cell r="C2651" t="str">
            <v>BSNL Andaman and Nicobar Telecom Circle</v>
          </cell>
        </row>
        <row r="2652">
          <cell r="B2652" t="str">
            <v>PDIAN10227</v>
          </cell>
          <cell r="C2652" t="str">
            <v>e service Delivery  Industries AN</v>
          </cell>
        </row>
        <row r="2653">
          <cell r="B2653" t="str">
            <v>0003650000</v>
          </cell>
          <cell r="C2653" t="str">
            <v>CDSL Ventures Ltd. (CVL)</v>
          </cell>
        </row>
        <row r="2654">
          <cell r="B2654" t="str">
            <v>0003660000</v>
          </cell>
          <cell r="C2654" t="str">
            <v>Verasys Technologies Pvt. Ltd.</v>
          </cell>
        </row>
        <row r="2655">
          <cell r="B2655" t="str">
            <v>962</v>
          </cell>
          <cell r="C2655" t="str">
            <v>Health and Family Welfare Department Government of Gujarat</v>
          </cell>
        </row>
        <row r="2656">
          <cell r="B2656" t="str">
            <v>2672</v>
          </cell>
          <cell r="C2656" t="str">
            <v>District Health Society Gandhinagar</v>
          </cell>
        </row>
        <row r="2657">
          <cell r="B2657" t="str">
            <v>PFSHP24060</v>
          </cell>
          <cell r="C2657" t="str">
            <v>Food Civil Supplies and Consumer Affairs Shimla, Government of Himachal Pradesh</v>
          </cell>
        </row>
        <row r="2658">
          <cell r="B2658" t="str">
            <v>PRUBR10229</v>
          </cell>
          <cell r="C2658" t="str">
            <v>DBT schemes of Rubber Board</v>
          </cell>
        </row>
        <row r="2659">
          <cell r="B2659" t="str">
            <v>0003670000</v>
          </cell>
          <cell r="C2659" t="str">
            <v>The Gayatri Co-operative Urban Bank Ltd</v>
          </cell>
        </row>
        <row r="2660">
          <cell r="B2660" t="str">
            <v>0003680000</v>
          </cell>
          <cell r="C2660" t="str">
            <v>Star Union Dai-ichi Life Insurance Company Limited</v>
          </cell>
        </row>
        <row r="2661">
          <cell r="B2661" t="str">
            <v>2661</v>
          </cell>
          <cell r="C2661" t="str">
            <v>District Health Society- Ahmedabad</v>
          </cell>
        </row>
        <row r="2662">
          <cell r="B2662" t="str">
            <v>2668</v>
          </cell>
          <cell r="C2662" t="str">
            <v>District Health Society-Botad</v>
          </cell>
        </row>
        <row r="2663">
          <cell r="B2663" t="str">
            <v>2669</v>
          </cell>
          <cell r="C2663" t="str">
            <v>District Health Society-Chhotaudepur</v>
          </cell>
        </row>
        <row r="2664">
          <cell r="B2664" t="str">
            <v>2670</v>
          </cell>
          <cell r="C2664" t="str">
            <v>District Health Society-Dahod</v>
          </cell>
        </row>
        <row r="2665">
          <cell r="B2665" t="str">
            <v>2691</v>
          </cell>
          <cell r="C2665" t="str">
            <v>District Health Society-Dang</v>
          </cell>
        </row>
        <row r="2666">
          <cell r="B2666" t="str">
            <v>2671</v>
          </cell>
          <cell r="C2666" t="str">
            <v>District Health Society-Devbhumi Dwarka</v>
          </cell>
        </row>
        <row r="2667">
          <cell r="B2667" t="str">
            <v>2673</v>
          </cell>
          <cell r="C2667" t="str">
            <v>District Health Society-Gir Somnath</v>
          </cell>
        </row>
        <row r="2668">
          <cell r="B2668" t="str">
            <v>2674</v>
          </cell>
          <cell r="C2668" t="str">
            <v>District Health Society-Jamnagar</v>
          </cell>
        </row>
        <row r="2669">
          <cell r="B2669" t="str">
            <v>2675</v>
          </cell>
          <cell r="C2669" t="str">
            <v>District Health Society-Junagadh</v>
          </cell>
        </row>
        <row r="2670">
          <cell r="B2670" t="str">
            <v>2677</v>
          </cell>
          <cell r="C2670" t="str">
            <v>District Health Society-Kheda</v>
          </cell>
        </row>
        <row r="2671">
          <cell r="B2671" t="str">
            <v>2676</v>
          </cell>
          <cell r="C2671" t="str">
            <v>District Health Society-Kachchha</v>
          </cell>
        </row>
        <row r="2672">
          <cell r="B2672" t="str">
            <v>2678</v>
          </cell>
          <cell r="C2672" t="str">
            <v>District Health Society-Mahesana</v>
          </cell>
        </row>
        <row r="2673">
          <cell r="B2673" t="str">
            <v>2679</v>
          </cell>
          <cell r="C2673" t="str">
            <v>District Health Society-Mahisagar</v>
          </cell>
        </row>
        <row r="2674">
          <cell r="B2674" t="str">
            <v>2680</v>
          </cell>
          <cell r="C2674" t="str">
            <v>District Health Society-Morbi</v>
          </cell>
        </row>
        <row r="2675">
          <cell r="B2675" t="str">
            <v>2681</v>
          </cell>
          <cell r="C2675" t="str">
            <v>District Health Society-Narmada</v>
          </cell>
        </row>
        <row r="2676">
          <cell r="B2676" t="str">
            <v>2682</v>
          </cell>
          <cell r="C2676" t="str">
            <v>District Health Society-Navsari</v>
          </cell>
        </row>
        <row r="2677">
          <cell r="B2677" t="str">
            <v>2683</v>
          </cell>
          <cell r="C2677" t="str">
            <v>District Health Society-Panchmahal</v>
          </cell>
        </row>
        <row r="2678">
          <cell r="B2678" t="str">
            <v>2684</v>
          </cell>
          <cell r="C2678" t="str">
            <v>District Health Society-Patan</v>
          </cell>
        </row>
        <row r="2679">
          <cell r="B2679" t="str">
            <v>2685</v>
          </cell>
          <cell r="C2679" t="str">
            <v>District Health Society-Porbandar</v>
          </cell>
        </row>
        <row r="2680">
          <cell r="B2680" t="str">
            <v>2687</v>
          </cell>
          <cell r="C2680" t="str">
            <v>District Health Society-Sabarkantha</v>
          </cell>
        </row>
        <row r="2681">
          <cell r="B2681" t="str">
            <v>2688</v>
          </cell>
          <cell r="C2681" t="str">
            <v>District Health Society-Surat</v>
          </cell>
        </row>
        <row r="2682">
          <cell r="B2682" t="str">
            <v>2689</v>
          </cell>
          <cell r="C2682" t="str">
            <v>District Health Society-Surendranagar</v>
          </cell>
        </row>
        <row r="2683">
          <cell r="B2683" t="str">
            <v>2690</v>
          </cell>
          <cell r="C2683" t="str">
            <v>District Health Society-Tapi</v>
          </cell>
        </row>
        <row r="2684">
          <cell r="B2684" t="str">
            <v>2692</v>
          </cell>
          <cell r="C2684" t="str">
            <v>District Health Society-Vadodara</v>
          </cell>
        </row>
        <row r="2685">
          <cell r="B2685" t="str">
            <v>2662</v>
          </cell>
          <cell r="C2685" t="str">
            <v>District Health Society-Amreli</v>
          </cell>
        </row>
        <row r="2686">
          <cell r="B2686" t="str">
            <v>2663</v>
          </cell>
          <cell r="C2686" t="str">
            <v>District Health Society-Anand</v>
          </cell>
        </row>
        <row r="2687">
          <cell r="B2687" t="str">
            <v>2665</v>
          </cell>
          <cell r="C2687" t="str">
            <v>District Health Society-Bananskantha</v>
          </cell>
        </row>
        <row r="2688">
          <cell r="B2688" t="str">
            <v>2666</v>
          </cell>
          <cell r="C2688" t="str">
            <v>District Health Society-Bharuch</v>
          </cell>
        </row>
        <row r="2689">
          <cell r="B2689" t="str">
            <v>2667</v>
          </cell>
          <cell r="C2689" t="str">
            <v>District Health Society-Bhavnagar</v>
          </cell>
        </row>
        <row r="2690">
          <cell r="B2690" t="str">
            <v>225</v>
          </cell>
          <cell r="C2690" t="str">
            <v>Labour Welfare Department Assam</v>
          </cell>
        </row>
        <row r="2691">
          <cell r="B2691" t="str">
            <v>SIMSS10231</v>
          </cell>
          <cell r="C2691" t="str">
            <v>Instant message solution for Sandes</v>
          </cell>
        </row>
        <row r="2692">
          <cell r="B2692" t="str">
            <v>0003690000</v>
          </cell>
          <cell r="C2692" t="str">
            <v>Canara HSBC Oriental Bank of Commerce Life Insurance Co. Ltd.</v>
          </cell>
        </row>
        <row r="2693">
          <cell r="B2693" t="str">
            <v>2952</v>
          </cell>
          <cell r="C2693" t="str">
            <v>LWD Dibrugarh</v>
          </cell>
        </row>
        <row r="2694">
          <cell r="B2694" t="str">
            <v>2957</v>
          </cell>
          <cell r="C2694" t="str">
            <v>LWD Dima Hasao</v>
          </cell>
        </row>
        <row r="2695">
          <cell r="B2695" t="str">
            <v>2947</v>
          </cell>
          <cell r="C2695" t="str">
            <v xml:space="preserve">LWD Golaghat </v>
          </cell>
        </row>
        <row r="2696">
          <cell r="B2696" t="str">
            <v>2938</v>
          </cell>
          <cell r="C2696" t="str">
            <v>LWD Kamrup metro</v>
          </cell>
        </row>
        <row r="2697">
          <cell r="B2697" t="str">
            <v>2964</v>
          </cell>
          <cell r="C2697" t="str">
            <v>LWD Kokrajhar</v>
          </cell>
        </row>
        <row r="2698">
          <cell r="B2698" t="str">
            <v>2949</v>
          </cell>
          <cell r="C2698" t="str">
            <v>LWD Majuli</v>
          </cell>
        </row>
        <row r="2699">
          <cell r="B2699" t="str">
            <v>2945</v>
          </cell>
          <cell r="C2699" t="str">
            <v>LWD Morigaon</v>
          </cell>
        </row>
        <row r="2700">
          <cell r="B2700" t="str">
            <v>2941</v>
          </cell>
          <cell r="C2700" t="str">
            <v>LWD Nalbari</v>
          </cell>
        </row>
        <row r="2701">
          <cell r="B2701" t="str">
            <v>2694</v>
          </cell>
          <cell r="C2701" t="str">
            <v>Urban Health Society-Ahmedabad MC</v>
          </cell>
        </row>
        <row r="2702">
          <cell r="B2702" t="str">
            <v>2700</v>
          </cell>
          <cell r="C2702" t="str">
            <v>Urban Health Society-Bhavnagar MC</v>
          </cell>
        </row>
        <row r="2703">
          <cell r="B2703" t="str">
            <v>2699</v>
          </cell>
          <cell r="C2703" t="str">
            <v>Urban Health Society-Jamnagar MC</v>
          </cell>
        </row>
        <row r="2704">
          <cell r="B2704" t="str">
            <v>PBCWB20852</v>
          </cell>
          <cell r="C2704" t="str">
            <v>Uttar Pradesh Building and Other Construction Workers Welfare Board</v>
          </cell>
        </row>
        <row r="2705">
          <cell r="B2705" t="str">
            <v>2940</v>
          </cell>
          <cell r="C2705" t="str">
            <v>LWD Barpeta</v>
          </cell>
        </row>
        <row r="2706">
          <cell r="B2706" t="str">
            <v>2944</v>
          </cell>
          <cell r="C2706" t="str">
            <v>LWD West Karbi Anglong</v>
          </cell>
        </row>
        <row r="2707">
          <cell r="B2707" t="str">
            <v>2948</v>
          </cell>
          <cell r="C2707" t="str">
            <v>LWD Jorhat</v>
          </cell>
        </row>
        <row r="2708">
          <cell r="B2708" t="str">
            <v>2950</v>
          </cell>
          <cell r="C2708" t="str">
            <v>LWD Sivasagar</v>
          </cell>
        </row>
        <row r="2709">
          <cell r="B2709" t="str">
            <v>2951</v>
          </cell>
          <cell r="C2709" t="str">
            <v>LWD Charaideo</v>
          </cell>
        </row>
        <row r="2710">
          <cell r="B2710" t="str">
            <v>2953</v>
          </cell>
          <cell r="C2710" t="str">
            <v>LWD Tinsukia</v>
          </cell>
        </row>
        <row r="2711">
          <cell r="B2711" t="str">
            <v>2955</v>
          </cell>
          <cell r="C2711" t="str">
            <v>LWD Hailakandi</v>
          </cell>
        </row>
        <row r="2712">
          <cell r="B2712" t="str">
            <v>2956</v>
          </cell>
          <cell r="C2712" t="str">
            <v>LWD Karimganj</v>
          </cell>
        </row>
        <row r="2713">
          <cell r="B2713" t="str">
            <v>2959</v>
          </cell>
          <cell r="C2713" t="str">
            <v>LWD Darrang</v>
          </cell>
        </row>
        <row r="2714">
          <cell r="B2714" t="str">
            <v>2960</v>
          </cell>
          <cell r="C2714" t="str">
            <v>LWD Biswanath</v>
          </cell>
        </row>
        <row r="2715">
          <cell r="B2715" t="str">
            <v>2962</v>
          </cell>
          <cell r="C2715" t="str">
            <v>LWD Dhemaji</v>
          </cell>
        </row>
        <row r="2716">
          <cell r="B2716" t="str">
            <v>2965</v>
          </cell>
          <cell r="C2716" t="str">
            <v>LWD Goalpara</v>
          </cell>
        </row>
        <row r="2717">
          <cell r="B2717" t="str">
            <v>2966</v>
          </cell>
          <cell r="C2717" t="str">
            <v>LWD Bongaigaon</v>
          </cell>
        </row>
        <row r="2718">
          <cell r="B2718" t="str">
            <v>PRCOR20851</v>
          </cell>
          <cell r="C2718" t="str">
            <v>Relief Commissioner Office, Revenue Department, Govt of U.P</v>
          </cell>
        </row>
        <row r="2719">
          <cell r="B2719" t="str">
            <v>PSPAA10226</v>
          </cell>
          <cell r="C2719" t="str">
            <v>Service Plus, Andeman  Agriculture</v>
          </cell>
        </row>
        <row r="2720">
          <cell r="B2720" t="str">
            <v>PFIAN10233</v>
          </cell>
          <cell r="C2720" t="str">
            <v>e service Delivery  Fish AN</v>
          </cell>
        </row>
        <row r="2721">
          <cell r="B2721" t="str">
            <v>PLABA10234</v>
          </cell>
          <cell r="C2721" t="str">
            <v>Service Plus,  Andeman Labour</v>
          </cell>
        </row>
        <row r="2722">
          <cell r="B2722" t="str">
            <v>PSAAH10232</v>
          </cell>
          <cell r="C2722" t="str">
            <v xml:space="preserve">Service Plus, Andeman Animal Husbandry </v>
          </cell>
        </row>
        <row r="2723">
          <cell r="B2723" t="str">
            <v>PSPAH10228</v>
          </cell>
          <cell r="C2723" t="str">
            <v>Service Plus, Andeman  Health</v>
          </cell>
        </row>
        <row r="2724">
          <cell r="B2724" t="str">
            <v>2696</v>
          </cell>
          <cell r="C2724" t="str">
            <v>Urban Health Society - Surat</v>
          </cell>
        </row>
        <row r="2725">
          <cell r="B2725" t="str">
            <v>2664</v>
          </cell>
          <cell r="C2725" t="str">
            <v xml:space="preserve">District Health Society - Aravalli </v>
          </cell>
        </row>
        <row r="2726">
          <cell r="B2726" t="str">
            <v>2686</v>
          </cell>
          <cell r="C2726" t="str">
            <v>District Health Society - Rajkot</v>
          </cell>
        </row>
        <row r="2727">
          <cell r="B2727" t="str">
            <v>2693</v>
          </cell>
          <cell r="C2727" t="str">
            <v>District Health Society - VALSAD</v>
          </cell>
        </row>
        <row r="2728">
          <cell r="B2728" t="str">
            <v>PDDKP10236</v>
          </cell>
          <cell r="C2728" t="str">
            <v>Kaushal Pragati</v>
          </cell>
        </row>
        <row r="2729">
          <cell r="B2729" t="str">
            <v>PPMAY10235</v>
          </cell>
          <cell r="C2729" t="str">
            <v>PM Awas Yojna Grramin</v>
          </cell>
        </row>
        <row r="2730">
          <cell r="B2730" t="str">
            <v>0003710000</v>
          </cell>
          <cell r="C2730" t="str">
            <v>NSDL e-Governance Infrastructure Ltd. CeG, Karnataka</v>
          </cell>
        </row>
        <row r="2731">
          <cell r="B2731" t="str">
            <v>PSWDC10206</v>
          </cell>
          <cell r="C2731" t="str">
            <v>Social Welfare Scheme CHD</v>
          </cell>
        </row>
        <row r="2732">
          <cell r="B2732" t="str">
            <v>KLPV</v>
          </cell>
          <cell r="C2732" t="str">
            <v>KL Hitech Secure Print Pvt Ltd</v>
          </cell>
        </row>
        <row r="2733">
          <cell r="B2733" t="str">
            <v>SHPV</v>
          </cell>
          <cell r="C2733" t="str">
            <v>Seshaasai Business Forms Pvt Ltd</v>
          </cell>
        </row>
        <row r="2734">
          <cell r="B2734" t="str">
            <v>226</v>
          </cell>
          <cell r="C2734" t="str">
            <v>Directorate of Health &amp; Family Welfare</v>
          </cell>
        </row>
        <row r="2735">
          <cell r="B2735" t="str">
            <v>0226</v>
          </cell>
          <cell r="C2735" t="str">
            <v>Health &amp; Family Welfare Dept, Govt of Chhattisgarh</v>
          </cell>
        </row>
        <row r="2736">
          <cell r="B2736" t="str">
            <v>0003720000</v>
          </cell>
          <cell r="C2736" t="str">
            <v>NSDL Database Management Limited (NDML)</v>
          </cell>
        </row>
        <row r="2737">
          <cell r="B2737" t="str">
            <v>PFIDT22664</v>
          </cell>
          <cell r="C2737" t="str">
            <v>Finance Department</v>
          </cell>
        </row>
        <row r="2738">
          <cell r="B2738" t="str">
            <v>2963</v>
          </cell>
          <cell r="C2738" t="str">
            <v>LWD Dhubri</v>
          </cell>
        </row>
        <row r="2739">
          <cell r="B2739" t="str">
            <v>2954</v>
          </cell>
          <cell r="C2739" t="str">
            <v>LWD Cachar</v>
          </cell>
        </row>
        <row r="2740">
          <cell r="B2740" t="str">
            <v>2961</v>
          </cell>
          <cell r="C2740" t="str">
            <v>LWD Lakhimpur</v>
          </cell>
        </row>
        <row r="2741">
          <cell r="B2741" t="str">
            <v>2958</v>
          </cell>
          <cell r="C2741" t="str">
            <v>LWD Sonitpur</v>
          </cell>
        </row>
        <row r="2742">
          <cell r="B2742" t="str">
            <v>2939</v>
          </cell>
          <cell r="C2742" t="str">
            <v>LWD Kamrup</v>
          </cell>
        </row>
        <row r="2743">
          <cell r="B2743" t="str">
            <v>2967</v>
          </cell>
          <cell r="C2743" t="str">
            <v>LWD Udalguri</v>
          </cell>
        </row>
        <row r="2744">
          <cell r="B2744" t="str">
            <v>2701</v>
          </cell>
          <cell r="C2744" t="str">
            <v>Urban Health Society-Bhavnagar MC</v>
          </cell>
        </row>
        <row r="2745">
          <cell r="B2745" t="str">
            <v>2697</v>
          </cell>
          <cell r="C2745" t="str">
            <v>Urban Health Society-Gandhinagar MC</v>
          </cell>
        </row>
        <row r="2746">
          <cell r="B2746" t="str">
            <v>2695</v>
          </cell>
          <cell r="C2746" t="str">
            <v>URBAN  Health Society Vadodara</v>
          </cell>
        </row>
        <row r="2747">
          <cell r="B2747" t="str">
            <v>PCSCP20040</v>
          </cell>
          <cell r="C2747" t="str">
            <v>Civil Supplies and Consumer Protection</v>
          </cell>
        </row>
        <row r="2749">
          <cell r="B2749" t="str">
            <v>229</v>
          </cell>
          <cell r="C2749" t="str">
            <v>FINO PAYMENTS BANK</v>
          </cell>
        </row>
        <row r="2750">
          <cell r="B2750" t="str">
            <v>0229</v>
          </cell>
          <cell r="C2750" t="str">
            <v>FINO Payment Bank</v>
          </cell>
        </row>
        <row r="2751">
          <cell r="B2751" t="str">
            <v>2698</v>
          </cell>
          <cell r="C2751" t="str">
            <v>URBAN  Health Society Rajkot</v>
          </cell>
        </row>
        <row r="2752">
          <cell r="B2752" t="str">
            <v>PHEDC10207</v>
          </cell>
          <cell r="C2752" t="str">
            <v>UT Merit Schlarship</v>
          </cell>
        </row>
        <row r="2753">
          <cell r="B2753" t="str">
            <v>0809</v>
          </cell>
          <cell r="C2753" t="str">
            <v>DC SOUTH</v>
          </cell>
        </row>
        <row r="2754">
          <cell r="B2754" t="str">
            <v>PADAP24261</v>
          </cell>
          <cell r="C2754" t="str">
            <v>Agriculture Department, Govt. of Andhra Pradesh</v>
          </cell>
        </row>
        <row r="2755">
          <cell r="B2755" t="str">
            <v>PTSDC20041</v>
          </cell>
          <cell r="C2755" t="str">
            <v>Tamil Nadu Skill Development Corporation</v>
          </cell>
        </row>
        <row r="2756">
          <cell r="B2756" t="str">
            <v>PWCWD21647</v>
          </cell>
          <cell r="C2756" t="str">
            <v>Women Development &amp; Child Welfare Dept.Govt of Telangana</v>
          </cell>
        </row>
        <row r="2757">
          <cell r="B2757" t="str">
            <v>230</v>
          </cell>
          <cell r="C2757" t="str">
            <v>Directorate and Economics and Statictics,Arunachal Pradesh</v>
          </cell>
        </row>
        <row r="2758">
          <cell r="B2758" t="str">
            <v>3008</v>
          </cell>
          <cell r="C2758" t="str">
            <v>ADES Lower Dibang Valley</v>
          </cell>
        </row>
        <row r="2759">
          <cell r="B2759" t="str">
            <v>PUPSD20855</v>
          </cell>
          <cell r="C2759" t="str">
            <v>Uttar Pradesh Skill Development Mission, Dept. of U.P Govt.</v>
          </cell>
        </row>
        <row r="2760">
          <cell r="B2760" t="str">
            <v>3004</v>
          </cell>
          <cell r="C2760" t="str">
            <v>ADES East Siang</v>
          </cell>
        </row>
        <row r="2761">
          <cell r="B2761" t="str">
            <v>3003</v>
          </cell>
          <cell r="C2761" t="str">
            <v>ADES West Siang</v>
          </cell>
        </row>
        <row r="2762">
          <cell r="B2762" t="str">
            <v>3012</v>
          </cell>
          <cell r="C2762" t="str">
            <v>ADES Changlang</v>
          </cell>
        </row>
        <row r="2763">
          <cell r="B2763" t="str">
            <v>2997</v>
          </cell>
          <cell r="C2763" t="str">
            <v>ADES East Kameng</v>
          </cell>
        </row>
        <row r="2764">
          <cell r="B2764" t="str">
            <v>3018</v>
          </cell>
          <cell r="C2764" t="str">
            <v>ADES Leparada</v>
          </cell>
        </row>
        <row r="2765">
          <cell r="B2765" t="str">
            <v>3002</v>
          </cell>
          <cell r="C2765" t="str">
            <v>ADES Kra Daadi</v>
          </cell>
        </row>
        <row r="2766">
          <cell r="B2766" t="str">
            <v>2999</v>
          </cell>
          <cell r="C2766" t="str">
            <v>ADES Lower Subansiri</v>
          </cell>
        </row>
        <row r="2767">
          <cell r="B2767" t="str">
            <v>3011</v>
          </cell>
          <cell r="C2767" t="str">
            <v>ADES Namsai</v>
          </cell>
        </row>
        <row r="2768">
          <cell r="B2768" t="str">
            <v>3015</v>
          </cell>
          <cell r="C2768" t="str">
            <v>ADES Pakke Kessang</v>
          </cell>
        </row>
        <row r="2769">
          <cell r="B2769" t="str">
            <v>2998</v>
          </cell>
          <cell r="C2769" t="str">
            <v>ADES Papumpare</v>
          </cell>
        </row>
        <row r="2770">
          <cell r="B2770" t="str">
            <v>3006</v>
          </cell>
          <cell r="C2770" t="str">
            <v>ADES Siang</v>
          </cell>
        </row>
        <row r="2771">
          <cell r="B2771" t="str">
            <v>3010</v>
          </cell>
          <cell r="C2771" t="str">
            <v>ADES Anjaw</v>
          </cell>
        </row>
        <row r="2772">
          <cell r="B2772" t="str">
            <v>3005</v>
          </cell>
          <cell r="C2772" t="str">
            <v>ADES Upper Siang</v>
          </cell>
        </row>
        <row r="2773">
          <cell r="B2773" t="str">
            <v>3019</v>
          </cell>
          <cell r="C2773" t="str">
            <v>ADES Shiyomi</v>
          </cell>
        </row>
        <row r="2774">
          <cell r="B2774" t="str">
            <v>LINKWELL.LTPL</v>
          </cell>
          <cell r="C2774" t="str">
            <v>linkwell telesystems private limited</v>
          </cell>
        </row>
        <row r="2775">
          <cell r="B2775" t="str">
            <v>0003730000</v>
          </cell>
          <cell r="C2775" t="str">
            <v>Ageas Federal Life Insurance Company Limited</v>
          </cell>
        </row>
        <row r="2776">
          <cell r="B2776" t="str">
            <v>3001</v>
          </cell>
          <cell r="C2776" t="str">
            <v>ADES Kurung Kumey</v>
          </cell>
        </row>
        <row r="2777">
          <cell r="B2777" t="str">
            <v>3009</v>
          </cell>
          <cell r="C2777" t="str">
            <v>ADES Lohit</v>
          </cell>
        </row>
        <row r="2778">
          <cell r="B2778" t="str">
            <v>3013</v>
          </cell>
          <cell r="C2778" t="str">
            <v>ADES Tirap</v>
          </cell>
        </row>
        <row r="2779">
          <cell r="B2779" t="str">
            <v>3017</v>
          </cell>
          <cell r="C2779" t="str">
            <v>ADES Lower Siang</v>
          </cell>
        </row>
        <row r="2780">
          <cell r="B2780" t="str">
            <v>2993</v>
          </cell>
          <cell r="C2780" t="str">
            <v>DAKSHIN BIHAR GRAMIN BANK</v>
          </cell>
        </row>
        <row r="2781">
          <cell r="B2781" t="str">
            <v>2994</v>
          </cell>
          <cell r="C2781" t="str">
            <v>PRATHMA UP GRAMIN BANK</v>
          </cell>
        </row>
        <row r="2782">
          <cell r="B2782" t="str">
            <v>3014</v>
          </cell>
          <cell r="C2782" t="str">
            <v>ADES Longding</v>
          </cell>
        </row>
        <row r="2783">
          <cell r="B2783" t="str">
            <v>2995</v>
          </cell>
          <cell r="C2783" t="str">
            <v>ADES Tawang</v>
          </cell>
        </row>
        <row r="2784">
          <cell r="B2784" t="str">
            <v>2996</v>
          </cell>
          <cell r="C2784" t="str">
            <v>ADES West Kameng</v>
          </cell>
        </row>
        <row r="2785">
          <cell r="B2785" t="str">
            <v>PANED10239</v>
          </cell>
          <cell r="C2785" t="str">
            <v>Service Plus AN Education</v>
          </cell>
        </row>
        <row r="2786">
          <cell r="B2786" t="str">
            <v>0003740000</v>
          </cell>
          <cell r="C2786" t="str">
            <v>Indian Oil Corporation Ltd</v>
          </cell>
        </row>
        <row r="2787">
          <cell r="B2787" t="str">
            <v>0000003600</v>
          </cell>
          <cell r="C2787" t="str">
            <v>Indian Oil Corporation Ltd</v>
          </cell>
        </row>
        <row r="2788">
          <cell r="B2788" t="str">
            <v>0003750000</v>
          </cell>
          <cell r="C2788" t="str">
            <v>Ministry of Labour and Employment</v>
          </cell>
        </row>
        <row r="2789">
          <cell r="B2789" t="str">
            <v>2946</v>
          </cell>
          <cell r="C2789" t="str">
            <v>LWD Hojai</v>
          </cell>
        </row>
        <row r="2790">
          <cell r="B2790" t="str">
            <v>2942</v>
          </cell>
          <cell r="C2790" t="str">
            <v>LWD Nagaon</v>
          </cell>
        </row>
        <row r="2791">
          <cell r="B2791" t="str">
            <v>2943</v>
          </cell>
          <cell r="C2791" t="str">
            <v>LWD Karbi Anglong</v>
          </cell>
        </row>
        <row r="2792">
          <cell r="B2792" t="str">
            <v>991</v>
          </cell>
          <cell r="C2792" t="str">
            <v>WCD Assam</v>
          </cell>
        </row>
        <row r="2793">
          <cell r="B2793" t="str">
            <v>PPCDA21649</v>
          </cell>
          <cell r="C2793" t="str">
            <v>Office of the Principal Controller of Defence Accounts Pension</v>
          </cell>
        </row>
        <row r="2794">
          <cell r="B2794" t="str">
            <v>0991</v>
          </cell>
          <cell r="C2794" t="str">
            <v>WCD Assam</v>
          </cell>
        </row>
        <row r="2795">
          <cell r="B2795" t="str">
            <v>PSPAS10244</v>
          </cell>
          <cell r="C2795" t="str">
            <v>Service Plus Assam</v>
          </cell>
        </row>
        <row r="2796">
          <cell r="B2796" t="str">
            <v>2991</v>
          </cell>
          <cell r="C2796" t="str">
            <v>EGVS Panchayat</v>
          </cell>
        </row>
        <row r="2797">
          <cell r="B2797" t="str">
            <v>522</v>
          </cell>
          <cell r="C2797" t="str">
            <v>Education Department Mizoram</v>
          </cell>
        </row>
        <row r="2798">
          <cell r="B2798" t="str">
            <v>0522</v>
          </cell>
          <cell r="C2798" t="str">
            <v>Education Department Mizoram</v>
          </cell>
        </row>
        <row r="2799">
          <cell r="B2799" t="str">
            <v>PSHAS12302</v>
          </cell>
          <cell r="C2799" t="str">
            <v>State Health Assurance Society</v>
          </cell>
        </row>
        <row r="2800">
          <cell r="B2800" t="str">
            <v>PHLTH10242</v>
          </cell>
          <cell r="C2800" t="str">
            <v>Health Deptt CHD</v>
          </cell>
        </row>
        <row r="2801">
          <cell r="B2801" t="str">
            <v>PFCSU20857</v>
          </cell>
          <cell r="C2801" t="str">
            <v>Department of Food and Civil Supplies Uttar Pardesh</v>
          </cell>
        </row>
        <row r="2802">
          <cell r="B2802" t="str">
            <v>869</v>
          </cell>
          <cell r="C2802" t="str">
            <v>Directorate of Elementary Education ,Tripura</v>
          </cell>
        </row>
        <row r="2803">
          <cell r="B2803" t="str">
            <v>0869</v>
          </cell>
          <cell r="C2803" t="str">
            <v>Directorate of Elementary Education, Tripura</v>
          </cell>
        </row>
        <row r="2804">
          <cell r="B2804" t="str">
            <v>PPDSA10245</v>
          </cell>
          <cell r="C2804" t="str">
            <v>ePDS Assam</v>
          </cell>
        </row>
        <row r="2805">
          <cell r="B2805" t="str">
            <v>2968</v>
          </cell>
          <cell r="C2805" t="str">
            <v>LWD South Salmara Mancachar</v>
          </cell>
        </row>
        <row r="2806">
          <cell r="B2806" t="str">
            <v>PSESD23057</v>
          </cell>
          <cell r="C2806" t="str">
            <v>School Education &amp; Sports Department</v>
          </cell>
        </row>
        <row r="2807">
          <cell r="B2807" t="str">
            <v>PSTRE21648</v>
          </cell>
          <cell r="C2807" t="str">
            <v>Stree Nidhi Credit Cooperative Federation Limited</v>
          </cell>
        </row>
        <row r="2808">
          <cell r="B2808" t="str">
            <v>PSWDA10240</v>
          </cell>
          <cell r="C2808" t="str">
            <v>Social Welfare Department, AN</v>
          </cell>
        </row>
        <row r="2809">
          <cell r="B2809" t="str">
            <v>996</v>
          </cell>
          <cell r="C2809" t="str">
            <v>Department of Women and Child Development, Itanagar</v>
          </cell>
        </row>
        <row r="2810">
          <cell r="B2810" t="str">
            <v>0996</v>
          </cell>
          <cell r="C2810" t="str">
            <v>Department of Women and Child Development, Itanagar</v>
          </cell>
        </row>
        <row r="2811">
          <cell r="B2811" t="str">
            <v>724</v>
          </cell>
          <cell r="C2811" t="str">
            <v>BSNL Haryana</v>
          </cell>
        </row>
        <row r="2812">
          <cell r="B2812" t="str">
            <v>0724</v>
          </cell>
          <cell r="C2812" t="str">
            <v>BSNL Haryana</v>
          </cell>
        </row>
        <row r="2813">
          <cell r="B2813" t="str">
            <v>0003760000</v>
          </cell>
          <cell r="C2813" t="str">
            <v>Online PSB Loans Limited</v>
          </cell>
        </row>
        <row r="2814">
          <cell r="B2814" t="str">
            <v>PSJEM12615</v>
          </cell>
          <cell r="C2814" t="str">
            <v>Department of Social Justice, Empowerment and Minoroties, Punjab</v>
          </cell>
        </row>
        <row r="2815">
          <cell r="B2815" t="str">
            <v>0861</v>
          </cell>
          <cell r="C2815" t="str">
            <v xml:space="preserve">Department of School Education, Govt. of Punjab </v>
          </cell>
        </row>
        <row r="2816">
          <cell r="B2816" t="str">
            <v>0723</v>
          </cell>
          <cell r="C2816" t="str">
            <v>BSNL PB Circle</v>
          </cell>
        </row>
        <row r="2817">
          <cell r="B2817" t="str">
            <v>723</v>
          </cell>
          <cell r="C2817" t="str">
            <v>BSNL PB Circle</v>
          </cell>
        </row>
        <row r="2818">
          <cell r="B2818" t="str">
            <v>PPMSC10247</v>
          </cell>
          <cell r="C2818" t="str">
            <v>Post Matric Scholarship</v>
          </cell>
        </row>
        <row r="2819">
          <cell r="B2819" t="str">
            <v>0003770000</v>
          </cell>
          <cell r="C2819" t="str">
            <v>PNB Metlife India Insurance Company Limited</v>
          </cell>
        </row>
        <row r="2820">
          <cell r="B2820" t="str">
            <v>233</v>
          </cell>
          <cell r="C2820" t="str">
            <v>BSNL Sikkim Circle</v>
          </cell>
        </row>
        <row r="2821">
          <cell r="B2821" t="str">
            <v>0233</v>
          </cell>
          <cell r="C2821" t="str">
            <v>BSNL Sikkim Circle</v>
          </cell>
        </row>
        <row r="2822">
          <cell r="B2822" t="str">
            <v>3007</v>
          </cell>
          <cell r="C2822" t="str">
            <v>ADES Dibang Valley</v>
          </cell>
        </row>
        <row r="2823">
          <cell r="B2823" t="str">
            <v>PREVD18033</v>
          </cell>
          <cell r="C2823" t="str">
            <v>Revenue Department</v>
          </cell>
        </row>
        <row r="2824">
          <cell r="B2824" t="str">
            <v>520</v>
          </cell>
          <cell r="C2824" t="str">
            <v>West Bengal School Education Department</v>
          </cell>
        </row>
        <row r="2825">
          <cell r="B2825" t="str">
            <v>0520</v>
          </cell>
          <cell r="C2825" t="str">
            <v>West Bengal School Education Department</v>
          </cell>
        </row>
        <row r="2826">
          <cell r="B2826" t="str">
            <v>PJANP10249</v>
          </cell>
          <cell r="C2826" t="str">
            <v>Jan Parichay</v>
          </cell>
        </row>
        <row r="2827">
          <cell r="B2827" t="str">
            <v>PUSTD10217</v>
          </cell>
          <cell r="C2827" t="str">
            <v>USTTAD DBT Integration</v>
          </cell>
        </row>
        <row r="2828">
          <cell r="B2828" t="str">
            <v>0230</v>
          </cell>
          <cell r="C2828" t="str">
            <v>SHREETRON INDIA LIMITED</v>
          </cell>
        </row>
        <row r="2829">
          <cell r="B2829" t="str">
            <v>240</v>
          </cell>
          <cell r="C2829" t="str">
            <v>Labour Department, GNCT Delhi</v>
          </cell>
        </row>
        <row r="2830">
          <cell r="B2830" t="str">
            <v>0240</v>
          </cell>
          <cell r="C2830" t="str">
            <v>Labour Department, GNCT Delhi</v>
          </cell>
        </row>
        <row r="2831">
          <cell r="B2831" t="str">
            <v>PKVIC16038</v>
          </cell>
          <cell r="C2831" t="str">
            <v>Kahdi and Village Industries Commission</v>
          </cell>
        </row>
        <row r="2832">
          <cell r="B2832" t="str">
            <v>PMNEA10106</v>
          </cell>
          <cell r="C2832" t="str">
            <v>MGNREGA</v>
          </cell>
        </row>
        <row r="2833">
          <cell r="B2833" t="str">
            <v>0241</v>
          </cell>
          <cell r="C2833" t="str">
            <v>IHRD, Kerala</v>
          </cell>
        </row>
        <row r="2834">
          <cell r="B2834" t="str">
            <v>241</v>
          </cell>
          <cell r="C2834" t="str">
            <v>Insitute of Human Resource Development, Kerala</v>
          </cell>
        </row>
        <row r="2835">
          <cell r="B2835" t="str">
            <v>PTATN20042</v>
          </cell>
          <cell r="C2835" t="str">
            <v>Transplant Authority of Tamil Nadu</v>
          </cell>
        </row>
        <row r="2836">
          <cell r="B2836" t="str">
            <v>PNTAR10251</v>
          </cell>
          <cell r="C2836" t="str">
            <v>NTA Registration System</v>
          </cell>
        </row>
        <row r="2837">
          <cell r="B2837" t="str">
            <v>DESIRETECH.DESIRETECH</v>
          </cell>
          <cell r="C2837" t="str">
            <v>DESIRETECH INNOVATION LIMITED LIABILITY PARTNERSHIP</v>
          </cell>
        </row>
        <row r="2838">
          <cell r="B2838" t="str">
            <v>4029</v>
          </cell>
          <cell r="C2838" t="str">
            <v>MahaIT Corporation Ltd</v>
          </cell>
        </row>
        <row r="2839">
          <cell r="B2839" t="str">
            <v>PNIXI16040</v>
          </cell>
          <cell r="C2839" t="str">
            <v>National Internet Exchange of India (NIXI)</v>
          </cell>
        </row>
        <row r="2840">
          <cell r="B2840" t="str">
            <v>PSWJK10250</v>
          </cell>
          <cell r="C2840" t="str">
            <v>Social Welfare Dept J and K</v>
          </cell>
        </row>
        <row r="2841">
          <cell r="B2841" t="str">
            <v>707</v>
          </cell>
          <cell r="C2841" t="str">
            <v>BSNL KARNATAKA CIRCLE</v>
          </cell>
        </row>
        <row r="2842">
          <cell r="B2842" t="str">
            <v>0707</v>
          </cell>
          <cell r="C2842" t="str">
            <v>BSNL KARNATAKA CIRCLE</v>
          </cell>
        </row>
        <row r="2843">
          <cell r="B2843" t="str">
            <v>PSCWD24472</v>
          </cell>
          <cell r="C2843" t="str">
            <v>Schedule Caste Welfare Department, M.P</v>
          </cell>
        </row>
        <row r="2844">
          <cell r="B2844" t="str">
            <v>PSLET24475</v>
          </cell>
          <cell r="C2844" t="str">
            <v>State Level Employment and Training Centre (OBC and Minority Welfare)</v>
          </cell>
        </row>
        <row r="2845">
          <cell r="B2845" t="str">
            <v>721</v>
          </cell>
          <cell r="C2845" t="str">
            <v>BSNL HP Circle</v>
          </cell>
        </row>
        <row r="2846">
          <cell r="B2846" t="str">
            <v>0721</v>
          </cell>
          <cell r="C2846" t="str">
            <v>BSNL HP Circle</v>
          </cell>
        </row>
        <row r="2847">
          <cell r="B2847" t="str">
            <v>PBCMW24474</v>
          </cell>
          <cell r="C2847" t="str">
            <v>Backward Classes &amp; Minority Welfare M.P</v>
          </cell>
        </row>
        <row r="2848">
          <cell r="B2848" t="str">
            <v>4004</v>
          </cell>
          <cell r="C2848" t="str">
            <v>Ladakh e-Governance Agency</v>
          </cell>
        </row>
        <row r="2849">
          <cell r="B2849" t="str">
            <v>4044</v>
          </cell>
          <cell r="C2849" t="str">
            <v>Principal Chief Commercial Manager, NF Railway</v>
          </cell>
        </row>
        <row r="2850">
          <cell r="B2850" t="str">
            <v>0003780000</v>
          </cell>
          <cell r="C2850" t="str">
            <v>TATA AIA Life Insurance Company Limited</v>
          </cell>
        </row>
        <row r="2851">
          <cell r="B2851" t="str">
            <v>PDMED20858</v>
          </cell>
          <cell r="C2851" t="str">
            <v>Director General, Medical Education and Training, U.P</v>
          </cell>
        </row>
        <row r="2852">
          <cell r="B2852" t="str">
            <v>170</v>
          </cell>
          <cell r="C2852" t="str">
            <v xml:space="preserve">South Delhi Municipal Corporation </v>
          </cell>
        </row>
        <row r="2853">
          <cell r="B2853" t="str">
            <v>0170</v>
          </cell>
          <cell r="C2853" t="str">
            <v>South Delhi Municipal Corporation</v>
          </cell>
        </row>
        <row r="2854">
          <cell r="B2854" t="str">
            <v>PNAPO10252</v>
          </cell>
          <cell r="C2854" t="str">
            <v>National Award Portal</v>
          </cell>
        </row>
        <row r="2855">
          <cell r="B2855" t="str">
            <v>4045</v>
          </cell>
          <cell r="C2855" t="str">
            <v>RDD-Sechdule1</v>
          </cell>
        </row>
        <row r="2856">
          <cell r="B2856" t="str">
            <v>4046</v>
          </cell>
          <cell r="C2856" t="str">
            <v>RDD-Sechdule2</v>
          </cell>
        </row>
        <row r="2857">
          <cell r="B2857" t="str">
            <v>4047</v>
          </cell>
          <cell r="C2857" t="str">
            <v>RDD-Sechdule3</v>
          </cell>
        </row>
        <row r="2858">
          <cell r="B2858" t="str">
            <v>4048</v>
          </cell>
          <cell r="C2858" t="str">
            <v>RDD-Sechdule4</v>
          </cell>
        </row>
        <row r="2859">
          <cell r="B2859" t="str">
            <v>4049</v>
          </cell>
          <cell r="C2859" t="str">
            <v>RDD-Sechdule5</v>
          </cell>
        </row>
        <row r="2860">
          <cell r="B2860" t="str">
            <v>243</v>
          </cell>
          <cell r="C2860" t="str">
            <v>Directorate of EDCS, GoK</v>
          </cell>
        </row>
        <row r="2861">
          <cell r="B2861" t="str">
            <v>4050</v>
          </cell>
          <cell r="C2861" t="str">
            <v>Directorate of EDCS, GoK</v>
          </cell>
        </row>
        <row r="2862">
          <cell r="B2862" t="str">
            <v>993</v>
          </cell>
          <cell r="C2862" t="str">
            <v>Directorate of Social Welfare, Govt. Of Manipur</v>
          </cell>
        </row>
        <row r="2863">
          <cell r="B2863" t="str">
            <v>0993</v>
          </cell>
          <cell r="C2863" t="str">
            <v>Directorate of Social Welfare, Manipur</v>
          </cell>
        </row>
        <row r="2864">
          <cell r="B2864" t="str">
            <v>PCPDM23058</v>
          </cell>
          <cell r="C2864" t="str">
            <v>Food, Civil Supplies and Consumer Protection Department, Government of Maharashtra</v>
          </cell>
        </row>
        <row r="2865">
          <cell r="B2865" t="str">
            <v>PRRCB26401</v>
          </cell>
          <cell r="C2865" t="str">
            <v>Railway Recruitment Control Board</v>
          </cell>
        </row>
        <row r="2866">
          <cell r="B2866" t="str">
            <v>PGVWV24263</v>
          </cell>
          <cell r="C2866" t="str">
            <v>GV/WV &amp; VS/WS Department, Andhra Pradesh</v>
          </cell>
        </row>
        <row r="2867">
          <cell r="B2867" t="str">
            <v>PSHSU20859</v>
          </cell>
          <cell r="C2867" t="str">
            <v>National Health Mission (State Health Society), Uttar Pradesh</v>
          </cell>
        </row>
        <row r="2868">
          <cell r="B2868" t="str">
            <v>0003790000</v>
          </cell>
          <cell r="C2868" t="str">
            <v>Parmerica Life Insurance Limited</v>
          </cell>
        </row>
        <row r="2869">
          <cell r="B2869" t="str">
            <v>0003810000</v>
          </cell>
          <cell r="C2869" t="str">
            <v>Uttar Pradesh Co-operative Bank Ltd</v>
          </cell>
        </row>
        <row r="2870">
          <cell r="B2870" t="str">
            <v>RAJCOMP.ISL</v>
          </cell>
          <cell r="C2870" t="str">
            <v>RAJCOMP INFO SERVICES LTD.</v>
          </cell>
        </row>
        <row r="2871">
          <cell r="B2871" t="str">
            <v>232</v>
          </cell>
          <cell r="C2871" t="str">
            <v>Employees State Insurance Corporation</v>
          </cell>
        </row>
        <row r="2872">
          <cell r="B2872" t="str">
            <v>4018</v>
          </cell>
          <cell r="C2872" t="str">
            <v>Regional Office, Indore</v>
          </cell>
        </row>
        <row r="2873">
          <cell r="B2873" t="str">
            <v>4014</v>
          </cell>
          <cell r="C2873" t="str">
            <v>Regional Office, Jammu</v>
          </cell>
        </row>
        <row r="2874">
          <cell r="B2874" t="str">
            <v>4028</v>
          </cell>
          <cell r="C2874" t="str">
            <v>Regional Office, Kolkata</v>
          </cell>
        </row>
        <row r="2875">
          <cell r="B2875" t="str">
            <v>4008</v>
          </cell>
          <cell r="C2875" t="str">
            <v>Regional Office, Patna</v>
          </cell>
        </row>
        <row r="2876">
          <cell r="B2876" t="str">
            <v>4007</v>
          </cell>
          <cell r="C2876" t="str">
            <v>Regional Office, Guwahati</v>
          </cell>
        </row>
        <row r="2877">
          <cell r="B2877" t="str">
            <v>4006</v>
          </cell>
          <cell r="C2877" t="str">
            <v>Regional Office, Vijayawada</v>
          </cell>
        </row>
        <row r="2878">
          <cell r="B2878" t="str">
            <v>4022</v>
          </cell>
          <cell r="C2878" t="str">
            <v>Regional Office, Chandigarh</v>
          </cell>
        </row>
        <row r="2879">
          <cell r="B2879" t="str">
            <v>4009</v>
          </cell>
          <cell r="C2879" t="str">
            <v>Regional Office, Raipur</v>
          </cell>
        </row>
        <row r="2880">
          <cell r="B2880" t="str">
            <v>4021</v>
          </cell>
          <cell r="C2880" t="str">
            <v>Regional Office, Puducherry</v>
          </cell>
        </row>
        <row r="2881">
          <cell r="B2881" t="str">
            <v>4024</v>
          </cell>
          <cell r="C2881" t="str">
            <v>Regional Office, Chennai</v>
          </cell>
        </row>
        <row r="2882">
          <cell r="B2882" t="str">
            <v>4025</v>
          </cell>
          <cell r="C2882" t="str">
            <v>Regional Office, Hyderabad</v>
          </cell>
        </row>
        <row r="2883">
          <cell r="B2883" t="str">
            <v>4010</v>
          </cell>
          <cell r="C2883" t="str">
            <v>Regional Office, Panaji</v>
          </cell>
        </row>
        <row r="2884">
          <cell r="B2884" t="str">
            <v>4023</v>
          </cell>
          <cell r="C2884" t="str">
            <v>Regional Office, Jaipur</v>
          </cell>
        </row>
        <row r="2885">
          <cell r="B2885" t="str">
            <v>4020</v>
          </cell>
          <cell r="C2885" t="str">
            <v>Regional Office, Bhubaneswar</v>
          </cell>
        </row>
        <row r="2886">
          <cell r="B2886" t="str">
            <v>4012</v>
          </cell>
          <cell r="C2886" t="str">
            <v>Regional Office, Faridabad</v>
          </cell>
        </row>
        <row r="2887">
          <cell r="B2887" t="str">
            <v>0232</v>
          </cell>
          <cell r="C2887" t="str">
            <v>Regional Office, Rajendra Place</v>
          </cell>
        </row>
        <row r="2888">
          <cell r="B2888" t="str">
            <v>4017</v>
          </cell>
          <cell r="C2888" t="str">
            <v>Regional Office, Thrissur</v>
          </cell>
        </row>
        <row r="2889">
          <cell r="B2889" t="str">
            <v>4011</v>
          </cell>
          <cell r="C2889" t="str">
            <v>Regional Office, Ahmedabad</v>
          </cell>
        </row>
        <row r="2890">
          <cell r="B2890" t="str">
            <v>4015</v>
          </cell>
          <cell r="C2890" t="str">
            <v>Regional Office, Ranchi</v>
          </cell>
        </row>
        <row r="2891">
          <cell r="B2891" t="str">
            <v>4013</v>
          </cell>
          <cell r="C2891" t="str">
            <v>Regional Office, Baddi</v>
          </cell>
        </row>
        <row r="2892">
          <cell r="B2892" t="str">
            <v>4026</v>
          </cell>
          <cell r="C2892" t="str">
            <v>Regional Office, Kanpur</v>
          </cell>
        </row>
        <row r="2893">
          <cell r="B2893" t="str">
            <v>4019</v>
          </cell>
          <cell r="C2893" t="str">
            <v>Regional Office, Mumbai</v>
          </cell>
        </row>
        <row r="2894">
          <cell r="B2894" t="str">
            <v>4027</v>
          </cell>
          <cell r="C2894" t="str">
            <v>Regional Office, Dehradun</v>
          </cell>
        </row>
        <row r="2895">
          <cell r="B2895" t="str">
            <v>4016</v>
          </cell>
          <cell r="C2895" t="str">
            <v>Regional Office, Bangalore</v>
          </cell>
        </row>
        <row r="2896">
          <cell r="B2896" t="str">
            <v>PSASB10254</v>
          </cell>
          <cell r="C2896" t="str">
            <v>Shri Amarnath Shrine Board</v>
          </cell>
        </row>
        <row r="2897">
          <cell r="B2897" t="str">
            <v>4043</v>
          </cell>
          <cell r="C2897" t="str">
            <v>Western Railway</v>
          </cell>
        </row>
        <row r="2898">
          <cell r="B2898" t="str">
            <v>4030</v>
          </cell>
          <cell r="C2898" t="str">
            <v>Central Railway</v>
          </cell>
        </row>
        <row r="2899">
          <cell r="B2899" t="str">
            <v>PNTAG26402</v>
          </cell>
          <cell r="C2899" t="str">
            <v>National Testing Agency</v>
          </cell>
        </row>
        <row r="2900">
          <cell r="B2900" t="str">
            <v>PSEDM24473</v>
          </cell>
          <cell r="C2900" t="str">
            <v>School Education Department, M.P</v>
          </cell>
        </row>
        <row r="2901">
          <cell r="B2901" t="str">
            <v>0003820000</v>
          </cell>
          <cell r="C2901" t="str">
            <v>Capricorn Identity Services Private Limited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8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9.140625" defaultRowHeight="16.5"/>
  <cols>
    <col min="1" max="1" width="6" style="34" bestFit="1" customWidth="1"/>
    <col min="2" max="2" width="11.140625" style="34" bestFit="1" customWidth="1"/>
    <col min="3" max="3" width="29.140625" style="34" customWidth="1"/>
    <col min="4" max="4" width="8.28515625" style="34" customWidth="1"/>
    <col min="5" max="5" width="28.140625" style="34" customWidth="1"/>
    <col min="6" max="6" width="19.28515625" style="34" customWidth="1"/>
    <col min="7" max="7" width="17.42578125" style="34" customWidth="1"/>
    <col min="8" max="8" width="11.85546875" style="34" customWidth="1"/>
    <col min="9" max="9" width="12" style="34" customWidth="1"/>
    <col min="10" max="10" width="11.42578125" style="34" customWidth="1"/>
    <col min="11" max="11" width="16.42578125" style="34" customWidth="1"/>
    <col min="12" max="12" width="20.85546875" style="34" customWidth="1"/>
    <col min="13" max="13" width="15" style="34" customWidth="1"/>
    <col min="14" max="14" width="14.5703125" style="34" customWidth="1"/>
    <col min="15" max="16384" width="9.140625" style="34"/>
  </cols>
  <sheetData>
    <row r="1" spans="1:14" s="31" customFormat="1" ht="82.5">
      <c r="A1" s="1" t="s">
        <v>471</v>
      </c>
      <c r="B1" s="1" t="s">
        <v>470</v>
      </c>
      <c r="C1" s="1" t="s">
        <v>472</v>
      </c>
      <c r="D1" s="1" t="s">
        <v>473</v>
      </c>
      <c r="E1" s="1" t="s">
        <v>474</v>
      </c>
      <c r="F1" s="3" t="s">
        <v>475</v>
      </c>
      <c r="G1" s="4" t="s">
        <v>476</v>
      </c>
      <c r="H1" s="1" t="s">
        <v>477</v>
      </c>
      <c r="I1" s="1" t="s">
        <v>478</v>
      </c>
      <c r="J1" s="1" t="s">
        <v>479</v>
      </c>
      <c r="K1" s="1" t="s">
        <v>480</v>
      </c>
      <c r="L1" s="1" t="s">
        <v>481</v>
      </c>
      <c r="M1" s="1" t="s">
        <v>482</v>
      </c>
      <c r="N1" s="1" t="s">
        <v>1100</v>
      </c>
    </row>
    <row r="2" spans="1:14">
      <c r="A2" s="8">
        <v>1</v>
      </c>
      <c r="B2" s="32" t="s">
        <v>0</v>
      </c>
      <c r="C2" s="33" t="s">
        <v>522</v>
      </c>
      <c r="D2" s="32" t="s">
        <v>494</v>
      </c>
      <c r="E2" s="33" t="s">
        <v>965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936290</v>
      </c>
      <c r="M2" s="8">
        <v>0</v>
      </c>
      <c r="N2" s="8">
        <v>0</v>
      </c>
    </row>
    <row r="3" spans="1:14">
      <c r="A3" s="8">
        <v>2</v>
      </c>
      <c r="B3" s="35" t="s">
        <v>0</v>
      </c>
      <c r="C3" s="35" t="s">
        <v>522</v>
      </c>
      <c r="D3" s="35" t="s">
        <v>1</v>
      </c>
      <c r="E3" s="35" t="s">
        <v>523</v>
      </c>
      <c r="F3" s="8">
        <v>0</v>
      </c>
      <c r="G3" s="8">
        <v>13</v>
      </c>
      <c r="H3" s="8">
        <v>0</v>
      </c>
      <c r="I3" s="8">
        <v>0</v>
      </c>
      <c r="J3" s="8">
        <v>9</v>
      </c>
      <c r="K3" s="8">
        <v>11</v>
      </c>
      <c r="L3" s="8">
        <v>8</v>
      </c>
      <c r="M3" s="8">
        <v>1</v>
      </c>
      <c r="N3" s="8">
        <v>1</v>
      </c>
    </row>
    <row r="4" spans="1:14">
      <c r="A4" s="8">
        <v>3</v>
      </c>
      <c r="B4" s="35" t="s">
        <v>0</v>
      </c>
      <c r="C4" s="35" t="s">
        <v>522</v>
      </c>
      <c r="D4" s="35" t="s">
        <v>2</v>
      </c>
      <c r="E4" s="35" t="s">
        <v>524</v>
      </c>
      <c r="F4" s="8">
        <v>0</v>
      </c>
      <c r="G4" s="8">
        <v>42</v>
      </c>
      <c r="H4" s="8">
        <v>0</v>
      </c>
      <c r="I4" s="8">
        <v>0</v>
      </c>
      <c r="J4" s="8">
        <v>1</v>
      </c>
      <c r="K4" s="8">
        <v>306</v>
      </c>
      <c r="L4" s="8">
        <v>407</v>
      </c>
      <c r="M4" s="8">
        <v>38</v>
      </c>
      <c r="N4" s="8">
        <v>91</v>
      </c>
    </row>
    <row r="5" spans="1:14">
      <c r="A5" s="8">
        <v>4</v>
      </c>
      <c r="B5" s="35" t="s">
        <v>0</v>
      </c>
      <c r="C5" s="35" t="s">
        <v>522</v>
      </c>
      <c r="D5" s="35" t="s">
        <v>3</v>
      </c>
      <c r="E5" s="35" t="s">
        <v>525</v>
      </c>
      <c r="F5" s="8">
        <v>0</v>
      </c>
      <c r="G5" s="8">
        <v>24</v>
      </c>
      <c r="H5" s="8">
        <v>0</v>
      </c>
      <c r="I5" s="8">
        <v>0</v>
      </c>
      <c r="J5" s="8">
        <v>5</v>
      </c>
      <c r="K5" s="8">
        <v>77</v>
      </c>
      <c r="L5" s="8">
        <v>132</v>
      </c>
      <c r="M5" s="8">
        <v>7</v>
      </c>
      <c r="N5" s="8">
        <v>22</v>
      </c>
    </row>
    <row r="6" spans="1:14">
      <c r="A6" s="8">
        <v>5</v>
      </c>
      <c r="B6" s="35" t="s">
        <v>0</v>
      </c>
      <c r="C6" s="35" t="s">
        <v>522</v>
      </c>
      <c r="D6" s="35" t="s">
        <v>4</v>
      </c>
      <c r="E6" s="35" t="s">
        <v>526</v>
      </c>
      <c r="F6" s="8">
        <v>0</v>
      </c>
      <c r="G6" s="8">
        <v>29</v>
      </c>
      <c r="H6" s="8">
        <v>0</v>
      </c>
      <c r="I6" s="8">
        <v>0</v>
      </c>
      <c r="J6" s="8">
        <v>0</v>
      </c>
      <c r="K6" s="8">
        <v>115</v>
      </c>
      <c r="L6" s="8">
        <v>21</v>
      </c>
      <c r="M6" s="8">
        <v>16</v>
      </c>
      <c r="N6" s="8">
        <v>35</v>
      </c>
    </row>
    <row r="7" spans="1:14">
      <c r="A7" s="8">
        <v>6</v>
      </c>
      <c r="B7" s="35" t="s">
        <v>0</v>
      </c>
      <c r="C7" s="35" t="s">
        <v>522</v>
      </c>
      <c r="D7" s="35" t="s">
        <v>5</v>
      </c>
      <c r="E7" s="35" t="s">
        <v>527</v>
      </c>
      <c r="F7" s="8">
        <v>0</v>
      </c>
      <c r="G7" s="8">
        <v>60</v>
      </c>
      <c r="H7" s="8">
        <v>0</v>
      </c>
      <c r="I7" s="8">
        <v>0</v>
      </c>
      <c r="J7" s="8">
        <v>3</v>
      </c>
      <c r="K7" s="8">
        <v>147</v>
      </c>
      <c r="L7" s="8">
        <v>129</v>
      </c>
      <c r="M7" s="8">
        <v>13</v>
      </c>
      <c r="N7" s="8">
        <v>44</v>
      </c>
    </row>
    <row r="8" spans="1:14">
      <c r="A8" s="8">
        <v>7</v>
      </c>
      <c r="B8" s="35" t="s">
        <v>0</v>
      </c>
      <c r="C8" s="35" t="s">
        <v>522</v>
      </c>
      <c r="D8" s="35" t="s">
        <v>6</v>
      </c>
      <c r="E8" s="35" t="s">
        <v>528</v>
      </c>
      <c r="F8" s="8">
        <v>0</v>
      </c>
      <c r="G8" s="8">
        <v>7</v>
      </c>
      <c r="H8" s="8">
        <v>0</v>
      </c>
      <c r="I8" s="8">
        <v>0</v>
      </c>
      <c r="J8" s="8">
        <v>0</v>
      </c>
      <c r="K8" s="8">
        <v>6</v>
      </c>
      <c r="L8" s="8">
        <v>26</v>
      </c>
      <c r="M8" s="8">
        <v>0</v>
      </c>
      <c r="N8" s="8">
        <v>3</v>
      </c>
    </row>
    <row r="9" spans="1:14">
      <c r="A9" s="8">
        <v>8</v>
      </c>
      <c r="B9" s="35" t="s">
        <v>0</v>
      </c>
      <c r="C9" s="35" t="s">
        <v>522</v>
      </c>
      <c r="D9" s="35" t="s">
        <v>7</v>
      </c>
      <c r="E9" s="35" t="s">
        <v>529</v>
      </c>
      <c r="F9" s="8">
        <v>0</v>
      </c>
      <c r="G9" s="8">
        <v>14</v>
      </c>
      <c r="H9" s="8">
        <v>0</v>
      </c>
      <c r="I9" s="8">
        <v>0</v>
      </c>
      <c r="J9" s="8">
        <v>0</v>
      </c>
      <c r="K9" s="8">
        <v>56</v>
      </c>
      <c r="L9" s="8">
        <v>41</v>
      </c>
      <c r="M9" s="8">
        <v>4</v>
      </c>
      <c r="N9" s="8">
        <v>25</v>
      </c>
    </row>
    <row r="10" spans="1:14">
      <c r="A10" s="8">
        <v>9</v>
      </c>
      <c r="B10" s="35" t="s">
        <v>0</v>
      </c>
      <c r="C10" s="35" t="s">
        <v>522</v>
      </c>
      <c r="D10" s="35" t="s">
        <v>8</v>
      </c>
      <c r="E10" s="35" t="s">
        <v>530</v>
      </c>
      <c r="F10" s="8">
        <v>0</v>
      </c>
      <c r="G10" s="8">
        <v>8</v>
      </c>
      <c r="H10" s="8">
        <v>0</v>
      </c>
      <c r="I10" s="8">
        <v>0</v>
      </c>
      <c r="J10" s="8">
        <v>2</v>
      </c>
      <c r="K10" s="8">
        <v>23</v>
      </c>
      <c r="L10" s="8">
        <v>12</v>
      </c>
      <c r="M10" s="8">
        <v>1</v>
      </c>
      <c r="N10" s="8">
        <v>4</v>
      </c>
    </row>
    <row r="11" spans="1:14">
      <c r="A11" s="8">
        <v>10</v>
      </c>
      <c r="B11" s="35" t="s">
        <v>0</v>
      </c>
      <c r="C11" s="35" t="s">
        <v>522</v>
      </c>
      <c r="D11" s="35" t="s">
        <v>9</v>
      </c>
      <c r="E11" s="35" t="s">
        <v>531</v>
      </c>
      <c r="F11" s="8">
        <v>0</v>
      </c>
      <c r="G11" s="8">
        <v>17</v>
      </c>
      <c r="H11" s="8">
        <v>0</v>
      </c>
      <c r="I11" s="8">
        <v>0</v>
      </c>
      <c r="J11" s="8">
        <v>0</v>
      </c>
      <c r="K11" s="8">
        <v>41</v>
      </c>
      <c r="L11" s="8">
        <v>14</v>
      </c>
      <c r="M11" s="8">
        <v>3</v>
      </c>
      <c r="N11" s="8">
        <v>19</v>
      </c>
    </row>
    <row r="12" spans="1:14">
      <c r="A12" s="8">
        <v>11</v>
      </c>
      <c r="B12" s="35" t="s">
        <v>0</v>
      </c>
      <c r="C12" s="35" t="s">
        <v>522</v>
      </c>
      <c r="D12" s="35" t="s">
        <v>10</v>
      </c>
      <c r="E12" s="35" t="s">
        <v>532</v>
      </c>
      <c r="F12" s="8">
        <v>0</v>
      </c>
      <c r="G12" s="8">
        <v>13</v>
      </c>
      <c r="H12" s="8">
        <v>0</v>
      </c>
      <c r="I12" s="8">
        <v>0</v>
      </c>
      <c r="J12" s="8">
        <v>0</v>
      </c>
      <c r="K12" s="8">
        <v>19</v>
      </c>
      <c r="L12" s="8">
        <v>57</v>
      </c>
      <c r="M12" s="8">
        <v>1</v>
      </c>
      <c r="N12" s="8">
        <v>7</v>
      </c>
    </row>
    <row r="13" spans="1:14">
      <c r="A13" s="8">
        <v>12</v>
      </c>
      <c r="B13" s="35" t="s">
        <v>11</v>
      </c>
      <c r="C13" s="35" t="s">
        <v>533</v>
      </c>
      <c r="D13" s="35" t="s">
        <v>12</v>
      </c>
      <c r="E13" s="35" t="s">
        <v>534</v>
      </c>
      <c r="F13" s="8">
        <v>0</v>
      </c>
      <c r="G13" s="8">
        <v>12102</v>
      </c>
      <c r="H13" s="8">
        <v>0</v>
      </c>
      <c r="I13" s="8">
        <v>0</v>
      </c>
      <c r="J13" s="8">
        <v>0</v>
      </c>
      <c r="K13" s="8">
        <v>44794</v>
      </c>
      <c r="L13" s="8">
        <v>24206</v>
      </c>
      <c r="M13" s="8">
        <v>6783</v>
      </c>
      <c r="N13" s="8">
        <v>14890</v>
      </c>
    </row>
    <row r="14" spans="1:14">
      <c r="A14" s="8">
        <v>13</v>
      </c>
      <c r="B14" s="35" t="s">
        <v>11</v>
      </c>
      <c r="C14" s="35" t="s">
        <v>533</v>
      </c>
      <c r="D14" s="35" t="s">
        <v>13</v>
      </c>
      <c r="E14" s="35" t="s">
        <v>535</v>
      </c>
      <c r="F14" s="8">
        <v>0</v>
      </c>
      <c r="G14" s="8">
        <v>137850</v>
      </c>
      <c r="H14" s="8">
        <v>0</v>
      </c>
      <c r="I14" s="8">
        <v>0</v>
      </c>
      <c r="J14" s="8">
        <v>0</v>
      </c>
      <c r="K14" s="8">
        <v>325598</v>
      </c>
      <c r="L14" s="8">
        <v>190967</v>
      </c>
      <c r="M14" s="8">
        <v>50555</v>
      </c>
      <c r="N14" s="8">
        <v>112756</v>
      </c>
    </row>
    <row r="15" spans="1:14">
      <c r="A15" s="8">
        <v>14</v>
      </c>
      <c r="B15" s="35" t="s">
        <v>14</v>
      </c>
      <c r="C15" s="35" t="s">
        <v>536</v>
      </c>
      <c r="D15" s="35" t="s">
        <v>15</v>
      </c>
      <c r="E15" s="35" t="s">
        <v>537</v>
      </c>
      <c r="F15" s="8">
        <v>0</v>
      </c>
      <c r="G15" s="8">
        <v>326</v>
      </c>
      <c r="H15" s="8">
        <v>0</v>
      </c>
      <c r="I15" s="8">
        <v>0</v>
      </c>
      <c r="J15" s="8">
        <v>0</v>
      </c>
      <c r="K15" s="8">
        <v>872</v>
      </c>
      <c r="L15" s="8">
        <v>2437</v>
      </c>
      <c r="M15" s="8">
        <v>90</v>
      </c>
      <c r="N15" s="8">
        <v>341</v>
      </c>
    </row>
    <row r="16" spans="1:14">
      <c r="A16" s="8">
        <v>15</v>
      </c>
      <c r="B16" s="35" t="s">
        <v>16</v>
      </c>
      <c r="C16" s="35" t="s">
        <v>538</v>
      </c>
      <c r="D16" s="35" t="s">
        <v>17</v>
      </c>
      <c r="E16" s="35" t="s">
        <v>539</v>
      </c>
      <c r="F16" s="8">
        <v>0</v>
      </c>
      <c r="G16" s="8">
        <v>7728</v>
      </c>
      <c r="H16" s="8">
        <v>0</v>
      </c>
      <c r="I16" s="8">
        <v>0</v>
      </c>
      <c r="J16" s="8">
        <v>1344</v>
      </c>
      <c r="K16" s="8">
        <v>123463</v>
      </c>
      <c r="L16" s="8">
        <v>34759</v>
      </c>
      <c r="M16" s="8">
        <v>35459</v>
      </c>
      <c r="N16" s="8">
        <v>23930</v>
      </c>
    </row>
    <row r="17" spans="1:14">
      <c r="A17" s="8">
        <v>16</v>
      </c>
      <c r="B17" s="35" t="s">
        <v>18</v>
      </c>
      <c r="C17" s="35" t="s">
        <v>540</v>
      </c>
      <c r="D17" s="35" t="s">
        <v>1123</v>
      </c>
      <c r="E17" s="35" t="s">
        <v>1137</v>
      </c>
      <c r="F17" s="8">
        <v>0</v>
      </c>
      <c r="G17" s="8">
        <v>4722</v>
      </c>
      <c r="H17" s="8">
        <v>0</v>
      </c>
      <c r="I17" s="8">
        <v>0</v>
      </c>
      <c r="J17" s="8">
        <v>0</v>
      </c>
      <c r="K17" s="8">
        <v>12567</v>
      </c>
      <c r="L17" s="8">
        <v>5846</v>
      </c>
      <c r="M17" s="8">
        <v>3138</v>
      </c>
      <c r="N17" s="8">
        <v>3520</v>
      </c>
    </row>
    <row r="18" spans="1:14">
      <c r="A18" s="8">
        <v>17</v>
      </c>
      <c r="B18" s="32" t="s">
        <v>18</v>
      </c>
      <c r="C18" s="32" t="s">
        <v>540</v>
      </c>
      <c r="D18" s="32" t="s">
        <v>1180</v>
      </c>
      <c r="E18" s="35" t="s">
        <v>1191</v>
      </c>
      <c r="F18" s="30">
        <v>0</v>
      </c>
      <c r="G18" s="8">
        <v>2452</v>
      </c>
      <c r="H18" s="8">
        <v>0</v>
      </c>
      <c r="I18" s="8">
        <v>0</v>
      </c>
      <c r="J18" s="8">
        <v>0</v>
      </c>
      <c r="K18" s="8">
        <v>11915</v>
      </c>
      <c r="L18" s="8">
        <v>5295</v>
      </c>
      <c r="M18" s="8">
        <v>2892</v>
      </c>
      <c r="N18" s="8">
        <v>3206</v>
      </c>
    </row>
    <row r="19" spans="1:14">
      <c r="A19" s="8">
        <v>18</v>
      </c>
      <c r="B19" s="35" t="s">
        <v>18</v>
      </c>
      <c r="C19" s="35" t="s">
        <v>540</v>
      </c>
      <c r="D19" s="35" t="s">
        <v>19</v>
      </c>
      <c r="E19" s="35" t="s">
        <v>541</v>
      </c>
      <c r="F19" s="8">
        <v>0</v>
      </c>
      <c r="G19" s="8">
        <v>19421</v>
      </c>
      <c r="H19" s="8">
        <v>0</v>
      </c>
      <c r="I19" s="8">
        <v>0</v>
      </c>
      <c r="J19" s="8">
        <v>0</v>
      </c>
      <c r="K19" s="8">
        <v>119168</v>
      </c>
      <c r="L19" s="8">
        <v>73678</v>
      </c>
      <c r="M19" s="8">
        <v>17935</v>
      </c>
      <c r="N19" s="8">
        <v>39068</v>
      </c>
    </row>
    <row r="20" spans="1:14">
      <c r="A20" s="8">
        <v>19</v>
      </c>
      <c r="B20" s="35" t="s">
        <v>20</v>
      </c>
      <c r="C20" s="35" t="s">
        <v>542</v>
      </c>
      <c r="D20" s="35" t="s">
        <v>21</v>
      </c>
      <c r="E20" s="35" t="s">
        <v>543</v>
      </c>
      <c r="F20" s="8">
        <v>0</v>
      </c>
      <c r="G20" s="8">
        <v>2662</v>
      </c>
      <c r="H20" s="8">
        <v>0</v>
      </c>
      <c r="I20" s="8">
        <v>0</v>
      </c>
      <c r="J20" s="8">
        <v>0</v>
      </c>
      <c r="K20" s="8">
        <v>7517</v>
      </c>
      <c r="L20" s="8">
        <v>5334</v>
      </c>
      <c r="M20" s="8">
        <v>1928</v>
      </c>
      <c r="N20" s="8">
        <v>2201</v>
      </c>
    </row>
    <row r="21" spans="1:14">
      <c r="A21" s="8">
        <v>20</v>
      </c>
      <c r="B21" s="35" t="s">
        <v>22</v>
      </c>
      <c r="C21" s="35" t="s">
        <v>544</v>
      </c>
      <c r="D21" s="35" t="s">
        <v>23</v>
      </c>
      <c r="E21" s="35" t="s">
        <v>545</v>
      </c>
      <c r="F21" s="8">
        <v>0</v>
      </c>
      <c r="G21" s="8">
        <v>1093</v>
      </c>
      <c r="H21" s="8">
        <v>0</v>
      </c>
      <c r="I21" s="8">
        <v>0</v>
      </c>
      <c r="J21" s="8">
        <v>0</v>
      </c>
      <c r="K21" s="8">
        <v>7183</v>
      </c>
      <c r="L21" s="8">
        <v>2483</v>
      </c>
      <c r="M21" s="8">
        <v>1145</v>
      </c>
      <c r="N21" s="8">
        <v>1876</v>
      </c>
    </row>
    <row r="22" spans="1:14">
      <c r="A22" s="8">
        <v>21</v>
      </c>
      <c r="B22" s="35" t="s">
        <v>22</v>
      </c>
      <c r="C22" s="35" t="s">
        <v>544</v>
      </c>
      <c r="D22" s="35" t="s">
        <v>24</v>
      </c>
      <c r="E22" s="35" t="s">
        <v>546</v>
      </c>
      <c r="F22" s="8">
        <v>0</v>
      </c>
      <c r="G22" s="8">
        <v>1253</v>
      </c>
      <c r="H22" s="8">
        <v>0</v>
      </c>
      <c r="I22" s="8">
        <v>0</v>
      </c>
      <c r="J22" s="8">
        <v>0</v>
      </c>
      <c r="K22" s="8">
        <v>6331</v>
      </c>
      <c r="L22" s="8">
        <v>4113</v>
      </c>
      <c r="M22" s="8">
        <v>776</v>
      </c>
      <c r="N22" s="8">
        <v>2335</v>
      </c>
    </row>
    <row r="23" spans="1:14">
      <c r="A23" s="8">
        <v>22</v>
      </c>
      <c r="B23" s="35" t="s">
        <v>22</v>
      </c>
      <c r="C23" s="35" t="s">
        <v>544</v>
      </c>
      <c r="D23" s="35" t="s">
        <v>25</v>
      </c>
      <c r="E23" s="35" t="s">
        <v>547</v>
      </c>
      <c r="F23" s="8">
        <v>0</v>
      </c>
      <c r="G23" s="8">
        <v>5908</v>
      </c>
      <c r="H23" s="8">
        <v>0</v>
      </c>
      <c r="I23" s="8">
        <v>0</v>
      </c>
      <c r="J23" s="8">
        <v>0</v>
      </c>
      <c r="K23" s="8">
        <v>13946</v>
      </c>
      <c r="L23" s="8">
        <v>6006</v>
      </c>
      <c r="M23" s="8">
        <v>2002</v>
      </c>
      <c r="N23" s="8">
        <v>4722</v>
      </c>
    </row>
    <row r="24" spans="1:14">
      <c r="A24" s="8">
        <v>23</v>
      </c>
      <c r="B24" s="35" t="s">
        <v>22</v>
      </c>
      <c r="C24" s="35" t="s">
        <v>544</v>
      </c>
      <c r="D24" s="35" t="s">
        <v>26</v>
      </c>
      <c r="E24" s="35" t="s">
        <v>548</v>
      </c>
      <c r="F24" s="8">
        <v>0</v>
      </c>
      <c r="G24" s="8">
        <v>862</v>
      </c>
      <c r="H24" s="8">
        <v>0</v>
      </c>
      <c r="I24" s="8">
        <v>0</v>
      </c>
      <c r="J24" s="8">
        <v>0</v>
      </c>
      <c r="K24" s="8">
        <v>4142</v>
      </c>
      <c r="L24" s="8">
        <v>2766</v>
      </c>
      <c r="M24" s="8">
        <v>578</v>
      </c>
      <c r="N24" s="8">
        <v>1403</v>
      </c>
    </row>
    <row r="25" spans="1:14">
      <c r="A25" s="8">
        <v>24</v>
      </c>
      <c r="B25" s="35" t="s">
        <v>22</v>
      </c>
      <c r="C25" s="35" t="s">
        <v>544</v>
      </c>
      <c r="D25" s="35" t="s">
        <v>27</v>
      </c>
      <c r="E25" s="35" t="s">
        <v>549</v>
      </c>
      <c r="F25" s="8">
        <v>0</v>
      </c>
      <c r="G25" s="8">
        <v>1628</v>
      </c>
      <c r="H25" s="8">
        <v>0</v>
      </c>
      <c r="I25" s="8">
        <v>0</v>
      </c>
      <c r="J25" s="8">
        <v>0</v>
      </c>
      <c r="K25" s="8">
        <v>6735</v>
      </c>
      <c r="L25" s="8">
        <v>5488</v>
      </c>
      <c r="M25" s="8">
        <v>1056</v>
      </c>
      <c r="N25" s="8">
        <v>2660</v>
      </c>
    </row>
    <row r="26" spans="1:14">
      <c r="A26" s="8">
        <v>25</v>
      </c>
      <c r="B26" s="35" t="s">
        <v>22</v>
      </c>
      <c r="C26" s="35" t="s">
        <v>544</v>
      </c>
      <c r="D26" s="35" t="s">
        <v>28</v>
      </c>
      <c r="E26" s="35" t="s">
        <v>550</v>
      </c>
      <c r="F26" s="8">
        <v>0</v>
      </c>
      <c r="G26" s="8">
        <v>1095</v>
      </c>
      <c r="H26" s="8">
        <v>0</v>
      </c>
      <c r="I26" s="8">
        <v>0</v>
      </c>
      <c r="J26" s="8">
        <v>0</v>
      </c>
      <c r="K26" s="8">
        <v>5870</v>
      </c>
      <c r="L26" s="8">
        <v>2763</v>
      </c>
      <c r="M26" s="8">
        <v>767</v>
      </c>
      <c r="N26" s="8">
        <v>1897</v>
      </c>
    </row>
    <row r="27" spans="1:14">
      <c r="A27" s="8">
        <v>26</v>
      </c>
      <c r="B27" s="35" t="s">
        <v>22</v>
      </c>
      <c r="C27" s="35" t="s">
        <v>544</v>
      </c>
      <c r="D27" s="35" t="s">
        <v>29</v>
      </c>
      <c r="E27" s="35" t="s">
        <v>551</v>
      </c>
      <c r="F27" s="8">
        <v>0</v>
      </c>
      <c r="G27" s="8">
        <v>4995</v>
      </c>
      <c r="H27" s="8">
        <v>0</v>
      </c>
      <c r="I27" s="8">
        <v>0</v>
      </c>
      <c r="J27" s="8">
        <v>0</v>
      </c>
      <c r="K27" s="8">
        <v>11452</v>
      </c>
      <c r="L27" s="8">
        <v>4787</v>
      </c>
      <c r="M27" s="8">
        <v>1665</v>
      </c>
      <c r="N27" s="8">
        <v>3930</v>
      </c>
    </row>
    <row r="28" spans="1:14">
      <c r="A28" s="8">
        <v>27</v>
      </c>
      <c r="B28" s="35" t="s">
        <v>22</v>
      </c>
      <c r="C28" s="35" t="s">
        <v>544</v>
      </c>
      <c r="D28" s="35" t="s">
        <v>30</v>
      </c>
      <c r="E28" s="35" t="s">
        <v>552</v>
      </c>
      <c r="F28" s="8">
        <v>0</v>
      </c>
      <c r="G28" s="8">
        <v>1390</v>
      </c>
      <c r="H28" s="8">
        <v>0</v>
      </c>
      <c r="I28" s="8">
        <v>0</v>
      </c>
      <c r="J28" s="8">
        <v>0</v>
      </c>
      <c r="K28" s="8">
        <v>6838</v>
      </c>
      <c r="L28" s="8">
        <v>5440</v>
      </c>
      <c r="M28" s="8">
        <v>923</v>
      </c>
      <c r="N28" s="8">
        <v>2554</v>
      </c>
    </row>
    <row r="29" spans="1:14">
      <c r="A29" s="8">
        <v>28</v>
      </c>
      <c r="B29" s="35" t="s">
        <v>22</v>
      </c>
      <c r="C29" s="35" t="s">
        <v>544</v>
      </c>
      <c r="D29" s="35" t="s">
        <v>31</v>
      </c>
      <c r="E29" s="35" t="s">
        <v>553</v>
      </c>
      <c r="F29" s="8">
        <v>0</v>
      </c>
      <c r="G29" s="8">
        <v>788</v>
      </c>
      <c r="H29" s="8">
        <v>0</v>
      </c>
      <c r="I29" s="8">
        <v>0</v>
      </c>
      <c r="J29" s="8">
        <v>0</v>
      </c>
      <c r="K29" s="8">
        <v>4805</v>
      </c>
      <c r="L29" s="8">
        <v>1662</v>
      </c>
      <c r="M29" s="8">
        <v>562</v>
      </c>
      <c r="N29" s="8">
        <v>1492</v>
      </c>
    </row>
    <row r="30" spans="1:14">
      <c r="A30" s="8">
        <v>29</v>
      </c>
      <c r="B30" s="35" t="s">
        <v>22</v>
      </c>
      <c r="C30" s="35" t="s">
        <v>544</v>
      </c>
      <c r="D30" s="35" t="s">
        <v>32</v>
      </c>
      <c r="E30" s="35" t="s">
        <v>554</v>
      </c>
      <c r="F30" s="8">
        <v>0</v>
      </c>
      <c r="G30" s="8">
        <v>2025</v>
      </c>
      <c r="H30" s="8">
        <v>0</v>
      </c>
      <c r="I30" s="8">
        <v>0</v>
      </c>
      <c r="J30" s="8">
        <v>0</v>
      </c>
      <c r="K30" s="8">
        <v>8985</v>
      </c>
      <c r="L30" s="8">
        <v>4735</v>
      </c>
      <c r="M30" s="8">
        <v>1219</v>
      </c>
      <c r="N30" s="8">
        <v>2835</v>
      </c>
    </row>
    <row r="31" spans="1:14">
      <c r="A31" s="8">
        <v>30</v>
      </c>
      <c r="B31" s="35" t="s">
        <v>22</v>
      </c>
      <c r="C31" s="35" t="s">
        <v>544</v>
      </c>
      <c r="D31" s="35" t="s">
        <v>33</v>
      </c>
      <c r="E31" s="35" t="s">
        <v>555</v>
      </c>
      <c r="F31" s="8">
        <v>0</v>
      </c>
      <c r="G31" s="8">
        <v>1189</v>
      </c>
      <c r="H31" s="8">
        <v>0</v>
      </c>
      <c r="I31" s="8">
        <v>0</v>
      </c>
      <c r="J31" s="8">
        <v>0</v>
      </c>
      <c r="K31" s="8">
        <v>7779</v>
      </c>
      <c r="L31" s="8">
        <v>3158</v>
      </c>
      <c r="M31" s="8">
        <v>1087</v>
      </c>
      <c r="N31" s="8">
        <v>2054</v>
      </c>
    </row>
    <row r="32" spans="1:14">
      <c r="A32" s="8">
        <v>31</v>
      </c>
      <c r="B32" s="35" t="s">
        <v>22</v>
      </c>
      <c r="C32" s="35" t="s">
        <v>544</v>
      </c>
      <c r="D32" s="35" t="s">
        <v>34</v>
      </c>
      <c r="E32" s="35" t="s">
        <v>556</v>
      </c>
      <c r="F32" s="8">
        <v>0</v>
      </c>
      <c r="G32" s="8">
        <v>1416</v>
      </c>
      <c r="H32" s="8">
        <v>0</v>
      </c>
      <c r="I32" s="8">
        <v>0</v>
      </c>
      <c r="J32" s="8">
        <v>0</v>
      </c>
      <c r="K32" s="8">
        <v>4917</v>
      </c>
      <c r="L32" s="8">
        <v>3826</v>
      </c>
      <c r="M32" s="8">
        <v>584</v>
      </c>
      <c r="N32" s="8">
        <v>1976</v>
      </c>
    </row>
    <row r="33" spans="1:14">
      <c r="A33" s="8">
        <v>32</v>
      </c>
      <c r="B33" s="35" t="s">
        <v>22</v>
      </c>
      <c r="C33" s="35" t="s">
        <v>544</v>
      </c>
      <c r="D33" s="35" t="s">
        <v>35</v>
      </c>
      <c r="E33" s="35" t="s">
        <v>557</v>
      </c>
      <c r="F33" s="8">
        <v>0</v>
      </c>
      <c r="G33" s="8">
        <v>2337</v>
      </c>
      <c r="H33" s="8">
        <v>0</v>
      </c>
      <c r="I33" s="8">
        <v>0</v>
      </c>
      <c r="J33" s="8">
        <v>0</v>
      </c>
      <c r="K33" s="8">
        <v>5124</v>
      </c>
      <c r="L33" s="8">
        <v>4052</v>
      </c>
      <c r="M33" s="8">
        <v>1438</v>
      </c>
      <c r="N33" s="8">
        <v>1977</v>
      </c>
    </row>
    <row r="34" spans="1:14">
      <c r="A34" s="8">
        <v>33</v>
      </c>
      <c r="B34" s="35" t="s">
        <v>22</v>
      </c>
      <c r="C34" s="35" t="s">
        <v>544</v>
      </c>
      <c r="D34" s="35" t="s">
        <v>36</v>
      </c>
      <c r="E34" s="35" t="s">
        <v>558</v>
      </c>
      <c r="F34" s="8">
        <v>0</v>
      </c>
      <c r="G34" s="8">
        <v>1419</v>
      </c>
      <c r="H34" s="8">
        <v>0</v>
      </c>
      <c r="I34" s="8">
        <v>0</v>
      </c>
      <c r="J34" s="8">
        <v>0</v>
      </c>
      <c r="K34" s="8">
        <v>2879</v>
      </c>
      <c r="L34" s="8">
        <v>2661</v>
      </c>
      <c r="M34" s="8">
        <v>539</v>
      </c>
      <c r="N34" s="8">
        <v>1254</v>
      </c>
    </row>
    <row r="35" spans="1:14">
      <c r="A35" s="8">
        <v>34</v>
      </c>
      <c r="B35" s="35" t="s">
        <v>22</v>
      </c>
      <c r="C35" s="35" t="s">
        <v>544</v>
      </c>
      <c r="D35" s="35" t="s">
        <v>37</v>
      </c>
      <c r="E35" s="35" t="s">
        <v>559</v>
      </c>
      <c r="F35" s="8">
        <v>0</v>
      </c>
      <c r="G35" s="8">
        <v>278</v>
      </c>
      <c r="H35" s="8">
        <v>0</v>
      </c>
      <c r="I35" s="8">
        <v>0</v>
      </c>
      <c r="J35" s="8">
        <v>0</v>
      </c>
      <c r="K35" s="8">
        <v>2232</v>
      </c>
      <c r="L35" s="8">
        <v>1406</v>
      </c>
      <c r="M35" s="8">
        <v>355</v>
      </c>
      <c r="N35" s="8">
        <v>669</v>
      </c>
    </row>
    <row r="36" spans="1:14">
      <c r="A36" s="8">
        <v>35</v>
      </c>
      <c r="B36" s="35" t="s">
        <v>22</v>
      </c>
      <c r="C36" s="35" t="s">
        <v>544</v>
      </c>
      <c r="D36" s="35" t="s">
        <v>38</v>
      </c>
      <c r="E36" s="35" t="s">
        <v>560</v>
      </c>
      <c r="F36" s="8">
        <v>0</v>
      </c>
      <c r="G36" s="8">
        <v>1537</v>
      </c>
      <c r="H36" s="8">
        <v>0</v>
      </c>
      <c r="I36" s="8">
        <v>0</v>
      </c>
      <c r="J36" s="8">
        <v>0</v>
      </c>
      <c r="K36" s="8">
        <v>5379</v>
      </c>
      <c r="L36" s="8">
        <v>4029</v>
      </c>
      <c r="M36" s="8">
        <v>893</v>
      </c>
      <c r="N36" s="8">
        <v>1881</v>
      </c>
    </row>
    <row r="37" spans="1:14">
      <c r="A37" s="8">
        <v>36</v>
      </c>
      <c r="B37" s="35" t="s">
        <v>22</v>
      </c>
      <c r="C37" s="35" t="s">
        <v>544</v>
      </c>
      <c r="D37" s="35" t="s">
        <v>39</v>
      </c>
      <c r="E37" s="35" t="s">
        <v>561</v>
      </c>
      <c r="F37" s="8">
        <v>0</v>
      </c>
      <c r="G37" s="8">
        <v>655</v>
      </c>
      <c r="H37" s="8">
        <v>0</v>
      </c>
      <c r="I37" s="8">
        <v>0</v>
      </c>
      <c r="J37" s="8">
        <v>0</v>
      </c>
      <c r="K37" s="8">
        <v>2627</v>
      </c>
      <c r="L37" s="8">
        <v>2372</v>
      </c>
      <c r="M37" s="8">
        <v>552</v>
      </c>
      <c r="N37" s="8">
        <v>1164</v>
      </c>
    </row>
    <row r="38" spans="1:14">
      <c r="A38" s="8">
        <v>37</v>
      </c>
      <c r="B38" s="35" t="s">
        <v>22</v>
      </c>
      <c r="C38" s="35" t="s">
        <v>544</v>
      </c>
      <c r="D38" s="35" t="s">
        <v>40</v>
      </c>
      <c r="E38" s="35" t="s">
        <v>562</v>
      </c>
      <c r="F38" s="8">
        <v>0</v>
      </c>
      <c r="G38" s="8">
        <v>2801</v>
      </c>
      <c r="H38" s="8">
        <v>0</v>
      </c>
      <c r="I38" s="8">
        <v>0</v>
      </c>
      <c r="J38" s="8">
        <v>0</v>
      </c>
      <c r="K38" s="8">
        <v>10942</v>
      </c>
      <c r="L38" s="8">
        <v>4381</v>
      </c>
      <c r="M38" s="8">
        <v>1123</v>
      </c>
      <c r="N38" s="8">
        <v>3330</v>
      </c>
    </row>
    <row r="39" spans="1:14">
      <c r="A39" s="8">
        <v>38</v>
      </c>
      <c r="B39" s="35" t="s">
        <v>22</v>
      </c>
      <c r="C39" s="35" t="s">
        <v>544</v>
      </c>
      <c r="D39" s="35" t="s">
        <v>41</v>
      </c>
      <c r="E39" s="35" t="s">
        <v>563</v>
      </c>
      <c r="F39" s="8">
        <v>0</v>
      </c>
      <c r="G39" s="8">
        <v>1292</v>
      </c>
      <c r="H39" s="8">
        <v>0</v>
      </c>
      <c r="I39" s="8">
        <v>0</v>
      </c>
      <c r="J39" s="8">
        <v>0</v>
      </c>
      <c r="K39" s="8">
        <v>5147</v>
      </c>
      <c r="L39" s="8">
        <v>2689</v>
      </c>
      <c r="M39" s="8">
        <v>670</v>
      </c>
      <c r="N39" s="8">
        <v>1562</v>
      </c>
    </row>
    <row r="40" spans="1:14">
      <c r="A40" s="8">
        <v>39</v>
      </c>
      <c r="B40" s="35" t="s">
        <v>22</v>
      </c>
      <c r="C40" s="35" t="s">
        <v>544</v>
      </c>
      <c r="D40" s="35" t="s">
        <v>42</v>
      </c>
      <c r="E40" s="35" t="s">
        <v>564</v>
      </c>
      <c r="F40" s="8">
        <v>0</v>
      </c>
      <c r="G40" s="8">
        <v>1430</v>
      </c>
      <c r="H40" s="8">
        <v>0</v>
      </c>
      <c r="I40" s="8">
        <v>0</v>
      </c>
      <c r="J40" s="8">
        <v>0</v>
      </c>
      <c r="K40" s="8">
        <v>8334</v>
      </c>
      <c r="L40" s="8">
        <v>3692</v>
      </c>
      <c r="M40" s="8">
        <v>974</v>
      </c>
      <c r="N40" s="8">
        <v>2464</v>
      </c>
    </row>
    <row r="41" spans="1:14">
      <c r="A41" s="8">
        <v>40</v>
      </c>
      <c r="B41" s="35" t="s">
        <v>22</v>
      </c>
      <c r="C41" s="35" t="s">
        <v>544</v>
      </c>
      <c r="D41" s="35" t="s">
        <v>43</v>
      </c>
      <c r="E41" s="35" t="s">
        <v>565</v>
      </c>
      <c r="F41" s="8">
        <v>0</v>
      </c>
      <c r="G41" s="8">
        <v>1216</v>
      </c>
      <c r="H41" s="8">
        <v>0</v>
      </c>
      <c r="I41" s="8">
        <v>0</v>
      </c>
      <c r="J41" s="8">
        <v>0</v>
      </c>
      <c r="K41" s="8">
        <v>4594</v>
      </c>
      <c r="L41" s="8">
        <v>2484</v>
      </c>
      <c r="M41" s="8">
        <v>731</v>
      </c>
      <c r="N41" s="8">
        <v>1466</v>
      </c>
    </row>
    <row r="42" spans="1:14">
      <c r="A42" s="8">
        <v>41</v>
      </c>
      <c r="B42" s="35" t="s">
        <v>44</v>
      </c>
      <c r="C42" s="35" t="s">
        <v>566</v>
      </c>
      <c r="D42" s="35" t="s">
        <v>45</v>
      </c>
      <c r="E42" s="35" t="s">
        <v>567</v>
      </c>
      <c r="F42" s="8">
        <v>0</v>
      </c>
      <c r="G42" s="8">
        <v>68213</v>
      </c>
      <c r="H42" s="8">
        <v>0</v>
      </c>
      <c r="I42" s="8">
        <v>0</v>
      </c>
      <c r="J42" s="8">
        <v>0</v>
      </c>
      <c r="K42" s="8">
        <v>194814</v>
      </c>
      <c r="L42" s="8">
        <v>174063</v>
      </c>
      <c r="M42" s="8">
        <v>16910</v>
      </c>
      <c r="N42" s="8">
        <v>71297</v>
      </c>
    </row>
    <row r="43" spans="1:14">
      <c r="A43" s="8">
        <v>42</v>
      </c>
      <c r="B43" s="35" t="s">
        <v>44</v>
      </c>
      <c r="C43" s="35" t="s">
        <v>566</v>
      </c>
      <c r="D43" s="35" t="s">
        <v>46</v>
      </c>
      <c r="E43" s="35" t="s">
        <v>568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1</v>
      </c>
      <c r="L43" s="8">
        <v>6</v>
      </c>
      <c r="M43" s="8">
        <v>0</v>
      </c>
      <c r="N43" s="8">
        <v>0</v>
      </c>
    </row>
    <row r="44" spans="1:14">
      <c r="A44" s="8">
        <v>43</v>
      </c>
      <c r="B44" s="35" t="s">
        <v>44</v>
      </c>
      <c r="C44" s="35" t="s">
        <v>566</v>
      </c>
      <c r="D44" s="35" t="s">
        <v>47</v>
      </c>
      <c r="E44" s="35" t="s">
        <v>569</v>
      </c>
      <c r="F44" s="8">
        <v>0</v>
      </c>
      <c r="G44" s="8">
        <v>41117</v>
      </c>
      <c r="H44" s="8">
        <v>0</v>
      </c>
      <c r="I44" s="8">
        <v>0</v>
      </c>
      <c r="J44" s="8">
        <v>41117</v>
      </c>
      <c r="K44" s="8">
        <v>0</v>
      </c>
      <c r="L44" s="8">
        <v>176266</v>
      </c>
      <c r="M44" s="8">
        <v>0</v>
      </c>
      <c r="N44" s="8">
        <v>0</v>
      </c>
    </row>
    <row r="45" spans="1:14">
      <c r="A45" s="8">
        <v>44</v>
      </c>
      <c r="B45" s="35" t="s">
        <v>48</v>
      </c>
      <c r="C45" s="35" t="s">
        <v>570</v>
      </c>
      <c r="D45" s="35" t="s">
        <v>49</v>
      </c>
      <c r="E45" s="35" t="s">
        <v>571</v>
      </c>
      <c r="F45" s="8">
        <v>0</v>
      </c>
      <c r="G45" s="8">
        <v>413</v>
      </c>
      <c r="H45" s="8">
        <v>0</v>
      </c>
      <c r="I45" s="8">
        <v>0</v>
      </c>
      <c r="J45" s="8">
        <v>8</v>
      </c>
      <c r="K45" s="8">
        <v>1442</v>
      </c>
      <c r="L45" s="8">
        <v>2908</v>
      </c>
      <c r="M45" s="8">
        <v>192</v>
      </c>
      <c r="N45" s="8">
        <v>886</v>
      </c>
    </row>
    <row r="46" spans="1:14">
      <c r="A46" s="8">
        <v>45</v>
      </c>
      <c r="B46" s="35" t="s">
        <v>50</v>
      </c>
      <c r="C46" s="35" t="s">
        <v>572</v>
      </c>
      <c r="D46" s="35" t="s">
        <v>51</v>
      </c>
      <c r="E46" s="35" t="s">
        <v>573</v>
      </c>
      <c r="F46" s="8">
        <v>0</v>
      </c>
      <c r="G46" s="8">
        <v>751</v>
      </c>
      <c r="H46" s="8">
        <v>0</v>
      </c>
      <c r="I46" s="8">
        <v>0</v>
      </c>
      <c r="J46" s="8">
        <v>0</v>
      </c>
      <c r="K46" s="8">
        <v>3800</v>
      </c>
      <c r="L46" s="8">
        <v>1190</v>
      </c>
      <c r="M46" s="8">
        <v>1311</v>
      </c>
      <c r="N46" s="8">
        <v>1503</v>
      </c>
    </row>
    <row r="47" spans="1:14">
      <c r="A47" s="8">
        <v>46</v>
      </c>
      <c r="B47" s="35" t="s">
        <v>50</v>
      </c>
      <c r="C47" s="35" t="s">
        <v>572</v>
      </c>
      <c r="D47" s="35" t="s">
        <v>52</v>
      </c>
      <c r="E47" s="35" t="s">
        <v>574</v>
      </c>
      <c r="F47" s="8">
        <v>0</v>
      </c>
      <c r="G47" s="8">
        <v>527</v>
      </c>
      <c r="H47" s="8">
        <v>0</v>
      </c>
      <c r="I47" s="8">
        <v>0</v>
      </c>
      <c r="J47" s="8">
        <v>0</v>
      </c>
      <c r="K47" s="8">
        <v>2900</v>
      </c>
      <c r="L47" s="8">
        <v>1274</v>
      </c>
      <c r="M47" s="8">
        <v>1073</v>
      </c>
      <c r="N47" s="8">
        <v>1409</v>
      </c>
    </row>
    <row r="48" spans="1:14">
      <c r="A48" s="8">
        <v>47</v>
      </c>
      <c r="B48" s="35" t="s">
        <v>50</v>
      </c>
      <c r="C48" s="35" t="s">
        <v>572</v>
      </c>
      <c r="D48" s="35" t="s">
        <v>53</v>
      </c>
      <c r="E48" s="35" t="s">
        <v>575</v>
      </c>
      <c r="F48" s="8">
        <v>0</v>
      </c>
      <c r="G48" s="8">
        <v>185</v>
      </c>
      <c r="H48" s="8">
        <v>0</v>
      </c>
      <c r="I48" s="8">
        <v>0</v>
      </c>
      <c r="J48" s="8">
        <v>0</v>
      </c>
      <c r="K48" s="8">
        <v>2292</v>
      </c>
      <c r="L48" s="8">
        <v>275</v>
      </c>
      <c r="M48" s="8">
        <v>931</v>
      </c>
      <c r="N48" s="8">
        <v>952</v>
      </c>
    </row>
    <row r="49" spans="1:14">
      <c r="A49" s="8">
        <v>48</v>
      </c>
      <c r="B49" s="35" t="s">
        <v>50</v>
      </c>
      <c r="C49" s="35" t="s">
        <v>572</v>
      </c>
      <c r="D49" s="35" t="s">
        <v>54</v>
      </c>
      <c r="E49" s="35" t="s">
        <v>576</v>
      </c>
      <c r="F49" s="8">
        <v>0</v>
      </c>
      <c r="G49" s="8">
        <v>528</v>
      </c>
      <c r="H49" s="8">
        <v>0</v>
      </c>
      <c r="I49" s="8">
        <v>0</v>
      </c>
      <c r="J49" s="8">
        <v>0</v>
      </c>
      <c r="K49" s="8">
        <v>2592</v>
      </c>
      <c r="L49" s="8">
        <v>1498</v>
      </c>
      <c r="M49" s="8">
        <v>939</v>
      </c>
      <c r="N49" s="8">
        <v>1302</v>
      </c>
    </row>
    <row r="50" spans="1:14">
      <c r="A50" s="8">
        <v>49</v>
      </c>
      <c r="B50" s="35" t="s">
        <v>50</v>
      </c>
      <c r="C50" s="35" t="s">
        <v>572</v>
      </c>
      <c r="D50" s="35" t="s">
        <v>55</v>
      </c>
      <c r="E50" s="35" t="s">
        <v>577</v>
      </c>
      <c r="F50" s="8">
        <v>0</v>
      </c>
      <c r="G50" s="8">
        <v>412</v>
      </c>
      <c r="H50" s="8">
        <v>0</v>
      </c>
      <c r="I50" s="8">
        <v>0</v>
      </c>
      <c r="J50" s="8">
        <v>0</v>
      </c>
      <c r="K50" s="8">
        <v>2019</v>
      </c>
      <c r="L50" s="8">
        <v>521</v>
      </c>
      <c r="M50" s="8">
        <v>595</v>
      </c>
      <c r="N50" s="8">
        <v>1011</v>
      </c>
    </row>
    <row r="51" spans="1:14">
      <c r="A51" s="8">
        <v>50</v>
      </c>
      <c r="B51" s="35" t="s">
        <v>50</v>
      </c>
      <c r="C51" s="35" t="s">
        <v>572</v>
      </c>
      <c r="D51" s="35" t="s">
        <v>56</v>
      </c>
      <c r="E51" s="35" t="s">
        <v>578</v>
      </c>
      <c r="F51" s="8">
        <v>0</v>
      </c>
      <c r="G51" s="8">
        <v>296</v>
      </c>
      <c r="H51" s="8">
        <v>0</v>
      </c>
      <c r="I51" s="8">
        <v>0</v>
      </c>
      <c r="J51" s="8">
        <v>0</v>
      </c>
      <c r="K51" s="8">
        <v>2063</v>
      </c>
      <c r="L51" s="8">
        <v>369</v>
      </c>
      <c r="M51" s="8">
        <v>1024</v>
      </c>
      <c r="N51" s="8">
        <v>714</v>
      </c>
    </row>
    <row r="52" spans="1:14">
      <c r="A52" s="8">
        <v>51</v>
      </c>
      <c r="B52" s="35" t="s">
        <v>50</v>
      </c>
      <c r="C52" s="35" t="s">
        <v>572</v>
      </c>
      <c r="D52" s="35" t="s">
        <v>57</v>
      </c>
      <c r="E52" s="35" t="s">
        <v>579</v>
      </c>
      <c r="F52" s="8">
        <v>0</v>
      </c>
      <c r="G52" s="8">
        <v>583</v>
      </c>
      <c r="H52" s="8">
        <v>0</v>
      </c>
      <c r="I52" s="8">
        <v>0</v>
      </c>
      <c r="J52" s="8">
        <v>0</v>
      </c>
      <c r="K52" s="8">
        <v>2210</v>
      </c>
      <c r="L52" s="8">
        <v>1385</v>
      </c>
      <c r="M52" s="8">
        <v>792</v>
      </c>
      <c r="N52" s="8">
        <v>946</v>
      </c>
    </row>
    <row r="53" spans="1:14">
      <c r="A53" s="8">
        <v>52</v>
      </c>
      <c r="B53" s="35" t="s">
        <v>50</v>
      </c>
      <c r="C53" s="35" t="s">
        <v>572</v>
      </c>
      <c r="D53" s="35" t="s">
        <v>58</v>
      </c>
      <c r="E53" s="35" t="s">
        <v>580</v>
      </c>
      <c r="F53" s="8">
        <v>0</v>
      </c>
      <c r="G53" s="8">
        <v>270</v>
      </c>
      <c r="H53" s="8">
        <v>0</v>
      </c>
      <c r="I53" s="8">
        <v>0</v>
      </c>
      <c r="J53" s="8">
        <v>0</v>
      </c>
      <c r="K53" s="8">
        <v>2485</v>
      </c>
      <c r="L53" s="8">
        <v>779</v>
      </c>
      <c r="M53" s="8">
        <v>1212</v>
      </c>
      <c r="N53" s="8">
        <v>870</v>
      </c>
    </row>
    <row r="54" spans="1:14">
      <c r="A54" s="8">
        <v>53</v>
      </c>
      <c r="B54" s="35" t="s">
        <v>59</v>
      </c>
      <c r="C54" s="35" t="s">
        <v>581</v>
      </c>
      <c r="D54" s="35" t="s">
        <v>60</v>
      </c>
      <c r="E54" s="35" t="s">
        <v>582</v>
      </c>
      <c r="F54" s="8">
        <v>0</v>
      </c>
      <c r="G54" s="8">
        <v>1413</v>
      </c>
      <c r="H54" s="8">
        <v>0</v>
      </c>
      <c r="I54" s="8">
        <v>0</v>
      </c>
      <c r="J54" s="8">
        <v>0</v>
      </c>
      <c r="K54" s="8">
        <v>42</v>
      </c>
      <c r="L54" s="8">
        <v>192</v>
      </c>
      <c r="M54" s="8">
        <v>1</v>
      </c>
      <c r="N54" s="8">
        <v>20</v>
      </c>
    </row>
    <row r="55" spans="1:14">
      <c r="A55" s="8">
        <v>54</v>
      </c>
      <c r="B55" s="35" t="s">
        <v>59</v>
      </c>
      <c r="C55" s="35" t="s">
        <v>581</v>
      </c>
      <c r="D55" s="35" t="s">
        <v>61</v>
      </c>
      <c r="E55" s="35" t="s">
        <v>583</v>
      </c>
      <c r="F55" s="8">
        <v>0</v>
      </c>
      <c r="G55" s="8">
        <v>2532</v>
      </c>
      <c r="H55" s="8">
        <v>0</v>
      </c>
      <c r="I55" s="8">
        <v>0</v>
      </c>
      <c r="J55" s="8">
        <v>0</v>
      </c>
      <c r="K55" s="8">
        <v>48</v>
      </c>
      <c r="L55" s="8">
        <v>472</v>
      </c>
      <c r="M55" s="8">
        <v>1</v>
      </c>
      <c r="N55" s="8">
        <v>6</v>
      </c>
    </row>
    <row r="56" spans="1:14">
      <c r="A56" s="8">
        <v>55</v>
      </c>
      <c r="B56" s="35" t="s">
        <v>59</v>
      </c>
      <c r="C56" s="35" t="s">
        <v>581</v>
      </c>
      <c r="D56" s="35" t="s">
        <v>62</v>
      </c>
      <c r="E56" s="35" t="s">
        <v>584</v>
      </c>
      <c r="F56" s="8">
        <v>0</v>
      </c>
      <c r="G56" s="8">
        <v>919</v>
      </c>
      <c r="H56" s="8">
        <v>0</v>
      </c>
      <c r="I56" s="8">
        <v>0</v>
      </c>
      <c r="J56" s="8">
        <v>0</v>
      </c>
      <c r="K56" s="8">
        <v>287</v>
      </c>
      <c r="L56" s="8">
        <v>316</v>
      </c>
      <c r="M56" s="8">
        <v>32</v>
      </c>
      <c r="N56" s="8">
        <v>71</v>
      </c>
    </row>
    <row r="57" spans="1:14">
      <c r="A57" s="8">
        <v>56</v>
      </c>
      <c r="B57" s="35" t="s">
        <v>59</v>
      </c>
      <c r="C57" s="35" t="s">
        <v>581</v>
      </c>
      <c r="D57" s="35" t="s">
        <v>63</v>
      </c>
      <c r="E57" s="35" t="s">
        <v>585</v>
      </c>
      <c r="F57" s="8">
        <v>0</v>
      </c>
      <c r="G57" s="8">
        <v>2224</v>
      </c>
      <c r="H57" s="8">
        <v>0</v>
      </c>
      <c r="I57" s="8">
        <v>0</v>
      </c>
      <c r="J57" s="8">
        <v>0</v>
      </c>
      <c r="K57" s="8">
        <v>19</v>
      </c>
      <c r="L57" s="8">
        <v>245</v>
      </c>
      <c r="M57" s="8">
        <v>0</v>
      </c>
      <c r="N57" s="8">
        <v>0</v>
      </c>
    </row>
    <row r="58" spans="1:14">
      <c r="A58" s="8">
        <v>57</v>
      </c>
      <c r="B58" s="35" t="s">
        <v>59</v>
      </c>
      <c r="C58" s="35" t="s">
        <v>581</v>
      </c>
      <c r="D58" s="35" t="s">
        <v>64</v>
      </c>
      <c r="E58" s="35" t="s">
        <v>586</v>
      </c>
      <c r="F58" s="8">
        <v>0</v>
      </c>
      <c r="G58" s="8">
        <v>1328</v>
      </c>
      <c r="H58" s="8">
        <v>0</v>
      </c>
      <c r="I58" s="8">
        <v>0</v>
      </c>
      <c r="J58" s="8">
        <v>0</v>
      </c>
      <c r="K58" s="8">
        <v>88</v>
      </c>
      <c r="L58" s="8">
        <v>518</v>
      </c>
      <c r="M58" s="8">
        <v>1</v>
      </c>
      <c r="N58" s="8">
        <v>22</v>
      </c>
    </row>
    <row r="59" spans="1:14">
      <c r="A59" s="8">
        <v>58</v>
      </c>
      <c r="B59" s="35" t="s">
        <v>59</v>
      </c>
      <c r="C59" s="35" t="s">
        <v>581</v>
      </c>
      <c r="D59" s="35" t="s">
        <v>65</v>
      </c>
      <c r="E59" s="35" t="s">
        <v>587</v>
      </c>
      <c r="F59" s="8">
        <v>0</v>
      </c>
      <c r="G59" s="8">
        <v>228</v>
      </c>
      <c r="H59" s="8">
        <v>0</v>
      </c>
      <c r="I59" s="8">
        <v>0</v>
      </c>
      <c r="J59" s="8">
        <v>0</v>
      </c>
      <c r="K59" s="8">
        <v>17</v>
      </c>
      <c r="L59" s="8">
        <v>102</v>
      </c>
      <c r="M59" s="8">
        <v>0</v>
      </c>
      <c r="N59" s="8">
        <v>6</v>
      </c>
    </row>
    <row r="60" spans="1:14">
      <c r="A60" s="8">
        <v>59</v>
      </c>
      <c r="B60" s="35" t="s">
        <v>59</v>
      </c>
      <c r="C60" s="35" t="s">
        <v>581</v>
      </c>
      <c r="D60" s="35" t="s">
        <v>66</v>
      </c>
      <c r="E60" s="35" t="s">
        <v>588</v>
      </c>
      <c r="F60" s="8">
        <v>0</v>
      </c>
      <c r="G60" s="8">
        <v>2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</row>
    <row r="61" spans="1:14">
      <c r="A61" s="8">
        <v>60</v>
      </c>
      <c r="B61" s="35" t="s">
        <v>59</v>
      </c>
      <c r="C61" s="35" t="s">
        <v>581</v>
      </c>
      <c r="D61" s="35" t="s">
        <v>67</v>
      </c>
      <c r="E61" s="35" t="s">
        <v>589</v>
      </c>
      <c r="F61" s="8">
        <v>0</v>
      </c>
      <c r="G61" s="8">
        <v>172</v>
      </c>
      <c r="H61" s="8">
        <v>0</v>
      </c>
      <c r="I61" s="8">
        <v>0</v>
      </c>
      <c r="J61" s="8">
        <v>0</v>
      </c>
      <c r="K61" s="8">
        <v>23</v>
      </c>
      <c r="L61" s="8">
        <v>234</v>
      </c>
      <c r="M61" s="8">
        <v>0</v>
      </c>
      <c r="N61" s="8">
        <v>11</v>
      </c>
    </row>
    <row r="62" spans="1:14">
      <c r="A62" s="8">
        <v>61</v>
      </c>
      <c r="B62" s="35" t="s">
        <v>59</v>
      </c>
      <c r="C62" s="35" t="s">
        <v>581</v>
      </c>
      <c r="D62" s="35" t="s">
        <v>68</v>
      </c>
      <c r="E62" s="35" t="s">
        <v>590</v>
      </c>
      <c r="F62" s="8">
        <v>0</v>
      </c>
      <c r="G62" s="8">
        <v>972</v>
      </c>
      <c r="H62" s="8">
        <v>0</v>
      </c>
      <c r="I62" s="8">
        <v>0</v>
      </c>
      <c r="J62" s="8">
        <v>0</v>
      </c>
      <c r="K62" s="8">
        <v>172</v>
      </c>
      <c r="L62" s="8">
        <v>693</v>
      </c>
      <c r="M62" s="8">
        <v>3</v>
      </c>
      <c r="N62" s="8">
        <v>48</v>
      </c>
    </row>
    <row r="63" spans="1:14">
      <c r="A63" s="8">
        <v>62</v>
      </c>
      <c r="B63" s="35" t="s">
        <v>59</v>
      </c>
      <c r="C63" s="35" t="s">
        <v>581</v>
      </c>
      <c r="D63" s="35" t="s">
        <v>69</v>
      </c>
      <c r="E63" s="35" t="s">
        <v>591</v>
      </c>
      <c r="F63" s="8">
        <v>0</v>
      </c>
      <c r="G63" s="8">
        <v>1234</v>
      </c>
      <c r="H63" s="8">
        <v>0</v>
      </c>
      <c r="I63" s="8">
        <v>0</v>
      </c>
      <c r="J63" s="8">
        <v>0</v>
      </c>
      <c r="K63" s="8">
        <v>110</v>
      </c>
      <c r="L63" s="8">
        <v>1277</v>
      </c>
      <c r="M63" s="8">
        <v>1</v>
      </c>
      <c r="N63" s="8">
        <v>19</v>
      </c>
    </row>
    <row r="64" spans="1:14">
      <c r="A64" s="8">
        <v>63</v>
      </c>
      <c r="B64" s="35" t="s">
        <v>59</v>
      </c>
      <c r="C64" s="35" t="s">
        <v>581</v>
      </c>
      <c r="D64" s="35" t="s">
        <v>70</v>
      </c>
      <c r="E64" s="35" t="s">
        <v>592</v>
      </c>
      <c r="F64" s="8">
        <v>0</v>
      </c>
      <c r="G64" s="8">
        <v>5</v>
      </c>
      <c r="H64" s="8">
        <v>0</v>
      </c>
      <c r="I64" s="8">
        <v>0</v>
      </c>
      <c r="J64" s="8">
        <v>0</v>
      </c>
      <c r="K64" s="8">
        <v>5</v>
      </c>
      <c r="L64" s="8">
        <v>2</v>
      </c>
      <c r="M64" s="8">
        <v>0</v>
      </c>
      <c r="N64" s="8">
        <v>1</v>
      </c>
    </row>
    <row r="65" spans="1:14">
      <c r="A65" s="8">
        <v>64</v>
      </c>
      <c r="B65" s="35" t="s">
        <v>59</v>
      </c>
      <c r="C65" s="35" t="s">
        <v>581</v>
      </c>
      <c r="D65" s="35" t="s">
        <v>71</v>
      </c>
      <c r="E65" s="35" t="s">
        <v>593</v>
      </c>
      <c r="F65" s="8">
        <v>0</v>
      </c>
      <c r="G65" s="8">
        <v>791</v>
      </c>
      <c r="H65" s="8">
        <v>0</v>
      </c>
      <c r="I65" s="8">
        <v>0</v>
      </c>
      <c r="J65" s="8">
        <v>0</v>
      </c>
      <c r="K65" s="8">
        <v>95</v>
      </c>
      <c r="L65" s="8">
        <v>379</v>
      </c>
      <c r="M65" s="8">
        <v>4</v>
      </c>
      <c r="N65" s="8">
        <v>2</v>
      </c>
    </row>
    <row r="66" spans="1:14">
      <c r="A66" s="8">
        <v>65</v>
      </c>
      <c r="B66" s="35" t="s">
        <v>59</v>
      </c>
      <c r="C66" s="35" t="s">
        <v>581</v>
      </c>
      <c r="D66" s="35" t="s">
        <v>72</v>
      </c>
      <c r="E66" s="35" t="s">
        <v>594</v>
      </c>
      <c r="F66" s="8">
        <v>0</v>
      </c>
      <c r="G66" s="8">
        <v>56</v>
      </c>
      <c r="H66" s="8">
        <v>0</v>
      </c>
      <c r="I66" s="8">
        <v>0</v>
      </c>
      <c r="J66" s="8">
        <v>0</v>
      </c>
      <c r="K66" s="8">
        <v>2</v>
      </c>
      <c r="L66" s="8">
        <v>62</v>
      </c>
      <c r="M66" s="8">
        <v>0</v>
      </c>
      <c r="N66" s="8">
        <v>0</v>
      </c>
    </row>
    <row r="67" spans="1:14">
      <c r="A67" s="8">
        <v>66</v>
      </c>
      <c r="B67" s="35" t="s">
        <v>59</v>
      </c>
      <c r="C67" s="35" t="s">
        <v>581</v>
      </c>
      <c r="D67" s="35" t="s">
        <v>73</v>
      </c>
      <c r="E67" s="35" t="s">
        <v>595</v>
      </c>
      <c r="F67" s="8">
        <v>0</v>
      </c>
      <c r="G67" s="8">
        <v>30</v>
      </c>
      <c r="H67" s="8">
        <v>0</v>
      </c>
      <c r="I67" s="8">
        <v>0</v>
      </c>
      <c r="J67" s="8">
        <v>0</v>
      </c>
      <c r="K67" s="8">
        <v>13</v>
      </c>
      <c r="L67" s="8">
        <v>2</v>
      </c>
      <c r="M67" s="8">
        <v>1</v>
      </c>
      <c r="N67" s="8">
        <v>6</v>
      </c>
    </row>
    <row r="68" spans="1:14">
      <c r="A68" s="8">
        <v>67</v>
      </c>
      <c r="B68" s="35" t="s">
        <v>59</v>
      </c>
      <c r="C68" s="35" t="s">
        <v>581</v>
      </c>
      <c r="D68" s="35" t="s">
        <v>74</v>
      </c>
      <c r="E68" s="35" t="s">
        <v>596</v>
      </c>
      <c r="F68" s="8">
        <v>0</v>
      </c>
      <c r="G68" s="8">
        <v>8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</row>
    <row r="69" spans="1:14">
      <c r="A69" s="8">
        <v>68</v>
      </c>
      <c r="B69" s="35" t="s">
        <v>59</v>
      </c>
      <c r="C69" s="35" t="s">
        <v>581</v>
      </c>
      <c r="D69" s="35" t="s">
        <v>75</v>
      </c>
      <c r="E69" s="35" t="s">
        <v>597</v>
      </c>
      <c r="F69" s="8">
        <v>0</v>
      </c>
      <c r="G69" s="8">
        <v>85</v>
      </c>
      <c r="H69" s="8">
        <v>0</v>
      </c>
      <c r="I69" s="8">
        <v>0</v>
      </c>
      <c r="J69" s="8">
        <v>0</v>
      </c>
      <c r="K69" s="8">
        <v>14</v>
      </c>
      <c r="L69" s="8">
        <v>67</v>
      </c>
      <c r="M69" s="8">
        <v>0</v>
      </c>
      <c r="N69" s="8">
        <v>1</v>
      </c>
    </row>
    <row r="70" spans="1:14">
      <c r="A70" s="8">
        <v>69</v>
      </c>
      <c r="B70" s="35" t="s">
        <v>59</v>
      </c>
      <c r="C70" s="35" t="s">
        <v>581</v>
      </c>
      <c r="D70" s="35" t="s">
        <v>76</v>
      </c>
      <c r="E70" s="35" t="s">
        <v>598</v>
      </c>
      <c r="F70" s="8">
        <v>0</v>
      </c>
      <c r="G70" s="8">
        <v>2099</v>
      </c>
      <c r="H70" s="8">
        <v>0</v>
      </c>
      <c r="I70" s="8">
        <v>0</v>
      </c>
      <c r="J70" s="8">
        <v>0</v>
      </c>
      <c r="K70" s="8">
        <v>254</v>
      </c>
      <c r="L70" s="8">
        <v>1405</v>
      </c>
      <c r="M70" s="8">
        <v>11</v>
      </c>
      <c r="N70" s="8">
        <v>25</v>
      </c>
    </row>
    <row r="71" spans="1:14">
      <c r="A71" s="8">
        <v>70</v>
      </c>
      <c r="B71" s="35" t="s">
        <v>59</v>
      </c>
      <c r="C71" s="35" t="s">
        <v>581</v>
      </c>
      <c r="D71" s="35" t="s">
        <v>77</v>
      </c>
      <c r="E71" s="35" t="s">
        <v>599</v>
      </c>
      <c r="F71" s="8">
        <v>0</v>
      </c>
      <c r="G71" s="8">
        <v>707</v>
      </c>
      <c r="H71" s="8">
        <v>0</v>
      </c>
      <c r="I71" s="8">
        <v>0</v>
      </c>
      <c r="J71" s="8">
        <v>0</v>
      </c>
      <c r="K71" s="8">
        <v>58</v>
      </c>
      <c r="L71" s="8">
        <v>319</v>
      </c>
      <c r="M71" s="8">
        <v>2</v>
      </c>
      <c r="N71" s="8">
        <v>3</v>
      </c>
    </row>
    <row r="72" spans="1:14">
      <c r="A72" s="8">
        <v>71</v>
      </c>
      <c r="B72" s="35" t="s">
        <v>59</v>
      </c>
      <c r="C72" s="35" t="s">
        <v>581</v>
      </c>
      <c r="D72" s="35" t="s">
        <v>78</v>
      </c>
      <c r="E72" s="35" t="s">
        <v>600</v>
      </c>
      <c r="F72" s="8">
        <v>0</v>
      </c>
      <c r="G72" s="8">
        <v>505</v>
      </c>
      <c r="H72" s="8">
        <v>0</v>
      </c>
      <c r="I72" s="8">
        <v>0</v>
      </c>
      <c r="J72" s="8">
        <v>0</v>
      </c>
      <c r="K72" s="8">
        <v>54</v>
      </c>
      <c r="L72" s="8">
        <v>192</v>
      </c>
      <c r="M72" s="8">
        <v>12</v>
      </c>
      <c r="N72" s="8">
        <v>5</v>
      </c>
    </row>
    <row r="73" spans="1:14">
      <c r="A73" s="8">
        <v>72</v>
      </c>
      <c r="B73" s="35" t="s">
        <v>59</v>
      </c>
      <c r="C73" s="35" t="s">
        <v>581</v>
      </c>
      <c r="D73" s="35" t="s">
        <v>79</v>
      </c>
      <c r="E73" s="35" t="s">
        <v>601</v>
      </c>
      <c r="F73" s="8">
        <v>0</v>
      </c>
      <c r="G73" s="8">
        <v>392</v>
      </c>
      <c r="H73" s="8">
        <v>0</v>
      </c>
      <c r="I73" s="8">
        <v>0</v>
      </c>
      <c r="J73" s="8">
        <v>0</v>
      </c>
      <c r="K73" s="8">
        <v>37</v>
      </c>
      <c r="L73" s="8">
        <v>124</v>
      </c>
      <c r="M73" s="8">
        <v>3</v>
      </c>
      <c r="N73" s="8">
        <v>2</v>
      </c>
    </row>
    <row r="74" spans="1:14">
      <c r="A74" s="8">
        <v>73</v>
      </c>
      <c r="B74" s="35" t="s">
        <v>59</v>
      </c>
      <c r="C74" s="35" t="s">
        <v>581</v>
      </c>
      <c r="D74" s="35" t="s">
        <v>80</v>
      </c>
      <c r="E74" s="35" t="s">
        <v>602</v>
      </c>
      <c r="F74" s="8">
        <v>0</v>
      </c>
      <c r="G74" s="8">
        <v>548</v>
      </c>
      <c r="H74" s="8">
        <v>0</v>
      </c>
      <c r="I74" s="8">
        <v>0</v>
      </c>
      <c r="J74" s="8">
        <v>0</v>
      </c>
      <c r="K74" s="8">
        <v>71</v>
      </c>
      <c r="L74" s="8">
        <v>314</v>
      </c>
      <c r="M74" s="8">
        <v>9</v>
      </c>
      <c r="N74" s="8">
        <v>10</v>
      </c>
    </row>
    <row r="75" spans="1:14">
      <c r="A75" s="8">
        <v>74</v>
      </c>
      <c r="B75" s="35" t="s">
        <v>59</v>
      </c>
      <c r="C75" s="35" t="s">
        <v>581</v>
      </c>
      <c r="D75" s="35" t="s">
        <v>81</v>
      </c>
      <c r="E75" s="35" t="s">
        <v>603</v>
      </c>
      <c r="F75" s="8">
        <v>0</v>
      </c>
      <c r="G75" s="8">
        <v>2401</v>
      </c>
      <c r="H75" s="8">
        <v>0</v>
      </c>
      <c r="I75" s="8">
        <v>0</v>
      </c>
      <c r="J75" s="8">
        <v>0</v>
      </c>
      <c r="K75" s="8">
        <v>73</v>
      </c>
      <c r="L75" s="8">
        <v>521</v>
      </c>
      <c r="M75" s="8">
        <v>1</v>
      </c>
      <c r="N75" s="8">
        <v>3</v>
      </c>
    </row>
    <row r="76" spans="1:14">
      <c r="A76" s="8">
        <v>75</v>
      </c>
      <c r="B76" s="35" t="s">
        <v>59</v>
      </c>
      <c r="C76" s="35" t="s">
        <v>581</v>
      </c>
      <c r="D76" s="35" t="s">
        <v>82</v>
      </c>
      <c r="E76" s="35" t="s">
        <v>604</v>
      </c>
      <c r="F76" s="8">
        <v>0</v>
      </c>
      <c r="G76" s="8">
        <v>228</v>
      </c>
      <c r="H76" s="8">
        <v>0</v>
      </c>
      <c r="I76" s="8">
        <v>0</v>
      </c>
      <c r="J76" s="8">
        <v>0</v>
      </c>
      <c r="K76" s="8">
        <v>9</v>
      </c>
      <c r="L76" s="8">
        <v>145</v>
      </c>
      <c r="M76" s="8">
        <v>1</v>
      </c>
      <c r="N76" s="8">
        <v>3</v>
      </c>
    </row>
    <row r="77" spans="1:14">
      <c r="A77" s="8">
        <v>76</v>
      </c>
      <c r="B77" s="35" t="s">
        <v>59</v>
      </c>
      <c r="C77" s="35" t="s">
        <v>581</v>
      </c>
      <c r="D77" s="35" t="s">
        <v>83</v>
      </c>
      <c r="E77" s="35" t="s">
        <v>605</v>
      </c>
      <c r="F77" s="8">
        <v>0</v>
      </c>
      <c r="G77" s="8">
        <v>106</v>
      </c>
      <c r="H77" s="8">
        <v>0</v>
      </c>
      <c r="I77" s="8">
        <v>0</v>
      </c>
      <c r="J77" s="8">
        <v>0</v>
      </c>
      <c r="K77" s="8">
        <v>12</v>
      </c>
      <c r="L77" s="8">
        <v>34</v>
      </c>
      <c r="M77" s="8">
        <v>0</v>
      </c>
      <c r="N77" s="8">
        <v>1</v>
      </c>
    </row>
    <row r="78" spans="1:14">
      <c r="A78" s="8">
        <v>77</v>
      </c>
      <c r="B78" s="35" t="s">
        <v>59</v>
      </c>
      <c r="C78" s="35" t="s">
        <v>581</v>
      </c>
      <c r="D78" s="35" t="s">
        <v>84</v>
      </c>
      <c r="E78" s="35" t="s">
        <v>606</v>
      </c>
      <c r="F78" s="8">
        <v>0</v>
      </c>
      <c r="G78" s="8">
        <v>5216</v>
      </c>
      <c r="H78" s="8">
        <v>0</v>
      </c>
      <c r="I78" s="8">
        <v>0</v>
      </c>
      <c r="J78" s="8">
        <v>0</v>
      </c>
      <c r="K78" s="8">
        <v>203</v>
      </c>
      <c r="L78" s="8">
        <v>1375</v>
      </c>
      <c r="M78" s="8">
        <v>5</v>
      </c>
      <c r="N78" s="8">
        <v>12</v>
      </c>
    </row>
    <row r="79" spans="1:14">
      <c r="A79" s="8">
        <v>78</v>
      </c>
      <c r="B79" s="35" t="s">
        <v>59</v>
      </c>
      <c r="C79" s="35" t="s">
        <v>581</v>
      </c>
      <c r="D79" s="35" t="s">
        <v>85</v>
      </c>
      <c r="E79" s="35" t="s">
        <v>607</v>
      </c>
      <c r="F79" s="8">
        <v>0</v>
      </c>
      <c r="G79" s="8">
        <v>2353</v>
      </c>
      <c r="H79" s="8">
        <v>0</v>
      </c>
      <c r="I79" s="8">
        <v>0</v>
      </c>
      <c r="J79" s="8">
        <v>0</v>
      </c>
      <c r="K79" s="8">
        <v>114</v>
      </c>
      <c r="L79" s="8">
        <v>1025</v>
      </c>
      <c r="M79" s="8">
        <v>8</v>
      </c>
      <c r="N79" s="8">
        <v>7</v>
      </c>
    </row>
    <row r="80" spans="1:14">
      <c r="A80" s="8">
        <v>79</v>
      </c>
      <c r="B80" s="35" t="s">
        <v>59</v>
      </c>
      <c r="C80" s="35" t="s">
        <v>581</v>
      </c>
      <c r="D80" s="35" t="s">
        <v>86</v>
      </c>
      <c r="E80" s="35" t="s">
        <v>608</v>
      </c>
      <c r="F80" s="8">
        <v>0</v>
      </c>
      <c r="G80" s="8">
        <v>151</v>
      </c>
      <c r="H80" s="8">
        <v>0</v>
      </c>
      <c r="I80" s="8">
        <v>0</v>
      </c>
      <c r="J80" s="8">
        <v>0</v>
      </c>
      <c r="K80" s="8">
        <v>13</v>
      </c>
      <c r="L80" s="8">
        <v>112</v>
      </c>
      <c r="M80" s="8">
        <v>0</v>
      </c>
      <c r="N80" s="8">
        <v>1</v>
      </c>
    </row>
    <row r="81" spans="1:14">
      <c r="A81" s="8">
        <v>80</v>
      </c>
      <c r="B81" s="35" t="s">
        <v>59</v>
      </c>
      <c r="C81" s="35" t="s">
        <v>581</v>
      </c>
      <c r="D81" s="35" t="s">
        <v>87</v>
      </c>
      <c r="E81" s="35" t="s">
        <v>609</v>
      </c>
      <c r="F81" s="8">
        <v>0</v>
      </c>
      <c r="G81" s="8">
        <v>3031</v>
      </c>
      <c r="H81" s="8">
        <v>0</v>
      </c>
      <c r="I81" s="8">
        <v>0</v>
      </c>
      <c r="J81" s="8">
        <v>0</v>
      </c>
      <c r="K81" s="8">
        <v>174</v>
      </c>
      <c r="L81" s="8">
        <v>1529</v>
      </c>
      <c r="M81" s="8">
        <v>4</v>
      </c>
      <c r="N81" s="8">
        <v>19</v>
      </c>
    </row>
    <row r="82" spans="1:14">
      <c r="A82" s="8">
        <v>81</v>
      </c>
      <c r="B82" s="35" t="s">
        <v>59</v>
      </c>
      <c r="C82" s="35" t="s">
        <v>581</v>
      </c>
      <c r="D82" s="35" t="s">
        <v>88</v>
      </c>
      <c r="E82" s="35" t="s">
        <v>610</v>
      </c>
      <c r="F82" s="8">
        <v>0</v>
      </c>
      <c r="G82" s="8">
        <v>2012</v>
      </c>
      <c r="H82" s="8">
        <v>0</v>
      </c>
      <c r="I82" s="8">
        <v>0</v>
      </c>
      <c r="J82" s="8">
        <v>0</v>
      </c>
      <c r="K82" s="8">
        <v>335</v>
      </c>
      <c r="L82" s="8">
        <v>952</v>
      </c>
      <c r="M82" s="8">
        <v>33</v>
      </c>
      <c r="N82" s="8">
        <v>50</v>
      </c>
    </row>
    <row r="83" spans="1:14">
      <c r="A83" s="8">
        <v>82</v>
      </c>
      <c r="B83" s="35" t="s">
        <v>59</v>
      </c>
      <c r="C83" s="35" t="s">
        <v>581</v>
      </c>
      <c r="D83" s="35" t="s">
        <v>89</v>
      </c>
      <c r="E83" s="35" t="s">
        <v>611</v>
      </c>
      <c r="F83" s="8">
        <v>0</v>
      </c>
      <c r="G83" s="8">
        <v>390</v>
      </c>
      <c r="H83" s="8">
        <v>0</v>
      </c>
      <c r="I83" s="8">
        <v>0</v>
      </c>
      <c r="J83" s="8">
        <v>0</v>
      </c>
      <c r="K83" s="8">
        <v>33</v>
      </c>
      <c r="L83" s="8">
        <v>217</v>
      </c>
      <c r="M83" s="8">
        <v>0</v>
      </c>
      <c r="N83" s="8">
        <v>1</v>
      </c>
    </row>
    <row r="84" spans="1:14">
      <c r="A84" s="8">
        <v>83</v>
      </c>
      <c r="B84" s="35" t="s">
        <v>59</v>
      </c>
      <c r="C84" s="35" t="s">
        <v>581</v>
      </c>
      <c r="D84" s="35" t="s">
        <v>90</v>
      </c>
      <c r="E84" s="35" t="s">
        <v>612</v>
      </c>
      <c r="F84" s="8">
        <v>0</v>
      </c>
      <c r="G84" s="8">
        <v>22</v>
      </c>
      <c r="H84" s="8">
        <v>0</v>
      </c>
      <c r="I84" s="8">
        <v>0</v>
      </c>
      <c r="J84" s="8">
        <v>0</v>
      </c>
      <c r="K84" s="8">
        <v>0</v>
      </c>
      <c r="L84" s="8">
        <v>2</v>
      </c>
      <c r="M84" s="8">
        <v>0</v>
      </c>
      <c r="N84" s="8">
        <v>0</v>
      </c>
    </row>
    <row r="85" spans="1:14">
      <c r="A85" s="8">
        <v>84</v>
      </c>
      <c r="B85" s="35" t="s">
        <v>59</v>
      </c>
      <c r="C85" s="35" t="s">
        <v>581</v>
      </c>
      <c r="D85" s="35" t="s">
        <v>91</v>
      </c>
      <c r="E85" s="35" t="s">
        <v>613</v>
      </c>
      <c r="F85" s="8">
        <v>0</v>
      </c>
      <c r="G85" s="8">
        <v>1392</v>
      </c>
      <c r="H85" s="8">
        <v>0</v>
      </c>
      <c r="I85" s="8">
        <v>0</v>
      </c>
      <c r="J85" s="8">
        <v>0</v>
      </c>
      <c r="K85" s="8">
        <v>56</v>
      </c>
      <c r="L85" s="8">
        <v>417</v>
      </c>
      <c r="M85" s="8">
        <v>2</v>
      </c>
      <c r="N85" s="8">
        <v>16</v>
      </c>
    </row>
    <row r="86" spans="1:14">
      <c r="A86" s="8">
        <v>85</v>
      </c>
      <c r="B86" s="35" t="s">
        <v>59</v>
      </c>
      <c r="C86" s="35" t="s">
        <v>581</v>
      </c>
      <c r="D86" s="35" t="s">
        <v>92</v>
      </c>
      <c r="E86" s="35" t="s">
        <v>614</v>
      </c>
      <c r="F86" s="8">
        <v>0</v>
      </c>
      <c r="G86" s="8">
        <v>3</v>
      </c>
      <c r="H86" s="8">
        <v>0</v>
      </c>
      <c r="I86" s="8">
        <v>0</v>
      </c>
      <c r="J86" s="8">
        <v>0</v>
      </c>
      <c r="K86" s="8">
        <v>0</v>
      </c>
      <c r="L86" s="8">
        <v>1</v>
      </c>
      <c r="M86" s="8">
        <v>0</v>
      </c>
      <c r="N86" s="8">
        <v>0</v>
      </c>
    </row>
    <row r="87" spans="1:14">
      <c r="A87" s="8">
        <v>86</v>
      </c>
      <c r="B87" s="35" t="s">
        <v>93</v>
      </c>
      <c r="C87" s="35" t="s">
        <v>615</v>
      </c>
      <c r="D87" s="35" t="s">
        <v>94</v>
      </c>
      <c r="E87" s="35" t="s">
        <v>616</v>
      </c>
      <c r="F87" s="8">
        <v>0</v>
      </c>
      <c r="G87" s="8">
        <v>25410</v>
      </c>
      <c r="H87" s="8">
        <v>0</v>
      </c>
      <c r="I87" s="8">
        <v>0</v>
      </c>
      <c r="J87" s="8">
        <v>0</v>
      </c>
      <c r="K87" s="8">
        <v>101111</v>
      </c>
      <c r="L87" s="8">
        <v>65116</v>
      </c>
      <c r="M87" s="8">
        <v>18205</v>
      </c>
      <c r="N87" s="8">
        <v>32140</v>
      </c>
    </row>
    <row r="88" spans="1:14">
      <c r="A88" s="8">
        <v>87</v>
      </c>
      <c r="B88" s="35" t="s">
        <v>95</v>
      </c>
      <c r="C88" s="35" t="s">
        <v>617</v>
      </c>
      <c r="D88" s="35" t="s">
        <v>96</v>
      </c>
      <c r="E88" s="35" t="s">
        <v>618</v>
      </c>
      <c r="F88" s="8">
        <v>0</v>
      </c>
      <c r="G88" s="8">
        <v>299</v>
      </c>
      <c r="H88" s="8">
        <v>0</v>
      </c>
      <c r="I88" s="8">
        <v>0</v>
      </c>
      <c r="J88" s="8">
        <v>87</v>
      </c>
      <c r="K88" s="8">
        <v>757</v>
      </c>
      <c r="L88" s="8">
        <v>712</v>
      </c>
      <c r="M88" s="8">
        <v>178</v>
      </c>
      <c r="N88" s="8">
        <v>283</v>
      </c>
    </row>
    <row r="89" spans="1:14">
      <c r="A89" s="8">
        <v>88</v>
      </c>
      <c r="B89" s="35" t="s">
        <v>97</v>
      </c>
      <c r="C89" s="35" t="s">
        <v>619</v>
      </c>
      <c r="D89" s="35" t="s">
        <v>98</v>
      </c>
      <c r="E89" s="35" t="s">
        <v>620</v>
      </c>
      <c r="F89" s="8">
        <v>0</v>
      </c>
      <c r="G89" s="8">
        <v>280</v>
      </c>
      <c r="H89" s="8">
        <v>0</v>
      </c>
      <c r="I89" s="8">
        <v>0</v>
      </c>
      <c r="J89" s="8">
        <v>0</v>
      </c>
      <c r="K89" s="8">
        <v>1694</v>
      </c>
      <c r="L89" s="8">
        <v>1529</v>
      </c>
      <c r="M89" s="8">
        <v>188</v>
      </c>
      <c r="N89" s="8">
        <v>635</v>
      </c>
    </row>
    <row r="90" spans="1:14">
      <c r="A90" s="8">
        <v>89</v>
      </c>
      <c r="B90" s="35" t="s">
        <v>99</v>
      </c>
      <c r="C90" s="35" t="s">
        <v>621</v>
      </c>
      <c r="D90" s="35" t="s">
        <v>100</v>
      </c>
      <c r="E90" s="35" t="s">
        <v>622</v>
      </c>
      <c r="F90" s="8">
        <v>0</v>
      </c>
      <c r="G90" s="8">
        <v>564</v>
      </c>
      <c r="H90" s="8">
        <v>0</v>
      </c>
      <c r="I90" s="8">
        <v>0</v>
      </c>
      <c r="J90" s="8">
        <v>0</v>
      </c>
      <c r="K90" s="8">
        <v>1603</v>
      </c>
      <c r="L90" s="8">
        <v>521</v>
      </c>
      <c r="M90" s="8">
        <v>202</v>
      </c>
      <c r="N90" s="8">
        <v>545</v>
      </c>
    </row>
    <row r="91" spans="1:14">
      <c r="A91" s="8">
        <v>90</v>
      </c>
      <c r="B91" s="35" t="s">
        <v>99</v>
      </c>
      <c r="C91" s="35" t="s">
        <v>621</v>
      </c>
      <c r="D91" s="35" t="s">
        <v>101</v>
      </c>
      <c r="E91" s="35" t="s">
        <v>623</v>
      </c>
      <c r="F91" s="8">
        <v>0</v>
      </c>
      <c r="G91" s="8">
        <v>143244</v>
      </c>
      <c r="H91" s="8">
        <v>0</v>
      </c>
      <c r="I91" s="8">
        <v>0</v>
      </c>
      <c r="J91" s="8">
        <v>0</v>
      </c>
      <c r="K91" s="8">
        <v>622658</v>
      </c>
      <c r="L91" s="8">
        <v>197668</v>
      </c>
      <c r="M91" s="8">
        <v>70988</v>
      </c>
      <c r="N91" s="8">
        <v>192941</v>
      </c>
    </row>
    <row r="92" spans="1:14">
      <c r="A92" s="8">
        <v>91</v>
      </c>
      <c r="B92" s="35" t="s">
        <v>102</v>
      </c>
      <c r="C92" s="35" t="s">
        <v>624</v>
      </c>
      <c r="D92" s="35" t="s">
        <v>103</v>
      </c>
      <c r="E92" s="35" t="s">
        <v>625</v>
      </c>
      <c r="F92" s="8">
        <v>0</v>
      </c>
      <c r="G92" s="8">
        <v>25226</v>
      </c>
      <c r="H92" s="8">
        <v>0</v>
      </c>
      <c r="I92" s="8">
        <v>0</v>
      </c>
      <c r="J92" s="8">
        <v>21699</v>
      </c>
      <c r="K92" s="8">
        <v>19256</v>
      </c>
      <c r="L92" s="8">
        <v>47984</v>
      </c>
      <c r="M92" s="8">
        <v>4950</v>
      </c>
      <c r="N92" s="8">
        <v>6587</v>
      </c>
    </row>
    <row r="93" spans="1:14">
      <c r="A93" s="8">
        <v>92</v>
      </c>
      <c r="B93" s="35" t="s">
        <v>102</v>
      </c>
      <c r="C93" s="35" t="s">
        <v>624</v>
      </c>
      <c r="D93" s="35" t="s">
        <v>104</v>
      </c>
      <c r="E93" s="35" t="s">
        <v>626</v>
      </c>
      <c r="F93" s="8">
        <v>0</v>
      </c>
      <c r="G93" s="8">
        <v>8547</v>
      </c>
      <c r="H93" s="8">
        <v>0</v>
      </c>
      <c r="I93" s="8">
        <v>0</v>
      </c>
      <c r="J93" s="8">
        <v>6863</v>
      </c>
      <c r="K93" s="8">
        <v>660</v>
      </c>
      <c r="L93" s="8">
        <v>194</v>
      </c>
      <c r="M93" s="8">
        <v>74</v>
      </c>
      <c r="N93" s="8">
        <v>258</v>
      </c>
    </row>
    <row r="94" spans="1:14">
      <c r="A94" s="8">
        <v>93</v>
      </c>
      <c r="B94" s="35" t="s">
        <v>105</v>
      </c>
      <c r="C94" s="35" t="s">
        <v>627</v>
      </c>
      <c r="D94" s="35" t="s">
        <v>106</v>
      </c>
      <c r="E94" s="35" t="s">
        <v>628</v>
      </c>
      <c r="F94" s="8">
        <v>0</v>
      </c>
      <c r="G94" s="8">
        <v>1173</v>
      </c>
      <c r="H94" s="8">
        <v>0</v>
      </c>
      <c r="I94" s="8">
        <v>0</v>
      </c>
      <c r="J94" s="8">
        <v>0</v>
      </c>
      <c r="K94" s="8">
        <v>921</v>
      </c>
      <c r="L94" s="8">
        <v>857</v>
      </c>
      <c r="M94" s="8">
        <v>211</v>
      </c>
      <c r="N94" s="8">
        <v>386</v>
      </c>
    </row>
    <row r="95" spans="1:14">
      <c r="A95" s="8">
        <v>94</v>
      </c>
      <c r="B95" s="35" t="s">
        <v>105</v>
      </c>
      <c r="C95" s="35" t="s">
        <v>627</v>
      </c>
      <c r="D95" s="35" t="s">
        <v>107</v>
      </c>
      <c r="E95" s="35" t="s">
        <v>629</v>
      </c>
      <c r="F95" s="8">
        <v>0</v>
      </c>
      <c r="G95" s="8">
        <v>412</v>
      </c>
      <c r="H95" s="8">
        <v>0</v>
      </c>
      <c r="I95" s="8">
        <v>0</v>
      </c>
      <c r="J95" s="8">
        <v>0</v>
      </c>
      <c r="K95" s="8">
        <v>1441</v>
      </c>
      <c r="L95" s="8">
        <v>1105</v>
      </c>
      <c r="M95" s="8">
        <v>186</v>
      </c>
      <c r="N95" s="8">
        <v>522</v>
      </c>
    </row>
    <row r="96" spans="1:14">
      <c r="A96" s="8">
        <v>95</v>
      </c>
      <c r="B96" s="35" t="s">
        <v>108</v>
      </c>
      <c r="C96" s="35" t="s">
        <v>630</v>
      </c>
      <c r="D96" s="35" t="s">
        <v>109</v>
      </c>
      <c r="E96" s="35" t="s">
        <v>631</v>
      </c>
      <c r="F96" s="8">
        <v>0</v>
      </c>
      <c r="G96" s="8">
        <v>68589</v>
      </c>
      <c r="H96" s="8">
        <v>0</v>
      </c>
      <c r="I96" s="8">
        <v>0</v>
      </c>
      <c r="J96" s="8">
        <v>5307</v>
      </c>
      <c r="K96" s="8">
        <v>236689</v>
      </c>
      <c r="L96" s="8">
        <v>178782</v>
      </c>
      <c r="M96" s="8">
        <v>35828</v>
      </c>
      <c r="N96" s="8">
        <v>90578</v>
      </c>
    </row>
    <row r="97" spans="1:14">
      <c r="A97" s="8">
        <v>96</v>
      </c>
      <c r="B97" s="35" t="s">
        <v>110</v>
      </c>
      <c r="C97" s="35" t="s">
        <v>632</v>
      </c>
      <c r="D97" s="35" t="s">
        <v>111</v>
      </c>
      <c r="E97" s="35" t="s">
        <v>633</v>
      </c>
      <c r="F97" s="8">
        <v>0</v>
      </c>
      <c r="G97" s="8">
        <v>1147</v>
      </c>
      <c r="H97" s="8">
        <v>0</v>
      </c>
      <c r="I97" s="8">
        <v>0</v>
      </c>
      <c r="J97" s="8">
        <v>0</v>
      </c>
      <c r="K97" s="8">
        <v>6492</v>
      </c>
      <c r="L97" s="8">
        <v>5443</v>
      </c>
      <c r="M97" s="8">
        <v>1489</v>
      </c>
      <c r="N97" s="8">
        <v>2636</v>
      </c>
    </row>
    <row r="98" spans="1:14">
      <c r="A98" s="8">
        <v>97</v>
      </c>
      <c r="B98" s="35" t="s">
        <v>112</v>
      </c>
      <c r="C98" s="35" t="s">
        <v>634</v>
      </c>
      <c r="D98" s="35" t="s">
        <v>113</v>
      </c>
      <c r="E98" s="35" t="s">
        <v>635</v>
      </c>
      <c r="F98" s="8">
        <v>0</v>
      </c>
      <c r="G98" s="8">
        <v>65</v>
      </c>
      <c r="H98" s="8">
        <v>0</v>
      </c>
      <c r="I98" s="8">
        <v>0</v>
      </c>
      <c r="J98" s="8">
        <v>0</v>
      </c>
      <c r="K98" s="8">
        <v>890</v>
      </c>
      <c r="L98" s="8">
        <v>1168</v>
      </c>
      <c r="M98" s="8">
        <v>144</v>
      </c>
      <c r="N98" s="8">
        <v>427</v>
      </c>
    </row>
    <row r="99" spans="1:14">
      <c r="A99" s="8">
        <v>98</v>
      </c>
      <c r="B99" s="35" t="s">
        <v>114</v>
      </c>
      <c r="C99" s="35" t="s">
        <v>636</v>
      </c>
      <c r="D99" s="35" t="s">
        <v>115</v>
      </c>
      <c r="E99" s="35" t="s">
        <v>637</v>
      </c>
      <c r="F99" s="8">
        <v>0</v>
      </c>
      <c r="G99" s="8">
        <v>939</v>
      </c>
      <c r="H99" s="8">
        <v>0</v>
      </c>
      <c r="I99" s="8">
        <v>0</v>
      </c>
      <c r="J99" s="8">
        <v>0</v>
      </c>
      <c r="K99" s="8">
        <v>6910</v>
      </c>
      <c r="L99" s="8">
        <v>5882</v>
      </c>
      <c r="M99" s="8">
        <v>1903</v>
      </c>
      <c r="N99" s="8">
        <v>2176</v>
      </c>
    </row>
    <row r="100" spans="1:14">
      <c r="A100" s="8">
        <v>99</v>
      </c>
      <c r="B100" s="35" t="s">
        <v>116</v>
      </c>
      <c r="C100" s="35" t="s">
        <v>638</v>
      </c>
      <c r="D100" s="35" t="s">
        <v>1398</v>
      </c>
      <c r="E100" s="35" t="s">
        <v>639</v>
      </c>
      <c r="F100" s="8">
        <v>0</v>
      </c>
      <c r="G100" s="8">
        <v>50127</v>
      </c>
      <c r="H100" s="8">
        <v>0</v>
      </c>
      <c r="I100" s="8">
        <v>0</v>
      </c>
      <c r="J100" s="8">
        <v>0</v>
      </c>
      <c r="K100" s="8">
        <v>113026</v>
      </c>
      <c r="L100" s="8">
        <v>103433</v>
      </c>
      <c r="M100" s="8">
        <v>15651</v>
      </c>
      <c r="N100" s="8">
        <v>38057</v>
      </c>
    </row>
    <row r="101" spans="1:14">
      <c r="A101" s="8">
        <v>100</v>
      </c>
      <c r="B101" s="32" t="s">
        <v>1287</v>
      </c>
      <c r="C101" s="35" t="str">
        <f>VLOOKUP(B101,[1]Sheet2!$B:$C,2,0)</f>
        <v>DC Upper Subansiri</v>
      </c>
      <c r="D101" s="32" t="s">
        <v>1288</v>
      </c>
      <c r="E101" s="35" t="str">
        <f>VLOOKUP(D101,[1]Sheet2!$B:$C,2,0)</f>
        <v>DDSE Daporijo</v>
      </c>
      <c r="F101" s="30">
        <v>0</v>
      </c>
      <c r="G101" s="30">
        <v>0</v>
      </c>
      <c r="H101" s="30">
        <v>0</v>
      </c>
      <c r="I101" s="30">
        <v>0</v>
      </c>
      <c r="J101" s="8">
        <v>0</v>
      </c>
      <c r="K101" s="8">
        <v>1</v>
      </c>
      <c r="L101" s="8">
        <v>0</v>
      </c>
      <c r="M101" s="8">
        <v>0</v>
      </c>
      <c r="N101" s="8">
        <v>1</v>
      </c>
    </row>
    <row r="102" spans="1:14">
      <c r="A102" s="8">
        <v>101</v>
      </c>
      <c r="B102" s="35" t="s">
        <v>117</v>
      </c>
      <c r="C102" s="35" t="s">
        <v>640</v>
      </c>
      <c r="D102" s="35" t="s">
        <v>118</v>
      </c>
      <c r="E102" s="35" t="s">
        <v>641</v>
      </c>
      <c r="F102" s="8">
        <v>0</v>
      </c>
      <c r="G102" s="8">
        <v>152</v>
      </c>
      <c r="H102" s="8">
        <v>0</v>
      </c>
      <c r="I102" s="8">
        <v>0</v>
      </c>
      <c r="J102" s="8">
        <v>0</v>
      </c>
      <c r="K102" s="8">
        <v>1390</v>
      </c>
      <c r="L102" s="8">
        <v>151</v>
      </c>
      <c r="M102" s="8">
        <v>133</v>
      </c>
      <c r="N102" s="8">
        <v>415</v>
      </c>
    </row>
    <row r="103" spans="1:14">
      <c r="A103" s="8">
        <v>102</v>
      </c>
      <c r="B103" s="35" t="s">
        <v>119</v>
      </c>
      <c r="C103" s="35" t="s">
        <v>642</v>
      </c>
      <c r="D103" s="35" t="s">
        <v>120</v>
      </c>
      <c r="E103" s="35" t="s">
        <v>643</v>
      </c>
      <c r="F103" s="8">
        <v>0</v>
      </c>
      <c r="G103" s="8">
        <v>1174</v>
      </c>
      <c r="H103" s="8">
        <v>0</v>
      </c>
      <c r="I103" s="8">
        <v>0</v>
      </c>
      <c r="J103" s="8">
        <v>0</v>
      </c>
      <c r="K103" s="8">
        <v>3803</v>
      </c>
      <c r="L103" s="8">
        <v>571</v>
      </c>
      <c r="M103" s="8">
        <v>368</v>
      </c>
      <c r="N103" s="8">
        <v>1040</v>
      </c>
    </row>
    <row r="104" spans="1:14">
      <c r="A104" s="8">
        <v>103</v>
      </c>
      <c r="B104" s="35" t="s">
        <v>121</v>
      </c>
      <c r="C104" s="35" t="s">
        <v>644</v>
      </c>
      <c r="D104" s="35" t="s">
        <v>122</v>
      </c>
      <c r="E104" s="35" t="s">
        <v>645</v>
      </c>
      <c r="F104" s="8">
        <v>0</v>
      </c>
      <c r="G104" s="8">
        <v>46</v>
      </c>
      <c r="H104" s="8">
        <v>0</v>
      </c>
      <c r="I104" s="8">
        <v>0</v>
      </c>
      <c r="J104" s="8">
        <v>0</v>
      </c>
      <c r="K104" s="8">
        <v>123</v>
      </c>
      <c r="L104" s="8">
        <v>34</v>
      </c>
      <c r="M104" s="8">
        <v>3</v>
      </c>
      <c r="N104" s="8">
        <v>47</v>
      </c>
    </row>
    <row r="105" spans="1:14">
      <c r="A105" s="8">
        <v>104</v>
      </c>
      <c r="B105" s="35" t="s">
        <v>121</v>
      </c>
      <c r="C105" s="35" t="s">
        <v>644</v>
      </c>
      <c r="D105" s="35" t="s">
        <v>1261</v>
      </c>
      <c r="E105" s="35" t="s">
        <v>1276</v>
      </c>
      <c r="F105" s="30">
        <v>0</v>
      </c>
      <c r="G105" s="8">
        <v>2738</v>
      </c>
      <c r="H105" s="30">
        <v>0</v>
      </c>
      <c r="I105" s="30">
        <v>0</v>
      </c>
      <c r="J105" s="8">
        <v>0</v>
      </c>
      <c r="K105" s="8">
        <v>11761</v>
      </c>
      <c r="L105" s="8">
        <v>9290</v>
      </c>
      <c r="M105" s="8">
        <v>1876</v>
      </c>
      <c r="N105" s="8">
        <v>3392</v>
      </c>
    </row>
    <row r="106" spans="1:14">
      <c r="A106" s="8">
        <v>105</v>
      </c>
      <c r="B106" s="35" t="s">
        <v>121</v>
      </c>
      <c r="C106" s="35" t="s">
        <v>644</v>
      </c>
      <c r="D106" s="35" t="s">
        <v>1262</v>
      </c>
      <c r="E106" s="35" t="s">
        <v>1277</v>
      </c>
      <c r="F106" s="30">
        <v>0</v>
      </c>
      <c r="G106" s="8">
        <v>13124</v>
      </c>
      <c r="H106" s="30">
        <v>0</v>
      </c>
      <c r="I106" s="30">
        <v>0</v>
      </c>
      <c r="J106" s="8">
        <v>0</v>
      </c>
      <c r="K106" s="8">
        <v>34663</v>
      </c>
      <c r="L106" s="8">
        <v>9298</v>
      </c>
      <c r="M106" s="8">
        <v>7278</v>
      </c>
      <c r="N106" s="8">
        <v>8609</v>
      </c>
    </row>
    <row r="107" spans="1:14">
      <c r="A107" s="8">
        <v>106</v>
      </c>
      <c r="B107" s="35" t="s">
        <v>121</v>
      </c>
      <c r="C107" s="35" t="s">
        <v>644</v>
      </c>
      <c r="D107" s="35" t="s">
        <v>1263</v>
      </c>
      <c r="E107" s="35" t="s">
        <v>1278</v>
      </c>
      <c r="F107" s="30">
        <v>0</v>
      </c>
      <c r="G107" s="8">
        <v>2973</v>
      </c>
      <c r="H107" s="30">
        <v>0</v>
      </c>
      <c r="I107" s="30">
        <v>0</v>
      </c>
      <c r="J107" s="8">
        <v>0</v>
      </c>
      <c r="K107" s="8">
        <v>13710</v>
      </c>
      <c r="L107" s="8">
        <v>8720</v>
      </c>
      <c r="M107" s="8">
        <v>2145</v>
      </c>
      <c r="N107" s="8">
        <v>3676</v>
      </c>
    </row>
    <row r="108" spans="1:14">
      <c r="A108" s="8">
        <v>107</v>
      </c>
      <c r="B108" s="35" t="s">
        <v>121</v>
      </c>
      <c r="C108" s="35" t="s">
        <v>644</v>
      </c>
      <c r="D108" s="35" t="s">
        <v>1264</v>
      </c>
      <c r="E108" s="35" t="s">
        <v>1279</v>
      </c>
      <c r="F108" s="30">
        <v>0</v>
      </c>
      <c r="G108" s="8">
        <v>9359</v>
      </c>
      <c r="H108" s="30">
        <v>0</v>
      </c>
      <c r="I108" s="30">
        <v>0</v>
      </c>
      <c r="J108" s="8">
        <v>0</v>
      </c>
      <c r="K108" s="8">
        <v>23949</v>
      </c>
      <c r="L108" s="8">
        <v>7338</v>
      </c>
      <c r="M108" s="8">
        <v>5543</v>
      </c>
      <c r="N108" s="8">
        <v>5056</v>
      </c>
    </row>
    <row r="109" spans="1:14">
      <c r="A109" s="8">
        <v>108</v>
      </c>
      <c r="B109" s="35" t="s">
        <v>121</v>
      </c>
      <c r="C109" s="35" t="s">
        <v>644</v>
      </c>
      <c r="D109" s="35" t="s">
        <v>1265</v>
      </c>
      <c r="E109" s="35" t="s">
        <v>1280</v>
      </c>
      <c r="F109" s="30">
        <v>0</v>
      </c>
      <c r="G109" s="8">
        <v>2674</v>
      </c>
      <c r="H109" s="30">
        <v>0</v>
      </c>
      <c r="I109" s="30">
        <v>0</v>
      </c>
      <c r="J109" s="8">
        <v>0</v>
      </c>
      <c r="K109" s="8">
        <v>7256</v>
      </c>
      <c r="L109" s="8">
        <v>3254</v>
      </c>
      <c r="M109" s="8">
        <v>1325</v>
      </c>
      <c r="N109" s="8">
        <v>1744</v>
      </c>
    </row>
    <row r="110" spans="1:14">
      <c r="A110" s="8">
        <v>109</v>
      </c>
      <c r="B110" s="35" t="s">
        <v>123</v>
      </c>
      <c r="C110" s="35" t="s">
        <v>646</v>
      </c>
      <c r="D110" s="35" t="s">
        <v>124</v>
      </c>
      <c r="E110" s="35" t="s">
        <v>647</v>
      </c>
      <c r="F110" s="8">
        <v>0</v>
      </c>
      <c r="G110" s="8">
        <v>2981</v>
      </c>
      <c r="H110" s="8">
        <v>0</v>
      </c>
      <c r="I110" s="8">
        <v>0</v>
      </c>
      <c r="J110" s="8">
        <v>0</v>
      </c>
      <c r="K110" s="8">
        <v>4216</v>
      </c>
      <c r="L110" s="8">
        <v>9255</v>
      </c>
      <c r="M110" s="8">
        <v>310</v>
      </c>
      <c r="N110" s="8">
        <v>2027</v>
      </c>
    </row>
    <row r="111" spans="1:14">
      <c r="A111" s="8">
        <v>110</v>
      </c>
      <c r="B111" s="35" t="s">
        <v>125</v>
      </c>
      <c r="C111" s="35" t="s">
        <v>648</v>
      </c>
      <c r="D111" s="35" t="s">
        <v>126</v>
      </c>
      <c r="E111" s="35" t="s">
        <v>649</v>
      </c>
      <c r="F111" s="8">
        <v>0</v>
      </c>
      <c r="G111" s="8">
        <v>4416</v>
      </c>
      <c r="H111" s="8">
        <v>0</v>
      </c>
      <c r="I111" s="8">
        <v>0</v>
      </c>
      <c r="J111" s="8">
        <v>129</v>
      </c>
      <c r="K111" s="8">
        <v>23556</v>
      </c>
      <c r="L111" s="8">
        <v>19421</v>
      </c>
      <c r="M111" s="8">
        <v>5746</v>
      </c>
      <c r="N111" s="8">
        <v>7466</v>
      </c>
    </row>
    <row r="112" spans="1:14">
      <c r="A112" s="8">
        <v>111</v>
      </c>
      <c r="B112" s="35" t="s">
        <v>127</v>
      </c>
      <c r="C112" s="35" t="s">
        <v>650</v>
      </c>
      <c r="D112" s="35" t="s">
        <v>128</v>
      </c>
      <c r="E112" s="35" t="s">
        <v>651</v>
      </c>
      <c r="F112" s="8">
        <v>0</v>
      </c>
      <c r="G112" s="8">
        <v>32</v>
      </c>
      <c r="H112" s="8">
        <v>0</v>
      </c>
      <c r="I112" s="8">
        <v>0</v>
      </c>
      <c r="J112" s="8">
        <v>32</v>
      </c>
      <c r="K112" s="8">
        <v>0</v>
      </c>
      <c r="L112" s="8">
        <v>189</v>
      </c>
      <c r="M112" s="8">
        <v>0</v>
      </c>
      <c r="N112" s="8">
        <v>0</v>
      </c>
    </row>
    <row r="113" spans="1:14">
      <c r="A113" s="8">
        <v>112</v>
      </c>
      <c r="B113" s="35" t="s">
        <v>127</v>
      </c>
      <c r="C113" s="35" t="s">
        <v>650</v>
      </c>
      <c r="D113" s="35" t="s">
        <v>129</v>
      </c>
      <c r="E113" s="35" t="s">
        <v>652</v>
      </c>
      <c r="F113" s="8">
        <v>0</v>
      </c>
      <c r="G113" s="8">
        <v>363</v>
      </c>
      <c r="H113" s="8">
        <v>0</v>
      </c>
      <c r="I113" s="8">
        <v>0</v>
      </c>
      <c r="J113" s="8">
        <v>0</v>
      </c>
      <c r="K113" s="8">
        <v>805</v>
      </c>
      <c r="L113" s="8">
        <v>684</v>
      </c>
      <c r="M113" s="8">
        <v>64</v>
      </c>
      <c r="N113" s="8">
        <v>116</v>
      </c>
    </row>
    <row r="114" spans="1:14">
      <c r="A114" s="8">
        <v>113</v>
      </c>
      <c r="B114" s="35" t="s">
        <v>1293</v>
      </c>
      <c r="C114" s="35" t="str">
        <f>VLOOKUP(B114,[1]Sheet2!$B:$C,2,0)</f>
        <v>CSC e-Governance Services India Limited</v>
      </c>
      <c r="D114" s="35" t="s">
        <v>1294</v>
      </c>
      <c r="E114" s="35" t="str">
        <f>VLOOKUP(D114,[1]Sheet2!$B:$C,2,0)</f>
        <v>CSC SPV</v>
      </c>
      <c r="F114" s="30">
        <v>0</v>
      </c>
      <c r="G114" s="30">
        <v>0</v>
      </c>
      <c r="H114" s="30">
        <v>0</v>
      </c>
      <c r="I114" s="30">
        <v>0</v>
      </c>
      <c r="J114" s="8">
        <v>0</v>
      </c>
      <c r="K114" s="30">
        <v>0</v>
      </c>
      <c r="L114" s="8">
        <v>1</v>
      </c>
      <c r="M114" s="8">
        <v>0</v>
      </c>
      <c r="N114" s="8">
        <v>0</v>
      </c>
    </row>
    <row r="115" spans="1:14">
      <c r="A115" s="8">
        <v>114</v>
      </c>
      <c r="B115" s="35" t="s">
        <v>130</v>
      </c>
      <c r="C115" s="35" t="s">
        <v>653</v>
      </c>
      <c r="D115" s="35" t="s">
        <v>131</v>
      </c>
      <c r="E115" s="35" t="s">
        <v>654</v>
      </c>
      <c r="F115" s="8">
        <v>0</v>
      </c>
      <c r="G115" s="8">
        <v>21545</v>
      </c>
      <c r="H115" s="8">
        <v>0</v>
      </c>
      <c r="I115" s="8">
        <v>0</v>
      </c>
      <c r="J115" s="8">
        <v>6728</v>
      </c>
      <c r="K115" s="8">
        <v>42988</v>
      </c>
      <c r="L115" s="8">
        <v>38449</v>
      </c>
      <c r="M115" s="8">
        <v>6800</v>
      </c>
      <c r="N115" s="8">
        <v>19280</v>
      </c>
    </row>
    <row r="116" spans="1:14">
      <c r="A116" s="8">
        <v>115</v>
      </c>
      <c r="B116" s="35" t="s">
        <v>130</v>
      </c>
      <c r="C116" s="35" t="s">
        <v>653</v>
      </c>
      <c r="D116" s="35" t="s">
        <v>132</v>
      </c>
      <c r="E116" s="35" t="s">
        <v>655</v>
      </c>
      <c r="F116" s="8">
        <v>0</v>
      </c>
      <c r="G116" s="8">
        <v>20392</v>
      </c>
      <c r="H116" s="8">
        <v>0</v>
      </c>
      <c r="I116" s="8">
        <v>0</v>
      </c>
      <c r="J116" s="8">
        <v>211</v>
      </c>
      <c r="K116" s="8">
        <v>92030</v>
      </c>
      <c r="L116" s="8">
        <v>67657</v>
      </c>
      <c r="M116" s="8">
        <v>14280</v>
      </c>
      <c r="N116" s="8">
        <v>39027</v>
      </c>
    </row>
    <row r="117" spans="1:14">
      <c r="A117" s="8">
        <v>116</v>
      </c>
      <c r="B117" s="35" t="s">
        <v>133</v>
      </c>
      <c r="C117" s="35" t="s">
        <v>656</v>
      </c>
      <c r="D117" s="35" t="s">
        <v>134</v>
      </c>
      <c r="E117" s="35" t="s">
        <v>657</v>
      </c>
      <c r="F117" s="8">
        <v>0</v>
      </c>
      <c r="G117" s="8">
        <v>58</v>
      </c>
      <c r="H117" s="8">
        <v>0</v>
      </c>
      <c r="I117" s="8">
        <v>0</v>
      </c>
      <c r="J117" s="8">
        <v>0</v>
      </c>
      <c r="K117" s="8">
        <v>530</v>
      </c>
      <c r="L117" s="8">
        <v>158</v>
      </c>
      <c r="M117" s="8">
        <v>3</v>
      </c>
      <c r="N117" s="8">
        <v>226</v>
      </c>
    </row>
    <row r="118" spans="1:14">
      <c r="A118" s="8">
        <v>117</v>
      </c>
      <c r="B118" s="35" t="s">
        <v>133</v>
      </c>
      <c r="C118" s="35" t="s">
        <v>656</v>
      </c>
      <c r="D118" s="35" t="s">
        <v>135</v>
      </c>
      <c r="E118" s="35" t="s">
        <v>658</v>
      </c>
      <c r="F118" s="8">
        <v>0</v>
      </c>
      <c r="G118" s="8">
        <v>7</v>
      </c>
      <c r="H118" s="8">
        <v>0</v>
      </c>
      <c r="I118" s="8">
        <v>0</v>
      </c>
      <c r="J118" s="8">
        <v>0</v>
      </c>
      <c r="K118" s="8">
        <v>11</v>
      </c>
      <c r="L118" s="8">
        <v>17</v>
      </c>
      <c r="M118" s="8">
        <v>0</v>
      </c>
      <c r="N118" s="8">
        <v>9</v>
      </c>
    </row>
    <row r="119" spans="1:14">
      <c r="A119" s="8">
        <v>118</v>
      </c>
      <c r="B119" s="35" t="s">
        <v>133</v>
      </c>
      <c r="C119" s="35" t="s">
        <v>656</v>
      </c>
      <c r="D119" s="35" t="s">
        <v>136</v>
      </c>
      <c r="E119" s="35" t="s">
        <v>659</v>
      </c>
      <c r="F119" s="8">
        <v>0</v>
      </c>
      <c r="G119" s="8">
        <v>1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</row>
    <row r="120" spans="1:14">
      <c r="A120" s="8">
        <v>119</v>
      </c>
      <c r="B120" s="35" t="s">
        <v>133</v>
      </c>
      <c r="C120" s="35" t="s">
        <v>656</v>
      </c>
      <c r="D120" s="35" t="s">
        <v>137</v>
      </c>
      <c r="E120" s="35" t="s">
        <v>660</v>
      </c>
      <c r="F120" s="8">
        <v>0</v>
      </c>
      <c r="G120" s="8">
        <v>42</v>
      </c>
      <c r="H120" s="8">
        <v>0</v>
      </c>
      <c r="I120" s="8">
        <v>0</v>
      </c>
      <c r="J120" s="8">
        <v>0</v>
      </c>
      <c r="K120" s="8">
        <v>157</v>
      </c>
      <c r="L120" s="8">
        <v>61</v>
      </c>
      <c r="M120" s="8">
        <v>1</v>
      </c>
      <c r="N120" s="8">
        <v>58</v>
      </c>
    </row>
    <row r="121" spans="1:14">
      <c r="A121" s="8">
        <v>120</v>
      </c>
      <c r="B121" s="35" t="s">
        <v>133</v>
      </c>
      <c r="C121" s="35" t="s">
        <v>656</v>
      </c>
      <c r="D121" s="35" t="s">
        <v>138</v>
      </c>
      <c r="E121" s="35" t="s">
        <v>661</v>
      </c>
      <c r="F121" s="8">
        <v>0</v>
      </c>
      <c r="G121" s="8">
        <v>309</v>
      </c>
      <c r="H121" s="8">
        <v>0</v>
      </c>
      <c r="I121" s="8">
        <v>0</v>
      </c>
      <c r="J121" s="8">
        <v>27</v>
      </c>
      <c r="K121" s="8">
        <v>374</v>
      </c>
      <c r="L121" s="8">
        <v>847</v>
      </c>
      <c r="M121" s="8">
        <v>4</v>
      </c>
      <c r="N121" s="8">
        <v>258</v>
      </c>
    </row>
    <row r="122" spans="1:14">
      <c r="A122" s="8">
        <v>121</v>
      </c>
      <c r="B122" s="32" t="s">
        <v>133</v>
      </c>
      <c r="C122" s="33" t="s">
        <v>656</v>
      </c>
      <c r="D122" s="32" t="s">
        <v>1150</v>
      </c>
      <c r="E122" s="33" t="s">
        <v>1151</v>
      </c>
      <c r="F122" s="30">
        <v>0</v>
      </c>
      <c r="G122" s="8">
        <v>70</v>
      </c>
      <c r="H122" s="8">
        <v>0</v>
      </c>
      <c r="I122" s="8">
        <v>0</v>
      </c>
      <c r="J122" s="8">
        <v>0</v>
      </c>
      <c r="K122" s="8">
        <v>229</v>
      </c>
      <c r="L122" s="8">
        <v>49</v>
      </c>
      <c r="M122" s="8">
        <v>1</v>
      </c>
      <c r="N122" s="8">
        <v>82</v>
      </c>
    </row>
    <row r="123" spans="1:14">
      <c r="A123" s="8">
        <v>122</v>
      </c>
      <c r="B123" s="35" t="s">
        <v>133</v>
      </c>
      <c r="C123" s="35" t="s">
        <v>656</v>
      </c>
      <c r="D123" s="35" t="s">
        <v>486</v>
      </c>
      <c r="E123" s="35" t="s">
        <v>662</v>
      </c>
      <c r="F123" s="8">
        <v>0</v>
      </c>
      <c r="G123" s="8">
        <v>5</v>
      </c>
      <c r="H123" s="8">
        <v>0</v>
      </c>
      <c r="I123" s="8">
        <v>0</v>
      </c>
      <c r="J123" s="8">
        <v>0</v>
      </c>
      <c r="K123" s="8">
        <v>68</v>
      </c>
      <c r="L123" s="8">
        <v>17</v>
      </c>
      <c r="M123" s="8">
        <v>0</v>
      </c>
      <c r="N123" s="8">
        <v>38</v>
      </c>
    </row>
    <row r="124" spans="1:14">
      <c r="A124" s="8">
        <v>123</v>
      </c>
      <c r="B124" s="35" t="s">
        <v>133</v>
      </c>
      <c r="C124" s="35" t="s">
        <v>656</v>
      </c>
      <c r="D124" s="35" t="s">
        <v>139</v>
      </c>
      <c r="E124" s="35" t="s">
        <v>663</v>
      </c>
      <c r="F124" s="8">
        <v>0</v>
      </c>
      <c r="G124" s="8">
        <v>117</v>
      </c>
      <c r="H124" s="8">
        <v>0</v>
      </c>
      <c r="I124" s="8">
        <v>0</v>
      </c>
      <c r="J124" s="8">
        <v>0</v>
      </c>
      <c r="K124" s="8">
        <v>406</v>
      </c>
      <c r="L124" s="8">
        <v>220</v>
      </c>
      <c r="M124" s="8">
        <v>8</v>
      </c>
      <c r="N124" s="8">
        <v>192</v>
      </c>
    </row>
    <row r="125" spans="1:14">
      <c r="A125" s="8">
        <v>124</v>
      </c>
      <c r="B125" s="35" t="s">
        <v>133</v>
      </c>
      <c r="C125" s="35" t="s">
        <v>656</v>
      </c>
      <c r="D125" s="35" t="s">
        <v>140</v>
      </c>
      <c r="E125" s="35" t="s">
        <v>664</v>
      </c>
      <c r="F125" s="8">
        <v>0</v>
      </c>
      <c r="G125" s="8">
        <v>11</v>
      </c>
      <c r="H125" s="8">
        <v>0</v>
      </c>
      <c r="I125" s="8">
        <v>0</v>
      </c>
      <c r="J125" s="8">
        <v>0</v>
      </c>
      <c r="K125" s="8">
        <v>14</v>
      </c>
      <c r="L125" s="8">
        <v>10</v>
      </c>
      <c r="M125" s="8">
        <v>0</v>
      </c>
      <c r="N125" s="8">
        <v>3</v>
      </c>
    </row>
    <row r="126" spans="1:14">
      <c r="A126" s="8">
        <v>125</v>
      </c>
      <c r="B126" s="35" t="s">
        <v>133</v>
      </c>
      <c r="C126" s="35" t="s">
        <v>656</v>
      </c>
      <c r="D126" s="35" t="s">
        <v>141</v>
      </c>
      <c r="E126" s="35" t="s">
        <v>665</v>
      </c>
      <c r="F126" s="8">
        <v>0</v>
      </c>
      <c r="G126" s="8">
        <v>98</v>
      </c>
      <c r="H126" s="8">
        <v>0</v>
      </c>
      <c r="I126" s="8">
        <v>0</v>
      </c>
      <c r="J126" s="8">
        <v>0</v>
      </c>
      <c r="K126" s="8">
        <v>138</v>
      </c>
      <c r="L126" s="8">
        <v>188</v>
      </c>
      <c r="M126" s="8">
        <v>10</v>
      </c>
      <c r="N126" s="8">
        <v>83</v>
      </c>
    </row>
    <row r="127" spans="1:14">
      <c r="A127" s="8">
        <v>126</v>
      </c>
      <c r="B127" s="35" t="s">
        <v>133</v>
      </c>
      <c r="C127" s="35" t="s">
        <v>656</v>
      </c>
      <c r="D127" s="35" t="s">
        <v>1101</v>
      </c>
      <c r="E127" s="35" t="s">
        <v>1112</v>
      </c>
      <c r="F127" s="8">
        <v>0</v>
      </c>
      <c r="G127" s="8">
        <v>95</v>
      </c>
      <c r="H127" s="8">
        <v>0</v>
      </c>
      <c r="I127" s="8">
        <v>0</v>
      </c>
      <c r="J127" s="8">
        <v>0</v>
      </c>
      <c r="K127" s="8">
        <v>106</v>
      </c>
      <c r="L127" s="8">
        <v>80</v>
      </c>
      <c r="M127" s="8">
        <v>1</v>
      </c>
      <c r="N127" s="8">
        <v>62</v>
      </c>
    </row>
    <row r="128" spans="1:14">
      <c r="A128" s="8">
        <v>127</v>
      </c>
      <c r="B128" s="35" t="s">
        <v>133</v>
      </c>
      <c r="C128" s="35" t="s">
        <v>656</v>
      </c>
      <c r="D128" s="35" t="s">
        <v>142</v>
      </c>
      <c r="E128" s="35" t="s">
        <v>666</v>
      </c>
      <c r="F128" s="8">
        <v>0</v>
      </c>
      <c r="G128" s="8">
        <v>86</v>
      </c>
      <c r="H128" s="8">
        <v>0</v>
      </c>
      <c r="I128" s="8">
        <v>0</v>
      </c>
      <c r="J128" s="8">
        <v>0</v>
      </c>
      <c r="K128" s="8">
        <v>76</v>
      </c>
      <c r="L128" s="8">
        <v>312</v>
      </c>
      <c r="M128" s="8">
        <v>0</v>
      </c>
      <c r="N128" s="8">
        <v>28</v>
      </c>
    </row>
    <row r="129" spans="1:14">
      <c r="A129" s="8">
        <v>128</v>
      </c>
      <c r="B129" s="35" t="s">
        <v>133</v>
      </c>
      <c r="C129" s="35" t="s">
        <v>656</v>
      </c>
      <c r="D129" s="35" t="s">
        <v>143</v>
      </c>
      <c r="E129" s="35" t="s">
        <v>667</v>
      </c>
      <c r="F129" s="8">
        <v>0</v>
      </c>
      <c r="G129" s="8">
        <v>55</v>
      </c>
      <c r="H129" s="8">
        <v>0</v>
      </c>
      <c r="I129" s="8">
        <v>0</v>
      </c>
      <c r="J129" s="8">
        <v>0</v>
      </c>
      <c r="K129" s="8">
        <v>9</v>
      </c>
      <c r="L129" s="8">
        <v>23</v>
      </c>
      <c r="M129" s="8">
        <v>2</v>
      </c>
      <c r="N129" s="8">
        <v>1</v>
      </c>
    </row>
    <row r="130" spans="1:14">
      <c r="A130" s="8">
        <v>129</v>
      </c>
      <c r="B130" s="35" t="s">
        <v>133</v>
      </c>
      <c r="C130" s="35" t="s">
        <v>656</v>
      </c>
      <c r="D130" s="35" t="s">
        <v>144</v>
      </c>
      <c r="E130" s="35" t="s">
        <v>668</v>
      </c>
      <c r="F130" s="8">
        <v>0</v>
      </c>
      <c r="G130" s="8">
        <v>352</v>
      </c>
      <c r="H130" s="8">
        <v>0</v>
      </c>
      <c r="I130" s="8">
        <v>0</v>
      </c>
      <c r="J130" s="8">
        <v>0</v>
      </c>
      <c r="K130" s="8">
        <v>265</v>
      </c>
      <c r="L130" s="8">
        <v>115</v>
      </c>
      <c r="M130" s="8">
        <v>6</v>
      </c>
      <c r="N130" s="8">
        <v>98</v>
      </c>
    </row>
    <row r="131" spans="1:14">
      <c r="A131" s="8">
        <v>130</v>
      </c>
      <c r="B131" s="32" t="s">
        <v>133</v>
      </c>
      <c r="C131" s="35" t="s">
        <v>656</v>
      </c>
      <c r="D131" s="32" t="s">
        <v>1228</v>
      </c>
      <c r="E131" s="35" t="s">
        <v>1235</v>
      </c>
      <c r="F131" s="30">
        <v>0</v>
      </c>
      <c r="G131" s="8">
        <v>4</v>
      </c>
      <c r="H131" s="30">
        <v>0</v>
      </c>
      <c r="I131" s="30">
        <v>0</v>
      </c>
      <c r="J131" s="8">
        <v>0</v>
      </c>
      <c r="K131" s="8">
        <v>5</v>
      </c>
      <c r="L131" s="8">
        <v>10</v>
      </c>
      <c r="M131" s="8">
        <v>1</v>
      </c>
      <c r="N131" s="8">
        <v>2</v>
      </c>
    </row>
    <row r="132" spans="1:14">
      <c r="A132" s="8">
        <v>131</v>
      </c>
      <c r="B132" s="35" t="s">
        <v>133</v>
      </c>
      <c r="C132" s="35" t="s">
        <v>656</v>
      </c>
      <c r="D132" s="35" t="s">
        <v>145</v>
      </c>
      <c r="E132" s="35" t="s">
        <v>669</v>
      </c>
      <c r="F132" s="8">
        <v>0</v>
      </c>
      <c r="G132" s="8">
        <v>66</v>
      </c>
      <c r="H132" s="8">
        <v>0</v>
      </c>
      <c r="I132" s="8">
        <v>0</v>
      </c>
      <c r="J132" s="8">
        <v>0</v>
      </c>
      <c r="K132" s="8">
        <v>482</v>
      </c>
      <c r="L132" s="8">
        <v>47</v>
      </c>
      <c r="M132" s="8">
        <v>5</v>
      </c>
      <c r="N132" s="8">
        <v>175</v>
      </c>
    </row>
    <row r="133" spans="1:14">
      <c r="A133" s="8">
        <v>132</v>
      </c>
      <c r="B133" s="32" t="s">
        <v>133</v>
      </c>
      <c r="C133" s="35" t="s">
        <v>656</v>
      </c>
      <c r="D133" s="32" t="s">
        <v>1203</v>
      </c>
      <c r="E133" s="35" t="s">
        <v>1214</v>
      </c>
      <c r="F133" s="30">
        <v>0</v>
      </c>
      <c r="G133" s="8">
        <v>14</v>
      </c>
      <c r="H133" s="30">
        <v>0</v>
      </c>
      <c r="I133" s="30">
        <v>0</v>
      </c>
      <c r="J133" s="8">
        <v>0</v>
      </c>
      <c r="K133" s="8">
        <v>56</v>
      </c>
      <c r="L133" s="8">
        <v>24</v>
      </c>
      <c r="M133" s="8">
        <v>0</v>
      </c>
      <c r="N133" s="8">
        <v>31</v>
      </c>
    </row>
    <row r="134" spans="1:14">
      <c r="A134" s="8">
        <v>133</v>
      </c>
      <c r="B134" s="35" t="s">
        <v>133</v>
      </c>
      <c r="C134" s="35" t="s">
        <v>656</v>
      </c>
      <c r="D134" s="35" t="s">
        <v>146</v>
      </c>
      <c r="E134" s="35" t="s">
        <v>670</v>
      </c>
      <c r="F134" s="8">
        <v>0</v>
      </c>
      <c r="G134" s="8">
        <v>693</v>
      </c>
      <c r="H134" s="8">
        <v>0</v>
      </c>
      <c r="I134" s="8">
        <v>0</v>
      </c>
      <c r="J134" s="8">
        <v>10</v>
      </c>
      <c r="K134" s="8">
        <v>1655</v>
      </c>
      <c r="L134" s="8">
        <v>2008</v>
      </c>
      <c r="M134" s="8">
        <v>26</v>
      </c>
      <c r="N134" s="8">
        <v>872</v>
      </c>
    </row>
    <row r="135" spans="1:14">
      <c r="A135" s="8">
        <v>134</v>
      </c>
      <c r="B135" s="35" t="s">
        <v>133</v>
      </c>
      <c r="C135" s="35" t="s">
        <v>656</v>
      </c>
      <c r="D135" s="35" t="s">
        <v>147</v>
      </c>
      <c r="E135" s="35" t="s">
        <v>671</v>
      </c>
      <c r="F135" s="8">
        <v>0</v>
      </c>
      <c r="G135" s="8">
        <v>47</v>
      </c>
      <c r="H135" s="8">
        <v>0</v>
      </c>
      <c r="I135" s="8">
        <v>0</v>
      </c>
      <c r="J135" s="8">
        <v>0</v>
      </c>
      <c r="K135" s="8">
        <v>75</v>
      </c>
      <c r="L135" s="8">
        <v>21</v>
      </c>
      <c r="M135" s="8">
        <v>2</v>
      </c>
      <c r="N135" s="8">
        <v>21</v>
      </c>
    </row>
    <row r="136" spans="1:14">
      <c r="A136" s="8">
        <v>135</v>
      </c>
      <c r="B136" s="35" t="s">
        <v>133</v>
      </c>
      <c r="C136" s="35" t="s">
        <v>656</v>
      </c>
      <c r="D136" s="35" t="s">
        <v>148</v>
      </c>
      <c r="E136" s="35" t="s">
        <v>672</v>
      </c>
      <c r="F136" s="8">
        <v>0</v>
      </c>
      <c r="G136" s="8">
        <v>200</v>
      </c>
      <c r="H136" s="8">
        <v>0</v>
      </c>
      <c r="I136" s="8">
        <v>0</v>
      </c>
      <c r="J136" s="8">
        <v>0</v>
      </c>
      <c r="K136" s="8">
        <v>214</v>
      </c>
      <c r="L136" s="8">
        <v>24</v>
      </c>
      <c r="M136" s="8">
        <v>1</v>
      </c>
      <c r="N136" s="8">
        <v>45</v>
      </c>
    </row>
    <row r="137" spans="1:14">
      <c r="A137" s="8">
        <v>136</v>
      </c>
      <c r="B137" s="35" t="s">
        <v>133</v>
      </c>
      <c r="C137" s="35" t="s">
        <v>656</v>
      </c>
      <c r="D137" s="35" t="s">
        <v>149</v>
      </c>
      <c r="E137" s="35" t="s">
        <v>673</v>
      </c>
      <c r="F137" s="8">
        <v>0</v>
      </c>
      <c r="G137" s="8">
        <v>7</v>
      </c>
      <c r="H137" s="8">
        <v>0</v>
      </c>
      <c r="I137" s="8">
        <v>0</v>
      </c>
      <c r="J137" s="8">
        <v>0</v>
      </c>
      <c r="K137" s="8">
        <v>13</v>
      </c>
      <c r="L137" s="8">
        <v>8</v>
      </c>
      <c r="M137" s="8">
        <v>0</v>
      </c>
      <c r="N137" s="8">
        <v>11</v>
      </c>
    </row>
    <row r="138" spans="1:14">
      <c r="A138" s="8">
        <v>137</v>
      </c>
      <c r="B138" s="35" t="s">
        <v>133</v>
      </c>
      <c r="C138" s="35" t="s">
        <v>656</v>
      </c>
      <c r="D138" s="35" t="s">
        <v>1038</v>
      </c>
      <c r="E138" s="35" t="s">
        <v>1039</v>
      </c>
      <c r="F138" s="8">
        <v>0</v>
      </c>
      <c r="G138" s="8">
        <v>85</v>
      </c>
      <c r="H138" s="8">
        <v>0</v>
      </c>
      <c r="I138" s="8">
        <v>0</v>
      </c>
      <c r="J138" s="8">
        <v>0</v>
      </c>
      <c r="K138" s="8">
        <v>81</v>
      </c>
      <c r="L138" s="8">
        <v>39</v>
      </c>
      <c r="M138" s="8">
        <v>0</v>
      </c>
      <c r="N138" s="8">
        <v>59</v>
      </c>
    </row>
    <row r="139" spans="1:14">
      <c r="A139" s="8">
        <v>138</v>
      </c>
      <c r="B139" s="35" t="s">
        <v>133</v>
      </c>
      <c r="C139" s="35" t="s">
        <v>656</v>
      </c>
      <c r="D139" s="35" t="s">
        <v>504</v>
      </c>
      <c r="E139" s="35" t="s">
        <v>973</v>
      </c>
      <c r="F139" s="8">
        <v>0</v>
      </c>
      <c r="G139" s="8">
        <v>83</v>
      </c>
      <c r="H139" s="8">
        <v>0</v>
      </c>
      <c r="I139" s="8">
        <v>0</v>
      </c>
      <c r="J139" s="8">
        <v>0</v>
      </c>
      <c r="K139" s="8">
        <v>627</v>
      </c>
      <c r="L139" s="8">
        <v>229</v>
      </c>
      <c r="M139" s="8">
        <v>12</v>
      </c>
      <c r="N139" s="8">
        <v>101</v>
      </c>
    </row>
    <row r="140" spans="1:14">
      <c r="A140" s="8">
        <v>139</v>
      </c>
      <c r="B140" s="35" t="s">
        <v>133</v>
      </c>
      <c r="C140" s="35" t="s">
        <v>656</v>
      </c>
      <c r="D140" s="35" t="s">
        <v>1102</v>
      </c>
      <c r="E140" s="35" t="s">
        <v>1113</v>
      </c>
      <c r="F140" s="8">
        <v>0</v>
      </c>
      <c r="G140" s="8">
        <v>13</v>
      </c>
      <c r="H140" s="8">
        <v>0</v>
      </c>
      <c r="I140" s="8">
        <v>0</v>
      </c>
      <c r="J140" s="8">
        <v>0</v>
      </c>
      <c r="K140" s="8">
        <v>40</v>
      </c>
      <c r="L140" s="8">
        <v>77</v>
      </c>
      <c r="M140" s="8">
        <v>1</v>
      </c>
      <c r="N140" s="8">
        <v>35</v>
      </c>
    </row>
    <row r="141" spans="1:14">
      <c r="A141" s="8">
        <v>140</v>
      </c>
      <c r="B141" s="35" t="s">
        <v>133</v>
      </c>
      <c r="C141" s="35" t="s">
        <v>656</v>
      </c>
      <c r="D141" s="35" t="s">
        <v>150</v>
      </c>
      <c r="E141" s="35" t="s">
        <v>674</v>
      </c>
      <c r="F141" s="8">
        <v>0</v>
      </c>
      <c r="G141" s="8">
        <v>333</v>
      </c>
      <c r="H141" s="8">
        <v>0</v>
      </c>
      <c r="I141" s="8">
        <v>0</v>
      </c>
      <c r="J141" s="8">
        <v>0</v>
      </c>
      <c r="K141" s="8">
        <v>465</v>
      </c>
      <c r="L141" s="8">
        <v>595</v>
      </c>
      <c r="M141" s="8">
        <v>7</v>
      </c>
      <c r="N141" s="8">
        <v>241</v>
      </c>
    </row>
    <row r="142" spans="1:14">
      <c r="A142" s="8">
        <v>141</v>
      </c>
      <c r="B142" s="35" t="s">
        <v>133</v>
      </c>
      <c r="C142" s="35" t="s">
        <v>656</v>
      </c>
      <c r="D142" s="35" t="s">
        <v>151</v>
      </c>
      <c r="E142" s="35" t="s">
        <v>675</v>
      </c>
      <c r="F142" s="8">
        <v>0</v>
      </c>
      <c r="G142" s="8">
        <v>15</v>
      </c>
      <c r="H142" s="8">
        <v>0</v>
      </c>
      <c r="I142" s="8">
        <v>0</v>
      </c>
      <c r="J142" s="8">
        <v>0</v>
      </c>
      <c r="K142" s="8">
        <v>30</v>
      </c>
      <c r="L142" s="8">
        <v>51</v>
      </c>
      <c r="M142" s="8">
        <v>2</v>
      </c>
      <c r="N142" s="8">
        <v>17</v>
      </c>
    </row>
    <row r="143" spans="1:14">
      <c r="A143" s="8">
        <v>142</v>
      </c>
      <c r="B143" s="35" t="s">
        <v>133</v>
      </c>
      <c r="C143" s="35" t="s">
        <v>656</v>
      </c>
      <c r="D143" s="35" t="s">
        <v>1010</v>
      </c>
      <c r="E143" s="35" t="s">
        <v>1011</v>
      </c>
      <c r="F143" s="8">
        <v>0</v>
      </c>
      <c r="G143" s="8">
        <v>20</v>
      </c>
      <c r="H143" s="8">
        <v>0</v>
      </c>
      <c r="I143" s="8">
        <v>0</v>
      </c>
      <c r="J143" s="8">
        <v>0</v>
      </c>
      <c r="K143" s="8">
        <v>20</v>
      </c>
      <c r="L143" s="8">
        <v>73</v>
      </c>
      <c r="M143" s="8">
        <v>0</v>
      </c>
      <c r="N143" s="8">
        <v>14</v>
      </c>
    </row>
    <row r="144" spans="1:14">
      <c r="A144" s="8">
        <v>143</v>
      </c>
      <c r="B144" s="35" t="s">
        <v>133</v>
      </c>
      <c r="C144" s="35" t="s">
        <v>656</v>
      </c>
      <c r="D144" s="35" t="s">
        <v>1217</v>
      </c>
      <c r="E144" s="35" t="s">
        <v>1229</v>
      </c>
      <c r="F144" s="30">
        <v>0</v>
      </c>
      <c r="G144" s="8">
        <v>14</v>
      </c>
      <c r="H144" s="8">
        <v>0</v>
      </c>
      <c r="I144" s="8">
        <v>0</v>
      </c>
      <c r="J144" s="8">
        <v>0</v>
      </c>
      <c r="K144" s="8">
        <v>4</v>
      </c>
      <c r="L144" s="8">
        <v>16</v>
      </c>
      <c r="M144" s="8">
        <v>0</v>
      </c>
      <c r="N144" s="8">
        <v>1</v>
      </c>
    </row>
    <row r="145" spans="1:14">
      <c r="A145" s="8">
        <v>144</v>
      </c>
      <c r="B145" s="35" t="s">
        <v>133</v>
      </c>
      <c r="C145" s="35" t="s">
        <v>656</v>
      </c>
      <c r="D145" s="32" t="s">
        <v>1161</v>
      </c>
      <c r="E145" s="35" t="s">
        <v>1171</v>
      </c>
      <c r="F145" s="30">
        <v>0</v>
      </c>
      <c r="G145" s="8">
        <v>76</v>
      </c>
      <c r="H145" s="8">
        <v>0</v>
      </c>
      <c r="I145" s="8">
        <v>0</v>
      </c>
      <c r="J145" s="8">
        <v>0</v>
      </c>
      <c r="K145" s="8">
        <v>152</v>
      </c>
      <c r="L145" s="8">
        <v>6</v>
      </c>
      <c r="M145" s="8">
        <v>0</v>
      </c>
      <c r="N145" s="8">
        <v>24</v>
      </c>
    </row>
    <row r="146" spans="1:14">
      <c r="A146" s="8">
        <v>145</v>
      </c>
      <c r="B146" s="35" t="s">
        <v>133</v>
      </c>
      <c r="C146" s="35" t="s">
        <v>656</v>
      </c>
      <c r="D146" s="35" t="s">
        <v>152</v>
      </c>
      <c r="E146" s="35" t="s">
        <v>676</v>
      </c>
      <c r="F146" s="8">
        <v>0</v>
      </c>
      <c r="G146" s="8">
        <v>28</v>
      </c>
      <c r="H146" s="8">
        <v>0</v>
      </c>
      <c r="I146" s="8">
        <v>0</v>
      </c>
      <c r="J146" s="8">
        <v>0</v>
      </c>
      <c r="K146" s="8">
        <v>46</v>
      </c>
      <c r="L146" s="8">
        <v>34</v>
      </c>
      <c r="M146" s="8">
        <v>0</v>
      </c>
      <c r="N146" s="8">
        <v>32</v>
      </c>
    </row>
    <row r="147" spans="1:14">
      <c r="A147" s="8">
        <v>146</v>
      </c>
      <c r="B147" s="35" t="s">
        <v>133</v>
      </c>
      <c r="C147" s="35" t="s">
        <v>656</v>
      </c>
      <c r="D147" s="35" t="s">
        <v>153</v>
      </c>
      <c r="E147" s="35" t="s">
        <v>677</v>
      </c>
      <c r="F147" s="8">
        <v>0</v>
      </c>
      <c r="G147" s="8">
        <v>144</v>
      </c>
      <c r="H147" s="8">
        <v>0</v>
      </c>
      <c r="I147" s="8">
        <v>0</v>
      </c>
      <c r="J147" s="8">
        <v>0</v>
      </c>
      <c r="K147" s="8">
        <v>159</v>
      </c>
      <c r="L147" s="8">
        <v>208</v>
      </c>
      <c r="M147" s="8">
        <v>2</v>
      </c>
      <c r="N147" s="8">
        <v>95</v>
      </c>
    </row>
    <row r="148" spans="1:14">
      <c r="A148" s="8">
        <v>147</v>
      </c>
      <c r="B148" s="35" t="s">
        <v>133</v>
      </c>
      <c r="C148" s="35" t="s">
        <v>656</v>
      </c>
      <c r="D148" s="35" t="s">
        <v>1040</v>
      </c>
      <c r="E148" s="35" t="s">
        <v>1041</v>
      </c>
      <c r="F148" s="8">
        <v>0</v>
      </c>
      <c r="G148" s="8">
        <v>14</v>
      </c>
      <c r="H148" s="8">
        <v>0</v>
      </c>
      <c r="I148" s="8">
        <v>0</v>
      </c>
      <c r="J148" s="8">
        <v>0</v>
      </c>
      <c r="K148" s="8">
        <v>4</v>
      </c>
      <c r="L148" s="8">
        <v>1</v>
      </c>
      <c r="M148" s="8">
        <v>0</v>
      </c>
      <c r="N148" s="8">
        <v>0</v>
      </c>
    </row>
    <row r="149" spans="1:14">
      <c r="A149" s="8">
        <v>148</v>
      </c>
      <c r="B149" s="35" t="s">
        <v>154</v>
      </c>
      <c r="C149" s="35" t="s">
        <v>678</v>
      </c>
      <c r="D149" s="35" t="s">
        <v>155</v>
      </c>
      <c r="E149" s="35" t="s">
        <v>679</v>
      </c>
      <c r="F149" s="8">
        <v>0</v>
      </c>
      <c r="G149" s="8">
        <v>3494</v>
      </c>
      <c r="H149" s="8">
        <v>0</v>
      </c>
      <c r="I149" s="8">
        <v>0</v>
      </c>
      <c r="J149" s="8">
        <v>0</v>
      </c>
      <c r="K149" s="8">
        <v>4215</v>
      </c>
      <c r="L149" s="8">
        <v>8305</v>
      </c>
      <c r="M149" s="8">
        <v>309</v>
      </c>
      <c r="N149" s="8">
        <v>1995</v>
      </c>
    </row>
    <row r="150" spans="1:14">
      <c r="A150" s="8">
        <v>149</v>
      </c>
      <c r="B150" s="35" t="s">
        <v>154</v>
      </c>
      <c r="C150" s="35" t="s">
        <v>678</v>
      </c>
      <c r="D150" s="35" t="s">
        <v>156</v>
      </c>
      <c r="E150" s="35" t="s">
        <v>680</v>
      </c>
      <c r="F150" s="8">
        <v>0</v>
      </c>
      <c r="G150" s="8">
        <v>1077</v>
      </c>
      <c r="H150" s="8">
        <v>0</v>
      </c>
      <c r="I150" s="8">
        <v>0</v>
      </c>
      <c r="J150" s="8">
        <v>0</v>
      </c>
      <c r="K150" s="8">
        <v>1543</v>
      </c>
      <c r="L150" s="8">
        <v>2930</v>
      </c>
      <c r="M150" s="8">
        <v>94</v>
      </c>
      <c r="N150" s="8">
        <v>733</v>
      </c>
    </row>
    <row r="151" spans="1:14">
      <c r="A151" s="8">
        <v>150</v>
      </c>
      <c r="B151" s="35" t="s">
        <v>157</v>
      </c>
      <c r="C151" s="35" t="s">
        <v>681</v>
      </c>
      <c r="D151" s="35" t="s">
        <v>158</v>
      </c>
      <c r="E151" s="35" t="s">
        <v>682</v>
      </c>
      <c r="F151" s="8">
        <v>0</v>
      </c>
      <c r="G151" s="8">
        <v>894</v>
      </c>
      <c r="H151" s="8">
        <v>0</v>
      </c>
      <c r="I151" s="8">
        <v>0</v>
      </c>
      <c r="J151" s="8">
        <v>0</v>
      </c>
      <c r="K151" s="8">
        <v>770</v>
      </c>
      <c r="L151" s="8">
        <v>1392</v>
      </c>
      <c r="M151" s="8">
        <v>144</v>
      </c>
      <c r="N151" s="8">
        <v>302</v>
      </c>
    </row>
    <row r="152" spans="1:14">
      <c r="A152" s="8">
        <v>151</v>
      </c>
      <c r="B152" s="35" t="s">
        <v>157</v>
      </c>
      <c r="C152" s="35" t="s">
        <v>681</v>
      </c>
      <c r="D152" s="35" t="s">
        <v>159</v>
      </c>
      <c r="E152" s="35" t="s">
        <v>683</v>
      </c>
      <c r="F152" s="8">
        <v>0</v>
      </c>
      <c r="G152" s="8">
        <v>509</v>
      </c>
      <c r="H152" s="8">
        <v>0</v>
      </c>
      <c r="I152" s="8">
        <v>0</v>
      </c>
      <c r="J152" s="8">
        <v>0</v>
      </c>
      <c r="K152" s="8">
        <v>331</v>
      </c>
      <c r="L152" s="8">
        <v>545</v>
      </c>
      <c r="M152" s="8">
        <v>42</v>
      </c>
      <c r="N152" s="8">
        <v>127</v>
      </c>
    </row>
    <row r="153" spans="1:14">
      <c r="A153" s="8">
        <v>152</v>
      </c>
      <c r="B153" s="35" t="s">
        <v>157</v>
      </c>
      <c r="C153" s="35" t="s">
        <v>681</v>
      </c>
      <c r="D153" s="35" t="s">
        <v>160</v>
      </c>
      <c r="E153" s="35" t="s">
        <v>684</v>
      </c>
      <c r="F153" s="8">
        <v>0</v>
      </c>
      <c r="G153" s="8">
        <v>168</v>
      </c>
      <c r="H153" s="8">
        <v>0</v>
      </c>
      <c r="I153" s="8">
        <v>0</v>
      </c>
      <c r="J153" s="8">
        <v>0</v>
      </c>
      <c r="K153" s="8">
        <v>147</v>
      </c>
      <c r="L153" s="8">
        <v>245</v>
      </c>
      <c r="M153" s="8">
        <v>3</v>
      </c>
      <c r="N153" s="8">
        <v>41</v>
      </c>
    </row>
    <row r="154" spans="1:14">
      <c r="A154" s="8">
        <v>153</v>
      </c>
      <c r="B154" s="35" t="s">
        <v>157</v>
      </c>
      <c r="C154" s="35" t="s">
        <v>681</v>
      </c>
      <c r="D154" s="35" t="s">
        <v>161</v>
      </c>
      <c r="E154" s="35" t="s">
        <v>685</v>
      </c>
      <c r="F154" s="8">
        <v>0</v>
      </c>
      <c r="G154" s="8">
        <v>218</v>
      </c>
      <c r="H154" s="8">
        <v>0</v>
      </c>
      <c r="I154" s="8">
        <v>0</v>
      </c>
      <c r="J154" s="8">
        <v>0</v>
      </c>
      <c r="K154" s="8">
        <v>91</v>
      </c>
      <c r="L154" s="8">
        <v>390</v>
      </c>
      <c r="M154" s="8">
        <v>12</v>
      </c>
      <c r="N154" s="8">
        <v>52</v>
      </c>
    </row>
    <row r="155" spans="1:14">
      <c r="A155" s="8">
        <v>154</v>
      </c>
      <c r="B155" s="35" t="s">
        <v>157</v>
      </c>
      <c r="C155" s="35" t="s">
        <v>681</v>
      </c>
      <c r="D155" s="35" t="s">
        <v>162</v>
      </c>
      <c r="E155" s="35" t="s">
        <v>686</v>
      </c>
      <c r="F155" s="8">
        <v>0</v>
      </c>
      <c r="G155" s="8">
        <v>500</v>
      </c>
      <c r="H155" s="8">
        <v>0</v>
      </c>
      <c r="I155" s="8">
        <v>0</v>
      </c>
      <c r="J155" s="8">
        <v>0</v>
      </c>
      <c r="K155" s="8">
        <v>338</v>
      </c>
      <c r="L155" s="8">
        <v>455</v>
      </c>
      <c r="M155" s="8">
        <v>138</v>
      </c>
      <c r="N155" s="8">
        <v>73</v>
      </c>
    </row>
    <row r="156" spans="1:14">
      <c r="A156" s="8">
        <v>155</v>
      </c>
      <c r="B156" s="35" t="s">
        <v>157</v>
      </c>
      <c r="C156" s="35" t="s">
        <v>681</v>
      </c>
      <c r="D156" s="35" t="s">
        <v>163</v>
      </c>
      <c r="E156" s="35" t="s">
        <v>687</v>
      </c>
      <c r="F156" s="8">
        <v>0</v>
      </c>
      <c r="G156" s="8">
        <v>164</v>
      </c>
      <c r="H156" s="8">
        <v>0</v>
      </c>
      <c r="I156" s="8">
        <v>0</v>
      </c>
      <c r="J156" s="8">
        <v>0</v>
      </c>
      <c r="K156" s="8">
        <v>373</v>
      </c>
      <c r="L156" s="8">
        <v>187</v>
      </c>
      <c r="M156" s="8">
        <v>139</v>
      </c>
      <c r="N156" s="8">
        <v>117</v>
      </c>
    </row>
    <row r="157" spans="1:14">
      <c r="A157" s="8">
        <v>156</v>
      </c>
      <c r="B157" s="35" t="s">
        <v>157</v>
      </c>
      <c r="C157" s="35" t="s">
        <v>681</v>
      </c>
      <c r="D157" s="35" t="s">
        <v>164</v>
      </c>
      <c r="E157" s="35" t="s">
        <v>688</v>
      </c>
      <c r="F157" s="8">
        <v>0</v>
      </c>
      <c r="G157" s="8">
        <v>258</v>
      </c>
      <c r="H157" s="8">
        <v>0</v>
      </c>
      <c r="I157" s="8">
        <v>0</v>
      </c>
      <c r="J157" s="8">
        <v>0</v>
      </c>
      <c r="K157" s="8">
        <v>151</v>
      </c>
      <c r="L157" s="8">
        <v>409</v>
      </c>
      <c r="M157" s="8">
        <v>46</v>
      </c>
      <c r="N157" s="8">
        <v>40</v>
      </c>
    </row>
    <row r="158" spans="1:14">
      <c r="A158" s="8">
        <v>157</v>
      </c>
      <c r="B158" s="35" t="s">
        <v>157</v>
      </c>
      <c r="C158" s="35" t="s">
        <v>681</v>
      </c>
      <c r="D158" s="35" t="s">
        <v>165</v>
      </c>
      <c r="E158" s="35" t="s">
        <v>689</v>
      </c>
      <c r="F158" s="8">
        <v>0</v>
      </c>
      <c r="G158" s="8">
        <v>123</v>
      </c>
      <c r="H158" s="8">
        <v>0</v>
      </c>
      <c r="I158" s="8">
        <v>0</v>
      </c>
      <c r="J158" s="8">
        <v>0</v>
      </c>
      <c r="K158" s="8">
        <v>94</v>
      </c>
      <c r="L158" s="8">
        <v>327</v>
      </c>
      <c r="M158" s="8">
        <v>34</v>
      </c>
      <c r="N158" s="8">
        <v>37</v>
      </c>
    </row>
    <row r="159" spans="1:14">
      <c r="A159" s="8">
        <v>158</v>
      </c>
      <c r="B159" s="35" t="s">
        <v>157</v>
      </c>
      <c r="C159" s="35" t="s">
        <v>681</v>
      </c>
      <c r="D159" s="35" t="s">
        <v>1128</v>
      </c>
      <c r="E159" s="35" t="s">
        <v>1141</v>
      </c>
      <c r="F159" s="8">
        <v>0</v>
      </c>
      <c r="G159" s="8">
        <v>34</v>
      </c>
      <c r="H159" s="8">
        <v>0</v>
      </c>
      <c r="I159" s="8">
        <v>0</v>
      </c>
      <c r="J159" s="8">
        <v>0</v>
      </c>
      <c r="K159" s="8">
        <v>38</v>
      </c>
      <c r="L159" s="8">
        <v>33</v>
      </c>
      <c r="M159" s="8">
        <v>9</v>
      </c>
      <c r="N159" s="8">
        <v>15</v>
      </c>
    </row>
    <row r="160" spans="1:14">
      <c r="A160" s="8">
        <v>159</v>
      </c>
      <c r="B160" s="35" t="s">
        <v>157</v>
      </c>
      <c r="C160" s="35" t="s">
        <v>681</v>
      </c>
      <c r="D160" s="35" t="s">
        <v>166</v>
      </c>
      <c r="E160" s="35" t="s">
        <v>690</v>
      </c>
      <c r="F160" s="8">
        <v>0</v>
      </c>
      <c r="G160" s="8">
        <v>53</v>
      </c>
      <c r="H160" s="8">
        <v>0</v>
      </c>
      <c r="I160" s="8">
        <v>0</v>
      </c>
      <c r="J160" s="8">
        <v>0</v>
      </c>
      <c r="K160" s="8">
        <v>16</v>
      </c>
      <c r="L160" s="8">
        <v>30</v>
      </c>
      <c r="M160" s="8">
        <v>1</v>
      </c>
      <c r="N160" s="8">
        <v>4</v>
      </c>
    </row>
    <row r="161" spans="1:14">
      <c r="A161" s="8">
        <v>160</v>
      </c>
      <c r="B161" s="35" t="s">
        <v>157</v>
      </c>
      <c r="C161" s="35" t="s">
        <v>681</v>
      </c>
      <c r="D161" s="35" t="s">
        <v>167</v>
      </c>
      <c r="E161" s="35" t="s">
        <v>691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18</v>
      </c>
      <c r="M161" s="8">
        <v>0</v>
      </c>
      <c r="N161" s="8">
        <v>0</v>
      </c>
    </row>
    <row r="162" spans="1:14">
      <c r="A162" s="8">
        <v>161</v>
      </c>
      <c r="B162" s="35" t="s">
        <v>168</v>
      </c>
      <c r="C162" s="35" t="s">
        <v>692</v>
      </c>
      <c r="D162" s="35" t="s">
        <v>169</v>
      </c>
      <c r="E162" s="35" t="s">
        <v>692</v>
      </c>
      <c r="F162" s="8">
        <v>0</v>
      </c>
      <c r="G162" s="8">
        <v>94</v>
      </c>
      <c r="H162" s="8">
        <v>0</v>
      </c>
      <c r="I162" s="8">
        <v>0</v>
      </c>
      <c r="J162" s="8">
        <v>0</v>
      </c>
      <c r="K162" s="8">
        <v>492</v>
      </c>
      <c r="L162" s="8">
        <v>179</v>
      </c>
      <c r="M162" s="8">
        <v>50</v>
      </c>
      <c r="N162" s="8">
        <v>176</v>
      </c>
    </row>
    <row r="163" spans="1:14">
      <c r="A163" s="8">
        <v>162</v>
      </c>
      <c r="B163" s="35" t="s">
        <v>170</v>
      </c>
      <c r="C163" s="35" t="s">
        <v>693</v>
      </c>
      <c r="D163" s="35" t="s">
        <v>171</v>
      </c>
      <c r="E163" s="35" t="s">
        <v>694</v>
      </c>
      <c r="F163" s="8">
        <v>0</v>
      </c>
      <c r="G163" s="8">
        <v>6307</v>
      </c>
      <c r="H163" s="8">
        <v>0</v>
      </c>
      <c r="I163" s="8">
        <v>0</v>
      </c>
      <c r="J163" s="8">
        <v>0</v>
      </c>
      <c r="K163" s="8">
        <v>150</v>
      </c>
      <c r="L163" s="8">
        <v>1171</v>
      </c>
      <c r="M163" s="8">
        <v>7</v>
      </c>
      <c r="N163" s="8">
        <v>63</v>
      </c>
    </row>
    <row r="164" spans="1:14">
      <c r="A164" s="8">
        <v>163</v>
      </c>
      <c r="B164" s="35" t="s">
        <v>170</v>
      </c>
      <c r="C164" s="35" t="s">
        <v>693</v>
      </c>
      <c r="D164" s="35" t="s">
        <v>172</v>
      </c>
      <c r="E164" s="35" t="s">
        <v>695</v>
      </c>
      <c r="F164" s="8">
        <v>0</v>
      </c>
      <c r="G164" s="8">
        <v>2281</v>
      </c>
      <c r="H164" s="8">
        <v>0</v>
      </c>
      <c r="I164" s="8">
        <v>0</v>
      </c>
      <c r="J164" s="8">
        <v>0</v>
      </c>
      <c r="K164" s="8">
        <v>193</v>
      </c>
      <c r="L164" s="8">
        <v>622</v>
      </c>
      <c r="M164" s="8">
        <v>0</v>
      </c>
      <c r="N164" s="8">
        <v>86</v>
      </c>
    </row>
    <row r="165" spans="1:14">
      <c r="A165" s="8">
        <v>164</v>
      </c>
      <c r="B165" s="35" t="s">
        <v>170</v>
      </c>
      <c r="C165" s="35" t="s">
        <v>693</v>
      </c>
      <c r="D165" s="35" t="s">
        <v>173</v>
      </c>
      <c r="E165" s="35" t="s">
        <v>696</v>
      </c>
      <c r="F165" s="8">
        <v>0</v>
      </c>
      <c r="G165" s="8">
        <v>1218</v>
      </c>
      <c r="H165" s="8">
        <v>0</v>
      </c>
      <c r="I165" s="8">
        <v>0</v>
      </c>
      <c r="J165" s="8">
        <v>0</v>
      </c>
      <c r="K165" s="8">
        <v>44</v>
      </c>
      <c r="L165" s="8">
        <v>324</v>
      </c>
      <c r="M165" s="8">
        <v>0</v>
      </c>
      <c r="N165" s="8">
        <v>21</v>
      </c>
    </row>
    <row r="166" spans="1:14">
      <c r="A166" s="8">
        <v>165</v>
      </c>
      <c r="B166" s="35" t="s">
        <v>170</v>
      </c>
      <c r="C166" s="35" t="s">
        <v>693</v>
      </c>
      <c r="D166" s="35" t="s">
        <v>174</v>
      </c>
      <c r="E166" s="35" t="s">
        <v>697</v>
      </c>
      <c r="F166" s="8">
        <v>0</v>
      </c>
      <c r="G166" s="8">
        <v>5527</v>
      </c>
      <c r="H166" s="8">
        <v>0</v>
      </c>
      <c r="I166" s="8">
        <v>0</v>
      </c>
      <c r="J166" s="8">
        <v>0</v>
      </c>
      <c r="K166" s="8">
        <v>149</v>
      </c>
      <c r="L166" s="8">
        <v>1160</v>
      </c>
      <c r="M166" s="8">
        <v>2</v>
      </c>
      <c r="N166" s="8">
        <v>49</v>
      </c>
    </row>
    <row r="167" spans="1:14">
      <c r="A167" s="8">
        <v>166</v>
      </c>
      <c r="B167" s="35" t="s">
        <v>170</v>
      </c>
      <c r="C167" s="35" t="s">
        <v>693</v>
      </c>
      <c r="D167" s="35" t="s">
        <v>175</v>
      </c>
      <c r="E167" s="35" t="s">
        <v>698</v>
      </c>
      <c r="F167" s="8">
        <v>0</v>
      </c>
      <c r="G167" s="8">
        <v>2361</v>
      </c>
      <c r="H167" s="8">
        <v>0</v>
      </c>
      <c r="I167" s="8">
        <v>0</v>
      </c>
      <c r="J167" s="8">
        <v>0</v>
      </c>
      <c r="K167" s="8">
        <v>112</v>
      </c>
      <c r="L167" s="8">
        <v>642</v>
      </c>
      <c r="M167" s="8">
        <v>0</v>
      </c>
      <c r="N167" s="8">
        <v>49</v>
      </c>
    </row>
    <row r="168" spans="1:14">
      <c r="A168" s="8">
        <v>167</v>
      </c>
      <c r="B168" s="35" t="s">
        <v>170</v>
      </c>
      <c r="C168" s="35" t="s">
        <v>693</v>
      </c>
      <c r="D168" s="35" t="s">
        <v>176</v>
      </c>
      <c r="E168" s="35" t="s">
        <v>699</v>
      </c>
      <c r="F168" s="8">
        <v>0</v>
      </c>
      <c r="G168" s="8">
        <v>1361</v>
      </c>
      <c r="H168" s="8">
        <v>0</v>
      </c>
      <c r="I168" s="8">
        <v>0</v>
      </c>
      <c r="J168" s="8">
        <v>0</v>
      </c>
      <c r="K168" s="8">
        <v>4</v>
      </c>
      <c r="L168" s="8">
        <v>139</v>
      </c>
      <c r="M168" s="8">
        <v>0</v>
      </c>
      <c r="N168" s="8">
        <v>2</v>
      </c>
    </row>
    <row r="169" spans="1:14">
      <c r="A169" s="8">
        <v>168</v>
      </c>
      <c r="B169" s="35" t="s">
        <v>170</v>
      </c>
      <c r="C169" s="35" t="s">
        <v>693</v>
      </c>
      <c r="D169" s="35" t="s">
        <v>177</v>
      </c>
      <c r="E169" s="35" t="s">
        <v>700</v>
      </c>
      <c r="F169" s="8">
        <v>0</v>
      </c>
      <c r="G169" s="8">
        <v>2246</v>
      </c>
      <c r="H169" s="8">
        <v>0</v>
      </c>
      <c r="I169" s="8">
        <v>0</v>
      </c>
      <c r="J169" s="8">
        <v>0</v>
      </c>
      <c r="K169" s="8">
        <v>27</v>
      </c>
      <c r="L169" s="8">
        <v>599</v>
      </c>
      <c r="M169" s="8">
        <v>0</v>
      </c>
      <c r="N169" s="8">
        <v>10</v>
      </c>
    </row>
    <row r="170" spans="1:14">
      <c r="A170" s="8">
        <v>169</v>
      </c>
      <c r="B170" s="35" t="s">
        <v>170</v>
      </c>
      <c r="C170" s="35" t="s">
        <v>693</v>
      </c>
      <c r="D170" s="35" t="s">
        <v>178</v>
      </c>
      <c r="E170" s="35" t="s">
        <v>701</v>
      </c>
      <c r="F170" s="8">
        <v>0</v>
      </c>
      <c r="G170" s="8">
        <v>3749</v>
      </c>
      <c r="H170" s="8">
        <v>0</v>
      </c>
      <c r="I170" s="8">
        <v>0</v>
      </c>
      <c r="J170" s="8">
        <v>0</v>
      </c>
      <c r="K170" s="8">
        <v>43</v>
      </c>
      <c r="L170" s="8">
        <v>528</v>
      </c>
      <c r="M170" s="8">
        <v>0</v>
      </c>
      <c r="N170" s="8">
        <v>11</v>
      </c>
    </row>
    <row r="171" spans="1:14">
      <c r="A171" s="8">
        <v>170</v>
      </c>
      <c r="B171" s="35" t="s">
        <v>170</v>
      </c>
      <c r="C171" s="35" t="s">
        <v>693</v>
      </c>
      <c r="D171" s="35" t="s">
        <v>179</v>
      </c>
      <c r="E171" s="35" t="s">
        <v>702</v>
      </c>
      <c r="F171" s="8">
        <v>0</v>
      </c>
      <c r="G171" s="8">
        <v>3519</v>
      </c>
      <c r="H171" s="8">
        <v>0</v>
      </c>
      <c r="I171" s="8">
        <v>0</v>
      </c>
      <c r="J171" s="8">
        <v>0</v>
      </c>
      <c r="K171" s="8">
        <v>17</v>
      </c>
      <c r="L171" s="8">
        <v>237</v>
      </c>
      <c r="M171" s="8">
        <v>1</v>
      </c>
      <c r="N171" s="8">
        <v>0</v>
      </c>
    </row>
    <row r="172" spans="1:14">
      <c r="A172" s="8">
        <v>171</v>
      </c>
      <c r="B172" s="35" t="s">
        <v>170</v>
      </c>
      <c r="C172" s="35" t="s">
        <v>693</v>
      </c>
      <c r="D172" s="35" t="s">
        <v>180</v>
      </c>
      <c r="E172" s="35" t="s">
        <v>703</v>
      </c>
      <c r="F172" s="8">
        <v>0</v>
      </c>
      <c r="G172" s="8">
        <v>644</v>
      </c>
      <c r="H172" s="8">
        <v>0</v>
      </c>
      <c r="I172" s="8">
        <v>0</v>
      </c>
      <c r="J172" s="8">
        <v>0</v>
      </c>
      <c r="K172" s="8">
        <v>20</v>
      </c>
      <c r="L172" s="8">
        <v>148</v>
      </c>
      <c r="M172" s="8">
        <v>0</v>
      </c>
      <c r="N172" s="8">
        <v>9</v>
      </c>
    </row>
    <row r="173" spans="1:14">
      <c r="A173" s="8">
        <v>172</v>
      </c>
      <c r="B173" s="35" t="s">
        <v>170</v>
      </c>
      <c r="C173" s="35" t="s">
        <v>693</v>
      </c>
      <c r="D173" s="35" t="s">
        <v>181</v>
      </c>
      <c r="E173" s="35" t="s">
        <v>704</v>
      </c>
      <c r="F173" s="8">
        <v>0</v>
      </c>
      <c r="G173" s="8">
        <v>508</v>
      </c>
      <c r="H173" s="8">
        <v>0</v>
      </c>
      <c r="I173" s="8">
        <v>0</v>
      </c>
      <c r="J173" s="8">
        <v>0</v>
      </c>
      <c r="K173" s="8">
        <v>18</v>
      </c>
      <c r="L173" s="8">
        <v>103</v>
      </c>
      <c r="M173" s="8">
        <v>0</v>
      </c>
      <c r="N173" s="8">
        <v>1</v>
      </c>
    </row>
    <row r="174" spans="1:14">
      <c r="A174" s="8">
        <v>173</v>
      </c>
      <c r="B174" s="35" t="s">
        <v>1266</v>
      </c>
      <c r="C174" s="35" t="s">
        <v>1274</v>
      </c>
      <c r="D174" s="35" t="s">
        <v>1267</v>
      </c>
      <c r="E174" s="35" t="s">
        <v>1281</v>
      </c>
      <c r="F174" s="30">
        <v>0</v>
      </c>
      <c r="G174" s="8">
        <v>417</v>
      </c>
      <c r="H174" s="30">
        <v>0</v>
      </c>
      <c r="I174" s="30">
        <v>0</v>
      </c>
      <c r="J174" s="8">
        <v>0</v>
      </c>
      <c r="K174" s="8">
        <v>57</v>
      </c>
      <c r="L174" s="8">
        <v>56</v>
      </c>
      <c r="M174" s="8">
        <v>18</v>
      </c>
      <c r="N174" s="8">
        <v>9</v>
      </c>
    </row>
    <row r="175" spans="1:14">
      <c r="A175" s="8">
        <v>174</v>
      </c>
      <c r="B175" s="35" t="s">
        <v>182</v>
      </c>
      <c r="C175" s="35" t="s">
        <v>705</v>
      </c>
      <c r="D175" s="35" t="s">
        <v>183</v>
      </c>
      <c r="E175" s="35" t="s">
        <v>705</v>
      </c>
      <c r="F175" s="8">
        <v>0</v>
      </c>
      <c r="G175" s="8">
        <v>39157</v>
      </c>
      <c r="H175" s="8">
        <v>0</v>
      </c>
      <c r="I175" s="8">
        <v>0</v>
      </c>
      <c r="J175" s="8">
        <v>0</v>
      </c>
      <c r="K175" s="8">
        <v>119364</v>
      </c>
      <c r="L175" s="8">
        <v>72988</v>
      </c>
      <c r="M175" s="8">
        <v>22226</v>
      </c>
      <c r="N175" s="8">
        <v>39969</v>
      </c>
    </row>
    <row r="176" spans="1:14">
      <c r="A176" s="8">
        <v>175</v>
      </c>
      <c r="B176" s="32" t="s">
        <v>182</v>
      </c>
      <c r="C176" s="33" t="s">
        <v>705</v>
      </c>
      <c r="D176" s="32" t="s">
        <v>495</v>
      </c>
      <c r="E176" s="33" t="s">
        <v>966</v>
      </c>
      <c r="F176" s="8">
        <v>0</v>
      </c>
      <c r="G176" s="8">
        <v>8</v>
      </c>
      <c r="H176" s="8">
        <v>0</v>
      </c>
      <c r="I176" s="8">
        <v>0</v>
      </c>
      <c r="J176" s="8">
        <v>0</v>
      </c>
      <c r="K176" s="8">
        <v>791</v>
      </c>
      <c r="L176" s="8">
        <v>1251524</v>
      </c>
      <c r="M176" s="8">
        <v>172</v>
      </c>
      <c r="N176" s="8">
        <v>243</v>
      </c>
    </row>
    <row r="177" spans="1:14">
      <c r="A177" s="8">
        <v>176</v>
      </c>
      <c r="B177" s="35" t="s">
        <v>184</v>
      </c>
      <c r="C177" s="35" t="s">
        <v>706</v>
      </c>
      <c r="D177" s="35" t="s">
        <v>185</v>
      </c>
      <c r="E177" s="35" t="s">
        <v>706</v>
      </c>
      <c r="F177" s="8">
        <v>0</v>
      </c>
      <c r="G177" s="8">
        <v>2180</v>
      </c>
      <c r="H177" s="8">
        <v>0</v>
      </c>
      <c r="I177" s="8">
        <v>0</v>
      </c>
      <c r="J177" s="8">
        <v>0</v>
      </c>
      <c r="K177" s="8">
        <v>8501</v>
      </c>
      <c r="L177" s="8">
        <v>4090</v>
      </c>
      <c r="M177" s="8">
        <v>855</v>
      </c>
      <c r="N177" s="8">
        <v>3120</v>
      </c>
    </row>
    <row r="178" spans="1:14">
      <c r="A178" s="8">
        <v>177</v>
      </c>
      <c r="B178" s="32" t="s">
        <v>496</v>
      </c>
      <c r="C178" s="33" t="s">
        <v>967</v>
      </c>
      <c r="D178" s="32" t="s">
        <v>508</v>
      </c>
      <c r="E178" s="33" t="s">
        <v>967</v>
      </c>
      <c r="F178" s="8">
        <v>0</v>
      </c>
      <c r="G178" s="8">
        <v>2078</v>
      </c>
      <c r="H178" s="8">
        <v>0</v>
      </c>
      <c r="I178" s="8">
        <v>0</v>
      </c>
      <c r="J178" s="8">
        <v>2078</v>
      </c>
      <c r="K178" s="8">
        <v>0</v>
      </c>
      <c r="L178" s="8">
        <v>14390</v>
      </c>
      <c r="M178" s="8">
        <v>0</v>
      </c>
      <c r="N178" s="8">
        <v>0</v>
      </c>
    </row>
    <row r="179" spans="1:14">
      <c r="A179" s="8">
        <v>178</v>
      </c>
      <c r="B179" s="35" t="s">
        <v>496</v>
      </c>
      <c r="C179" s="35" t="s">
        <v>967</v>
      </c>
      <c r="D179" s="35" t="s">
        <v>509</v>
      </c>
      <c r="E179" s="35" t="s">
        <v>979</v>
      </c>
      <c r="F179" s="8">
        <v>0</v>
      </c>
      <c r="G179" s="8">
        <v>3083</v>
      </c>
      <c r="H179" s="8">
        <v>0</v>
      </c>
      <c r="I179" s="8">
        <v>0</v>
      </c>
      <c r="J179" s="8">
        <v>3083</v>
      </c>
      <c r="K179" s="8">
        <v>0</v>
      </c>
      <c r="L179" s="8">
        <v>147709</v>
      </c>
      <c r="M179" s="8">
        <v>0</v>
      </c>
      <c r="N179" s="8">
        <v>0</v>
      </c>
    </row>
    <row r="180" spans="1:14">
      <c r="A180" s="8">
        <v>179</v>
      </c>
      <c r="B180" s="32" t="s">
        <v>496</v>
      </c>
      <c r="C180" s="33" t="s">
        <v>967</v>
      </c>
      <c r="D180" s="32" t="s">
        <v>1020</v>
      </c>
      <c r="E180" s="33" t="s">
        <v>1021</v>
      </c>
      <c r="F180" s="8">
        <v>0</v>
      </c>
      <c r="G180" s="8">
        <v>1518</v>
      </c>
      <c r="H180" s="8">
        <v>0</v>
      </c>
      <c r="I180" s="8">
        <v>0</v>
      </c>
      <c r="J180" s="8">
        <v>1518</v>
      </c>
      <c r="K180" s="8">
        <v>0</v>
      </c>
      <c r="L180" s="8">
        <v>8429</v>
      </c>
      <c r="M180" s="8">
        <v>0</v>
      </c>
      <c r="N180" s="8">
        <v>0</v>
      </c>
    </row>
    <row r="181" spans="1:14">
      <c r="A181" s="8">
        <v>180</v>
      </c>
      <c r="B181" s="32" t="s">
        <v>496</v>
      </c>
      <c r="C181" s="33" t="s">
        <v>967</v>
      </c>
      <c r="D181" s="32" t="s">
        <v>510</v>
      </c>
      <c r="E181" s="33" t="s">
        <v>980</v>
      </c>
      <c r="F181" s="8">
        <v>0</v>
      </c>
      <c r="G181" s="8">
        <v>21252</v>
      </c>
      <c r="H181" s="8">
        <v>0</v>
      </c>
      <c r="I181" s="8">
        <v>0</v>
      </c>
      <c r="J181" s="8">
        <v>21252</v>
      </c>
      <c r="K181" s="8">
        <v>0</v>
      </c>
      <c r="L181" s="8">
        <v>44896</v>
      </c>
      <c r="M181" s="8">
        <v>0</v>
      </c>
      <c r="N181" s="8">
        <v>0</v>
      </c>
    </row>
    <row r="182" spans="1:14">
      <c r="A182" s="8">
        <v>181</v>
      </c>
      <c r="B182" s="32" t="s">
        <v>496</v>
      </c>
      <c r="C182" s="33" t="s">
        <v>967</v>
      </c>
      <c r="D182" s="32" t="s">
        <v>999</v>
      </c>
      <c r="E182" s="33" t="s">
        <v>1008</v>
      </c>
      <c r="F182" s="8">
        <v>0</v>
      </c>
      <c r="G182" s="8">
        <v>2165</v>
      </c>
      <c r="H182" s="8">
        <v>0</v>
      </c>
      <c r="I182" s="8">
        <v>0</v>
      </c>
      <c r="J182" s="8">
        <v>2165</v>
      </c>
      <c r="K182" s="8">
        <v>0</v>
      </c>
      <c r="L182" s="8">
        <v>18480</v>
      </c>
      <c r="M182" s="8">
        <v>0</v>
      </c>
      <c r="N182" s="8">
        <v>0</v>
      </c>
    </row>
    <row r="183" spans="1:14">
      <c r="A183" s="8">
        <v>182</v>
      </c>
      <c r="B183" s="35" t="s">
        <v>496</v>
      </c>
      <c r="C183" s="35" t="s">
        <v>967</v>
      </c>
      <c r="D183" s="35" t="s">
        <v>511</v>
      </c>
      <c r="E183" s="35" t="s">
        <v>981</v>
      </c>
      <c r="F183" s="8">
        <v>0</v>
      </c>
      <c r="G183" s="8">
        <v>7559</v>
      </c>
      <c r="H183" s="8">
        <v>0</v>
      </c>
      <c r="I183" s="8">
        <v>0</v>
      </c>
      <c r="J183" s="8">
        <v>7559</v>
      </c>
      <c r="K183" s="8">
        <v>0</v>
      </c>
      <c r="L183" s="8">
        <v>107774</v>
      </c>
      <c r="M183" s="8">
        <v>0</v>
      </c>
      <c r="N183" s="8">
        <v>0</v>
      </c>
    </row>
    <row r="184" spans="1:14">
      <c r="A184" s="8">
        <v>183</v>
      </c>
      <c r="B184" s="32" t="s">
        <v>496</v>
      </c>
      <c r="C184" s="33" t="s">
        <v>967</v>
      </c>
      <c r="D184" s="32" t="s">
        <v>512</v>
      </c>
      <c r="E184" s="33" t="s">
        <v>982</v>
      </c>
      <c r="F184" s="8">
        <v>0</v>
      </c>
      <c r="G184" s="8">
        <v>290</v>
      </c>
      <c r="H184" s="8">
        <v>0</v>
      </c>
      <c r="I184" s="8">
        <v>0</v>
      </c>
      <c r="J184" s="8">
        <v>290</v>
      </c>
      <c r="K184" s="8">
        <v>0</v>
      </c>
      <c r="L184" s="8">
        <v>6920</v>
      </c>
      <c r="M184" s="8">
        <v>0</v>
      </c>
      <c r="N184" s="8">
        <v>0</v>
      </c>
    </row>
    <row r="185" spans="1:14">
      <c r="A185" s="8">
        <v>184</v>
      </c>
      <c r="B185" s="32" t="s">
        <v>496</v>
      </c>
      <c r="C185" s="33" t="s">
        <v>967</v>
      </c>
      <c r="D185" s="32" t="s">
        <v>1000</v>
      </c>
      <c r="E185" s="33" t="s">
        <v>1009</v>
      </c>
      <c r="F185" s="8">
        <v>0</v>
      </c>
      <c r="G185" s="8">
        <v>181</v>
      </c>
      <c r="H185" s="8">
        <v>0</v>
      </c>
      <c r="I185" s="8">
        <v>0</v>
      </c>
      <c r="J185" s="8">
        <v>181</v>
      </c>
      <c r="K185" s="8">
        <v>0</v>
      </c>
      <c r="L185" s="8">
        <v>6665</v>
      </c>
      <c r="M185" s="8">
        <v>0</v>
      </c>
      <c r="N185" s="8">
        <v>0</v>
      </c>
    </row>
    <row r="186" spans="1:14">
      <c r="A186" s="8">
        <v>185</v>
      </c>
      <c r="B186" s="35" t="s">
        <v>496</v>
      </c>
      <c r="C186" s="35" t="s">
        <v>967</v>
      </c>
      <c r="D186" s="35" t="s">
        <v>1012</v>
      </c>
      <c r="E186" s="35" t="s">
        <v>1013</v>
      </c>
      <c r="F186" s="8">
        <v>0</v>
      </c>
      <c r="G186" s="8">
        <v>220</v>
      </c>
      <c r="H186" s="8">
        <v>0</v>
      </c>
      <c r="I186" s="8">
        <v>0</v>
      </c>
      <c r="J186" s="8">
        <v>220</v>
      </c>
      <c r="K186" s="8">
        <v>0</v>
      </c>
      <c r="L186" s="8">
        <v>3578</v>
      </c>
      <c r="M186" s="8">
        <v>0</v>
      </c>
      <c r="N186" s="8">
        <v>0</v>
      </c>
    </row>
    <row r="187" spans="1:14">
      <c r="A187" s="8">
        <v>186</v>
      </c>
      <c r="B187" s="35" t="s">
        <v>496</v>
      </c>
      <c r="C187" s="35" t="s">
        <v>967</v>
      </c>
      <c r="D187" s="35" t="s">
        <v>1022</v>
      </c>
      <c r="E187" s="35" t="s">
        <v>1023</v>
      </c>
      <c r="F187" s="8">
        <v>0</v>
      </c>
      <c r="G187" s="8">
        <v>6508</v>
      </c>
      <c r="H187" s="8">
        <v>0</v>
      </c>
      <c r="I187" s="8">
        <v>0</v>
      </c>
      <c r="J187" s="8">
        <v>6508</v>
      </c>
      <c r="K187" s="8">
        <v>0</v>
      </c>
      <c r="L187" s="8">
        <v>24398</v>
      </c>
      <c r="M187" s="8">
        <v>0</v>
      </c>
      <c r="N187" s="8">
        <v>0</v>
      </c>
    </row>
    <row r="188" spans="1:14">
      <c r="A188" s="8">
        <v>187</v>
      </c>
      <c r="B188" s="35" t="s">
        <v>496</v>
      </c>
      <c r="C188" s="35" t="s">
        <v>967</v>
      </c>
      <c r="D188" s="35" t="s">
        <v>1024</v>
      </c>
      <c r="E188" s="35" t="s">
        <v>1025</v>
      </c>
      <c r="F188" s="8">
        <v>0</v>
      </c>
      <c r="G188" s="8">
        <v>1618</v>
      </c>
      <c r="H188" s="8">
        <v>0</v>
      </c>
      <c r="I188" s="8">
        <v>0</v>
      </c>
      <c r="J188" s="8">
        <v>1618</v>
      </c>
      <c r="K188" s="8">
        <v>0</v>
      </c>
      <c r="L188" s="8">
        <v>129261</v>
      </c>
      <c r="M188" s="8">
        <v>0</v>
      </c>
      <c r="N188" s="8">
        <v>0</v>
      </c>
    </row>
    <row r="189" spans="1:14">
      <c r="A189" s="8">
        <v>188</v>
      </c>
      <c r="B189" s="35" t="s">
        <v>496</v>
      </c>
      <c r="C189" s="35" t="s">
        <v>967</v>
      </c>
      <c r="D189" s="35" t="s">
        <v>513</v>
      </c>
      <c r="E189" s="35" t="s">
        <v>983</v>
      </c>
      <c r="F189" s="8">
        <v>0</v>
      </c>
      <c r="G189" s="8">
        <v>12014</v>
      </c>
      <c r="H189" s="8">
        <v>0</v>
      </c>
      <c r="I189" s="8">
        <v>0</v>
      </c>
      <c r="J189" s="8">
        <v>12014</v>
      </c>
      <c r="K189" s="8">
        <v>0</v>
      </c>
      <c r="L189" s="8">
        <v>7569</v>
      </c>
      <c r="M189" s="8">
        <v>0</v>
      </c>
      <c r="N189" s="8">
        <v>0</v>
      </c>
    </row>
    <row r="190" spans="1:14">
      <c r="A190" s="8">
        <v>189</v>
      </c>
      <c r="B190" s="35" t="s">
        <v>496</v>
      </c>
      <c r="C190" s="35" t="s">
        <v>967</v>
      </c>
      <c r="D190" s="35" t="s">
        <v>514</v>
      </c>
      <c r="E190" s="35" t="s">
        <v>984</v>
      </c>
      <c r="F190" s="8">
        <v>0</v>
      </c>
      <c r="G190" s="8">
        <v>16338</v>
      </c>
      <c r="H190" s="8">
        <v>0</v>
      </c>
      <c r="I190" s="8">
        <v>0</v>
      </c>
      <c r="J190" s="8">
        <v>16338</v>
      </c>
      <c r="K190" s="8">
        <v>0</v>
      </c>
      <c r="L190" s="8">
        <v>57212</v>
      </c>
      <c r="M190" s="8">
        <v>0</v>
      </c>
      <c r="N190" s="8">
        <v>0</v>
      </c>
    </row>
    <row r="191" spans="1:14">
      <c r="A191" s="8">
        <v>190</v>
      </c>
      <c r="B191" s="35" t="s">
        <v>496</v>
      </c>
      <c r="C191" s="35" t="s">
        <v>967</v>
      </c>
      <c r="D191" s="35" t="s">
        <v>497</v>
      </c>
      <c r="E191" s="35" t="s">
        <v>968</v>
      </c>
      <c r="F191" s="8">
        <v>0</v>
      </c>
      <c r="G191" s="8">
        <v>18694</v>
      </c>
      <c r="H191" s="8">
        <v>0</v>
      </c>
      <c r="I191" s="8">
        <v>0</v>
      </c>
      <c r="J191" s="8">
        <v>18694</v>
      </c>
      <c r="K191" s="8">
        <v>0</v>
      </c>
      <c r="L191" s="8">
        <v>198588</v>
      </c>
      <c r="M191" s="8">
        <v>0</v>
      </c>
      <c r="N191" s="8">
        <v>0</v>
      </c>
    </row>
    <row r="192" spans="1:14">
      <c r="A192" s="8">
        <v>191</v>
      </c>
      <c r="B192" s="32" t="s">
        <v>496</v>
      </c>
      <c r="C192" s="33" t="s">
        <v>967</v>
      </c>
      <c r="D192" s="32" t="s">
        <v>1026</v>
      </c>
      <c r="E192" s="33" t="s">
        <v>1027</v>
      </c>
      <c r="F192" s="8">
        <v>0</v>
      </c>
      <c r="G192" s="8">
        <v>1252</v>
      </c>
      <c r="H192" s="8">
        <v>0</v>
      </c>
      <c r="I192" s="8">
        <v>0</v>
      </c>
      <c r="J192" s="8">
        <v>1252</v>
      </c>
      <c r="K192" s="8">
        <v>0</v>
      </c>
      <c r="L192" s="8">
        <v>4431</v>
      </c>
      <c r="M192" s="8">
        <v>0</v>
      </c>
      <c r="N192" s="8">
        <v>0</v>
      </c>
    </row>
    <row r="193" spans="1:14">
      <c r="A193" s="8">
        <v>192</v>
      </c>
      <c r="B193" s="35" t="s">
        <v>496</v>
      </c>
      <c r="C193" s="35" t="s">
        <v>967</v>
      </c>
      <c r="D193" s="35" t="s">
        <v>515</v>
      </c>
      <c r="E193" s="35" t="s">
        <v>985</v>
      </c>
      <c r="F193" s="8">
        <v>0</v>
      </c>
      <c r="G193" s="8">
        <v>11327</v>
      </c>
      <c r="H193" s="8">
        <v>0</v>
      </c>
      <c r="I193" s="8">
        <v>0</v>
      </c>
      <c r="J193" s="8">
        <v>11327</v>
      </c>
      <c r="K193" s="8">
        <v>0</v>
      </c>
      <c r="L193" s="8">
        <v>103358</v>
      </c>
      <c r="M193" s="8">
        <v>0</v>
      </c>
      <c r="N193" s="8">
        <v>0</v>
      </c>
    </row>
    <row r="194" spans="1:14">
      <c r="A194" s="8">
        <v>193</v>
      </c>
      <c r="B194" s="32" t="s">
        <v>496</v>
      </c>
      <c r="C194" s="33" t="s">
        <v>967</v>
      </c>
      <c r="D194" s="32" t="s">
        <v>516</v>
      </c>
      <c r="E194" s="33" t="s">
        <v>986</v>
      </c>
      <c r="F194" s="8">
        <v>0</v>
      </c>
      <c r="G194" s="8">
        <v>541</v>
      </c>
      <c r="H194" s="8">
        <v>0</v>
      </c>
      <c r="I194" s="8">
        <v>0</v>
      </c>
      <c r="J194" s="8">
        <v>541</v>
      </c>
      <c r="K194" s="8">
        <v>0</v>
      </c>
      <c r="L194" s="8">
        <v>6048</v>
      </c>
      <c r="M194" s="8">
        <v>0</v>
      </c>
      <c r="N194" s="8">
        <v>0</v>
      </c>
    </row>
    <row r="195" spans="1:14">
      <c r="A195" s="8">
        <v>194</v>
      </c>
      <c r="B195" s="35" t="s">
        <v>496</v>
      </c>
      <c r="C195" s="35" t="s">
        <v>967</v>
      </c>
      <c r="D195" s="35" t="s">
        <v>517</v>
      </c>
      <c r="E195" s="35" t="s">
        <v>987</v>
      </c>
      <c r="F195" s="8">
        <v>0</v>
      </c>
      <c r="G195" s="8">
        <v>11968</v>
      </c>
      <c r="H195" s="8">
        <v>0</v>
      </c>
      <c r="I195" s="8">
        <v>0</v>
      </c>
      <c r="J195" s="8">
        <v>11968</v>
      </c>
      <c r="K195" s="8">
        <v>0</v>
      </c>
      <c r="L195" s="8">
        <v>72580</v>
      </c>
      <c r="M195" s="8">
        <v>0</v>
      </c>
      <c r="N195" s="8">
        <v>0</v>
      </c>
    </row>
    <row r="196" spans="1:14">
      <c r="A196" s="8">
        <v>195</v>
      </c>
      <c r="B196" s="32" t="s">
        <v>496</v>
      </c>
      <c r="C196" s="33" t="s">
        <v>967</v>
      </c>
      <c r="D196" s="32" t="s">
        <v>518</v>
      </c>
      <c r="E196" s="33" t="s">
        <v>988</v>
      </c>
      <c r="F196" s="8">
        <v>0</v>
      </c>
      <c r="G196" s="8">
        <v>19815</v>
      </c>
      <c r="H196" s="8">
        <v>0</v>
      </c>
      <c r="I196" s="8">
        <v>0</v>
      </c>
      <c r="J196" s="8">
        <v>19815</v>
      </c>
      <c r="K196" s="8">
        <v>0</v>
      </c>
      <c r="L196" s="8">
        <v>89985</v>
      </c>
      <c r="M196" s="8">
        <v>0</v>
      </c>
      <c r="N196" s="8">
        <v>0</v>
      </c>
    </row>
    <row r="197" spans="1:14">
      <c r="A197" s="8">
        <v>196</v>
      </c>
      <c r="B197" s="32" t="s">
        <v>496</v>
      </c>
      <c r="C197" s="33" t="s">
        <v>967</v>
      </c>
      <c r="D197" s="32" t="s">
        <v>498</v>
      </c>
      <c r="E197" s="33" t="s">
        <v>969</v>
      </c>
      <c r="F197" s="8">
        <v>0</v>
      </c>
      <c r="G197" s="8">
        <v>2925</v>
      </c>
      <c r="H197" s="8">
        <v>0</v>
      </c>
      <c r="I197" s="8">
        <v>0</v>
      </c>
      <c r="J197" s="8">
        <v>2925</v>
      </c>
      <c r="K197" s="8">
        <v>0</v>
      </c>
      <c r="L197" s="8">
        <v>36666</v>
      </c>
      <c r="M197" s="8">
        <v>0</v>
      </c>
      <c r="N197" s="8">
        <v>0</v>
      </c>
    </row>
    <row r="198" spans="1:14">
      <c r="A198" s="8">
        <v>197</v>
      </c>
      <c r="B198" s="35" t="s">
        <v>496</v>
      </c>
      <c r="C198" s="35" t="s">
        <v>967</v>
      </c>
      <c r="D198" s="35" t="s">
        <v>519</v>
      </c>
      <c r="E198" s="35" t="s">
        <v>989</v>
      </c>
      <c r="F198" s="8">
        <v>0</v>
      </c>
      <c r="G198" s="8">
        <v>153849</v>
      </c>
      <c r="H198" s="8">
        <v>0</v>
      </c>
      <c r="I198" s="8">
        <v>0</v>
      </c>
      <c r="J198" s="8">
        <v>153849</v>
      </c>
      <c r="K198" s="8">
        <v>0</v>
      </c>
      <c r="L198" s="8">
        <v>248570</v>
      </c>
      <c r="M198" s="8">
        <v>0</v>
      </c>
      <c r="N198" s="8">
        <v>0</v>
      </c>
    </row>
    <row r="199" spans="1:14">
      <c r="A199" s="8">
        <v>198</v>
      </c>
      <c r="B199" s="32" t="s">
        <v>496</v>
      </c>
      <c r="C199" s="33" t="s">
        <v>967</v>
      </c>
      <c r="D199" s="32" t="s">
        <v>520</v>
      </c>
      <c r="E199" s="33" t="s">
        <v>990</v>
      </c>
      <c r="F199" s="8">
        <v>0</v>
      </c>
      <c r="G199" s="8">
        <v>3131</v>
      </c>
      <c r="H199" s="8">
        <v>0</v>
      </c>
      <c r="I199" s="8">
        <v>0</v>
      </c>
      <c r="J199" s="8">
        <v>3131</v>
      </c>
      <c r="K199" s="8">
        <v>0</v>
      </c>
      <c r="L199" s="8">
        <v>13072</v>
      </c>
      <c r="M199" s="8">
        <v>0</v>
      </c>
      <c r="N199" s="8">
        <v>0</v>
      </c>
    </row>
    <row r="200" spans="1:14">
      <c r="A200" s="8">
        <v>199</v>
      </c>
      <c r="B200" s="35" t="s">
        <v>496</v>
      </c>
      <c r="C200" s="35" t="s">
        <v>967</v>
      </c>
      <c r="D200" s="35" t="s">
        <v>521</v>
      </c>
      <c r="E200" s="35" t="s">
        <v>991</v>
      </c>
      <c r="F200" s="8">
        <v>0</v>
      </c>
      <c r="G200" s="8">
        <v>88269</v>
      </c>
      <c r="H200" s="8">
        <v>0</v>
      </c>
      <c r="I200" s="8">
        <v>0</v>
      </c>
      <c r="J200" s="8">
        <v>88269</v>
      </c>
      <c r="K200" s="8">
        <v>0</v>
      </c>
      <c r="L200" s="8">
        <v>508806</v>
      </c>
      <c r="M200" s="8">
        <v>0</v>
      </c>
      <c r="N200" s="8">
        <v>0</v>
      </c>
    </row>
    <row r="201" spans="1:14">
      <c r="A201" s="8">
        <v>200</v>
      </c>
      <c r="B201" s="35" t="s">
        <v>992</v>
      </c>
      <c r="C201" s="35" t="s">
        <v>1001</v>
      </c>
      <c r="D201" s="35" t="s">
        <v>994</v>
      </c>
      <c r="E201" s="35" t="s">
        <v>1002</v>
      </c>
      <c r="F201" s="8">
        <v>0</v>
      </c>
      <c r="G201" s="8">
        <v>2638</v>
      </c>
      <c r="H201" s="8">
        <v>0</v>
      </c>
      <c r="I201" s="8">
        <v>0</v>
      </c>
      <c r="J201" s="8">
        <v>0</v>
      </c>
      <c r="K201" s="8">
        <v>222</v>
      </c>
      <c r="L201" s="8">
        <v>854</v>
      </c>
      <c r="M201" s="8">
        <v>26</v>
      </c>
      <c r="N201" s="8">
        <v>38</v>
      </c>
    </row>
    <row r="202" spans="1:14">
      <c r="A202" s="8">
        <v>201</v>
      </c>
      <c r="B202" s="35" t="s">
        <v>992</v>
      </c>
      <c r="C202" s="35" t="s">
        <v>1001</v>
      </c>
      <c r="D202" s="35" t="s">
        <v>1129</v>
      </c>
      <c r="E202" s="35" t="s">
        <v>1142</v>
      </c>
      <c r="F202" s="8">
        <v>0</v>
      </c>
      <c r="G202" s="8">
        <v>2025</v>
      </c>
      <c r="H202" s="8">
        <v>0</v>
      </c>
      <c r="I202" s="8">
        <v>0</v>
      </c>
      <c r="J202" s="8">
        <v>0</v>
      </c>
      <c r="K202" s="8">
        <v>166</v>
      </c>
      <c r="L202" s="8">
        <v>825</v>
      </c>
      <c r="M202" s="8">
        <v>9</v>
      </c>
      <c r="N202" s="8">
        <v>14</v>
      </c>
    </row>
    <row r="203" spans="1:14">
      <c r="A203" s="8">
        <v>202</v>
      </c>
      <c r="B203" s="35" t="s">
        <v>992</v>
      </c>
      <c r="C203" s="35" t="s">
        <v>1001</v>
      </c>
      <c r="D203" s="35" t="s">
        <v>1042</v>
      </c>
      <c r="E203" s="35" t="s">
        <v>1043</v>
      </c>
      <c r="F203" s="8">
        <v>0</v>
      </c>
      <c r="G203" s="8">
        <v>6165</v>
      </c>
      <c r="H203" s="8">
        <v>0</v>
      </c>
      <c r="I203" s="8">
        <v>0</v>
      </c>
      <c r="J203" s="8">
        <v>0</v>
      </c>
      <c r="K203" s="8">
        <v>452</v>
      </c>
      <c r="L203" s="8">
        <v>2606</v>
      </c>
      <c r="M203" s="8">
        <v>4</v>
      </c>
      <c r="N203" s="8">
        <v>25</v>
      </c>
    </row>
    <row r="204" spans="1:14">
      <c r="A204" s="8">
        <v>203</v>
      </c>
      <c r="B204" s="35" t="s">
        <v>992</v>
      </c>
      <c r="C204" s="35" t="s">
        <v>1001</v>
      </c>
      <c r="D204" s="35" t="s">
        <v>1044</v>
      </c>
      <c r="E204" s="35" t="s">
        <v>1045</v>
      </c>
      <c r="F204" s="8">
        <v>0</v>
      </c>
      <c r="G204" s="8">
        <v>8805</v>
      </c>
      <c r="H204" s="8">
        <v>0</v>
      </c>
      <c r="I204" s="8">
        <v>0</v>
      </c>
      <c r="J204" s="8">
        <v>0</v>
      </c>
      <c r="K204" s="8">
        <v>971</v>
      </c>
      <c r="L204" s="8">
        <v>4561</v>
      </c>
      <c r="M204" s="8">
        <v>89</v>
      </c>
      <c r="N204" s="8">
        <v>174</v>
      </c>
    </row>
    <row r="205" spans="1:14">
      <c r="A205" s="8">
        <v>204</v>
      </c>
      <c r="B205" s="35" t="s">
        <v>992</v>
      </c>
      <c r="C205" s="35" t="s">
        <v>1001</v>
      </c>
      <c r="D205" s="32" t="s">
        <v>1162</v>
      </c>
      <c r="E205" s="35" t="s">
        <v>1176</v>
      </c>
      <c r="F205" s="30">
        <v>0</v>
      </c>
      <c r="G205" s="8">
        <v>3617</v>
      </c>
      <c r="H205" s="8">
        <v>0</v>
      </c>
      <c r="I205" s="8">
        <v>0</v>
      </c>
      <c r="J205" s="8">
        <v>0</v>
      </c>
      <c r="K205" s="8">
        <v>1257</v>
      </c>
      <c r="L205" s="8">
        <v>7021</v>
      </c>
      <c r="M205" s="8">
        <v>3</v>
      </c>
      <c r="N205" s="8">
        <v>519</v>
      </c>
    </row>
    <row r="206" spans="1:14">
      <c r="A206" s="8">
        <v>205</v>
      </c>
      <c r="B206" s="32" t="s">
        <v>992</v>
      </c>
      <c r="C206" s="35" t="s">
        <v>1001</v>
      </c>
      <c r="D206" s="32" t="s">
        <v>1236</v>
      </c>
      <c r="E206" s="35" t="s">
        <v>1246</v>
      </c>
      <c r="F206" s="30">
        <v>0</v>
      </c>
      <c r="G206" s="8">
        <v>1342</v>
      </c>
      <c r="H206" s="8">
        <v>0</v>
      </c>
      <c r="I206" s="8">
        <v>0</v>
      </c>
      <c r="J206" s="8">
        <v>0</v>
      </c>
      <c r="K206" s="8">
        <v>126</v>
      </c>
      <c r="L206" s="8">
        <v>403</v>
      </c>
      <c r="M206" s="8">
        <v>1</v>
      </c>
      <c r="N206" s="8">
        <v>26</v>
      </c>
    </row>
    <row r="207" spans="1:14">
      <c r="A207" s="8">
        <v>206</v>
      </c>
      <c r="B207" s="35" t="s">
        <v>992</v>
      </c>
      <c r="C207" s="35" t="s">
        <v>1001</v>
      </c>
      <c r="D207" s="35" t="s">
        <v>1103</v>
      </c>
      <c r="E207" s="35" t="s">
        <v>1114</v>
      </c>
      <c r="F207" s="8">
        <v>0</v>
      </c>
      <c r="G207" s="8">
        <v>2359</v>
      </c>
      <c r="H207" s="8">
        <v>0</v>
      </c>
      <c r="I207" s="8">
        <v>0</v>
      </c>
      <c r="J207" s="8">
        <v>0</v>
      </c>
      <c r="K207" s="8">
        <v>322</v>
      </c>
      <c r="L207" s="8">
        <v>922</v>
      </c>
      <c r="M207" s="8">
        <v>4</v>
      </c>
      <c r="N207" s="8">
        <v>94</v>
      </c>
    </row>
    <row r="208" spans="1:14">
      <c r="A208" s="8">
        <v>207</v>
      </c>
      <c r="B208" s="35" t="s">
        <v>992</v>
      </c>
      <c r="C208" s="35" t="s">
        <v>1001</v>
      </c>
      <c r="D208" s="35" t="s">
        <v>1130</v>
      </c>
      <c r="E208" s="35" t="s">
        <v>1143</v>
      </c>
      <c r="F208" s="8">
        <v>0</v>
      </c>
      <c r="G208" s="8">
        <v>1163</v>
      </c>
      <c r="H208" s="8">
        <v>0</v>
      </c>
      <c r="I208" s="8">
        <v>0</v>
      </c>
      <c r="J208" s="8">
        <v>0</v>
      </c>
      <c r="K208" s="8">
        <v>176</v>
      </c>
      <c r="L208" s="8">
        <v>1207</v>
      </c>
      <c r="M208" s="8">
        <v>0</v>
      </c>
      <c r="N208" s="8">
        <v>52</v>
      </c>
    </row>
    <row r="209" spans="1:14">
      <c r="A209" s="8">
        <v>208</v>
      </c>
      <c r="B209" s="35" t="s">
        <v>992</v>
      </c>
      <c r="C209" s="35" t="s">
        <v>1001</v>
      </c>
      <c r="D209" s="35" t="s">
        <v>1131</v>
      </c>
      <c r="E209" s="35" t="s">
        <v>1144</v>
      </c>
      <c r="F209" s="8">
        <v>0</v>
      </c>
      <c r="G209" s="8">
        <v>2966</v>
      </c>
      <c r="H209" s="8">
        <v>0</v>
      </c>
      <c r="I209" s="8">
        <v>0</v>
      </c>
      <c r="J209" s="8">
        <v>0</v>
      </c>
      <c r="K209" s="8">
        <v>734</v>
      </c>
      <c r="L209" s="8">
        <v>2084</v>
      </c>
      <c r="M209" s="8">
        <v>6</v>
      </c>
      <c r="N209" s="8">
        <v>234</v>
      </c>
    </row>
    <row r="210" spans="1:14">
      <c r="A210" s="8">
        <v>209</v>
      </c>
      <c r="B210" s="35" t="s">
        <v>992</v>
      </c>
      <c r="C210" s="35" t="s">
        <v>1001</v>
      </c>
      <c r="D210" s="35" t="s">
        <v>1032</v>
      </c>
      <c r="E210" s="35" t="s">
        <v>1033</v>
      </c>
      <c r="F210" s="8">
        <v>0</v>
      </c>
      <c r="G210" s="8">
        <v>3405</v>
      </c>
      <c r="H210" s="8">
        <v>0</v>
      </c>
      <c r="I210" s="8">
        <v>0</v>
      </c>
      <c r="J210" s="8">
        <v>0</v>
      </c>
      <c r="K210" s="8">
        <v>382</v>
      </c>
      <c r="L210" s="8">
        <v>608</v>
      </c>
      <c r="M210" s="8">
        <v>31</v>
      </c>
      <c r="N210" s="8">
        <v>96</v>
      </c>
    </row>
    <row r="211" spans="1:14">
      <c r="A211" s="8">
        <v>210</v>
      </c>
      <c r="B211" s="35" t="s">
        <v>992</v>
      </c>
      <c r="C211" s="35" t="s">
        <v>1001</v>
      </c>
      <c r="D211" s="35" t="s">
        <v>1046</v>
      </c>
      <c r="E211" s="35" t="s">
        <v>1047</v>
      </c>
      <c r="F211" s="8">
        <v>0</v>
      </c>
      <c r="G211" s="8">
        <v>6516</v>
      </c>
      <c r="H211" s="8">
        <v>0</v>
      </c>
      <c r="I211" s="8">
        <v>0</v>
      </c>
      <c r="J211" s="8">
        <v>0</v>
      </c>
      <c r="K211" s="8">
        <v>705</v>
      </c>
      <c r="L211" s="8">
        <v>1412</v>
      </c>
      <c r="M211" s="8">
        <v>88</v>
      </c>
      <c r="N211" s="8">
        <v>155</v>
      </c>
    </row>
    <row r="212" spans="1:14">
      <c r="A212" s="8">
        <v>211</v>
      </c>
      <c r="B212" s="32" t="s">
        <v>992</v>
      </c>
      <c r="C212" s="35" t="s">
        <v>1001</v>
      </c>
      <c r="D212" s="32" t="s">
        <v>1197</v>
      </c>
      <c r="E212" s="35" t="s">
        <v>1209</v>
      </c>
      <c r="F212" s="30">
        <v>0</v>
      </c>
      <c r="G212" s="8">
        <v>1424</v>
      </c>
      <c r="H212" s="8">
        <v>0</v>
      </c>
      <c r="I212" s="8">
        <v>0</v>
      </c>
      <c r="J212" s="8">
        <v>0</v>
      </c>
      <c r="K212" s="8">
        <v>128</v>
      </c>
      <c r="L212" s="8">
        <v>1015</v>
      </c>
      <c r="M212" s="8">
        <v>0</v>
      </c>
      <c r="N212" s="8">
        <v>2</v>
      </c>
    </row>
    <row r="213" spans="1:14">
      <c r="A213" s="8">
        <v>212</v>
      </c>
      <c r="B213" s="35" t="s">
        <v>992</v>
      </c>
      <c r="C213" s="35" t="s">
        <v>1001</v>
      </c>
      <c r="D213" s="35" t="s">
        <v>1048</v>
      </c>
      <c r="E213" s="35" t="s">
        <v>1049</v>
      </c>
      <c r="F213" s="8">
        <v>0</v>
      </c>
      <c r="G213" s="8">
        <v>1766</v>
      </c>
      <c r="H213" s="8">
        <v>0</v>
      </c>
      <c r="I213" s="8">
        <v>0</v>
      </c>
      <c r="J213" s="8">
        <v>0</v>
      </c>
      <c r="K213" s="8">
        <v>42</v>
      </c>
      <c r="L213" s="8">
        <v>294</v>
      </c>
      <c r="M213" s="8">
        <v>1</v>
      </c>
      <c r="N213" s="8">
        <v>5</v>
      </c>
    </row>
    <row r="214" spans="1:14">
      <c r="A214" s="8">
        <v>213</v>
      </c>
      <c r="B214" s="35" t="s">
        <v>992</v>
      </c>
      <c r="C214" s="35" t="s">
        <v>1001</v>
      </c>
      <c r="D214" s="35" t="s">
        <v>1104</v>
      </c>
      <c r="E214" s="35" t="s">
        <v>1115</v>
      </c>
      <c r="F214" s="8">
        <v>0</v>
      </c>
      <c r="G214" s="8">
        <v>2803</v>
      </c>
      <c r="H214" s="8">
        <v>0</v>
      </c>
      <c r="I214" s="8">
        <v>0</v>
      </c>
      <c r="J214" s="8">
        <v>0</v>
      </c>
      <c r="K214" s="8">
        <v>41</v>
      </c>
      <c r="L214" s="8">
        <v>567</v>
      </c>
      <c r="M214" s="8">
        <v>1</v>
      </c>
      <c r="N214" s="8">
        <v>4</v>
      </c>
    </row>
    <row r="215" spans="1:14">
      <c r="A215" s="8">
        <v>214</v>
      </c>
      <c r="B215" s="35" t="s">
        <v>992</v>
      </c>
      <c r="C215" s="35" t="s">
        <v>1001</v>
      </c>
      <c r="D215" s="35" t="s">
        <v>1050</v>
      </c>
      <c r="E215" s="35" t="s">
        <v>1051</v>
      </c>
      <c r="F215" s="8">
        <v>0</v>
      </c>
      <c r="G215" s="8">
        <v>4651</v>
      </c>
      <c r="H215" s="8">
        <v>0</v>
      </c>
      <c r="I215" s="8">
        <v>0</v>
      </c>
      <c r="J215" s="8">
        <v>0</v>
      </c>
      <c r="K215" s="8">
        <v>197</v>
      </c>
      <c r="L215" s="8">
        <v>1191</v>
      </c>
      <c r="M215" s="8">
        <v>11</v>
      </c>
      <c r="N215" s="8">
        <v>30</v>
      </c>
    </row>
    <row r="216" spans="1:14">
      <c r="A216" s="8">
        <v>215</v>
      </c>
      <c r="B216" s="35" t="s">
        <v>992</v>
      </c>
      <c r="C216" s="35" t="s">
        <v>1001</v>
      </c>
      <c r="D216" s="35" t="s">
        <v>1052</v>
      </c>
      <c r="E216" s="35" t="s">
        <v>1053</v>
      </c>
      <c r="F216" s="8">
        <v>0</v>
      </c>
      <c r="G216" s="8">
        <v>4336</v>
      </c>
      <c r="H216" s="8">
        <v>0</v>
      </c>
      <c r="I216" s="8">
        <v>0</v>
      </c>
      <c r="J216" s="8">
        <v>0</v>
      </c>
      <c r="K216" s="8">
        <v>92</v>
      </c>
      <c r="L216" s="8">
        <v>839</v>
      </c>
      <c r="M216" s="8">
        <v>3</v>
      </c>
      <c r="N216" s="8">
        <v>18</v>
      </c>
    </row>
    <row r="217" spans="1:14">
      <c r="A217" s="8">
        <v>216</v>
      </c>
      <c r="B217" s="35" t="s">
        <v>992</v>
      </c>
      <c r="C217" s="35" t="s">
        <v>1001</v>
      </c>
      <c r="D217" s="35" t="s">
        <v>1054</v>
      </c>
      <c r="E217" s="35" t="s">
        <v>1055</v>
      </c>
      <c r="F217" s="8">
        <v>0</v>
      </c>
      <c r="G217" s="8">
        <v>3819</v>
      </c>
      <c r="H217" s="8">
        <v>0</v>
      </c>
      <c r="I217" s="8">
        <v>0</v>
      </c>
      <c r="J217" s="8">
        <v>0</v>
      </c>
      <c r="K217" s="8">
        <v>238</v>
      </c>
      <c r="L217" s="8">
        <v>1317</v>
      </c>
      <c r="M217" s="8">
        <v>0</v>
      </c>
      <c r="N217" s="8">
        <v>26</v>
      </c>
    </row>
    <row r="218" spans="1:14">
      <c r="A218" s="8">
        <v>217</v>
      </c>
      <c r="B218" s="35" t="s">
        <v>992</v>
      </c>
      <c r="C218" s="35" t="s">
        <v>1001</v>
      </c>
      <c r="D218" s="35" t="s">
        <v>1056</v>
      </c>
      <c r="E218" s="35" t="s">
        <v>1057</v>
      </c>
      <c r="F218" s="8">
        <v>0</v>
      </c>
      <c r="G218" s="8">
        <v>1618</v>
      </c>
      <c r="H218" s="8">
        <v>0</v>
      </c>
      <c r="I218" s="8">
        <v>0</v>
      </c>
      <c r="J218" s="8">
        <v>0</v>
      </c>
      <c r="K218" s="8">
        <v>130</v>
      </c>
      <c r="L218" s="8">
        <v>860</v>
      </c>
      <c r="M218" s="8">
        <v>3</v>
      </c>
      <c r="N218" s="8">
        <v>3</v>
      </c>
    </row>
    <row r="219" spans="1:14">
      <c r="A219" s="8">
        <v>218</v>
      </c>
      <c r="B219" s="35" t="s">
        <v>992</v>
      </c>
      <c r="C219" s="35" t="s">
        <v>1001</v>
      </c>
      <c r="D219" s="35" t="s">
        <v>1132</v>
      </c>
      <c r="E219" s="35" t="s">
        <v>1145</v>
      </c>
      <c r="F219" s="8">
        <v>0</v>
      </c>
      <c r="G219" s="8">
        <v>2614</v>
      </c>
      <c r="H219" s="8">
        <v>0</v>
      </c>
      <c r="I219" s="8">
        <v>0</v>
      </c>
      <c r="J219" s="8">
        <v>0</v>
      </c>
      <c r="K219" s="8">
        <v>1174</v>
      </c>
      <c r="L219" s="8">
        <v>1288</v>
      </c>
      <c r="M219" s="8">
        <v>288</v>
      </c>
      <c r="N219" s="8">
        <v>189</v>
      </c>
    </row>
    <row r="220" spans="1:14">
      <c r="A220" s="8">
        <v>219</v>
      </c>
      <c r="B220" s="35" t="s">
        <v>992</v>
      </c>
      <c r="C220" s="35" t="s">
        <v>1001</v>
      </c>
      <c r="D220" s="35" t="s">
        <v>1268</v>
      </c>
      <c r="E220" s="35" t="s">
        <v>1282</v>
      </c>
      <c r="F220" s="30">
        <v>0</v>
      </c>
      <c r="G220" s="8">
        <v>1453</v>
      </c>
      <c r="H220" s="30">
        <v>0</v>
      </c>
      <c r="I220" s="30">
        <v>0</v>
      </c>
      <c r="J220" s="8">
        <v>0</v>
      </c>
      <c r="K220" s="8">
        <v>74</v>
      </c>
      <c r="L220" s="8">
        <v>692</v>
      </c>
      <c r="M220" s="8">
        <v>4</v>
      </c>
      <c r="N220" s="8">
        <v>16</v>
      </c>
    </row>
    <row r="221" spans="1:14">
      <c r="A221" s="8">
        <v>220</v>
      </c>
      <c r="B221" s="35" t="s">
        <v>992</v>
      </c>
      <c r="C221" s="35" t="s">
        <v>1001</v>
      </c>
      <c r="D221" s="35" t="s">
        <v>1133</v>
      </c>
      <c r="E221" s="35" t="s">
        <v>1146</v>
      </c>
      <c r="F221" s="8">
        <v>0</v>
      </c>
      <c r="G221" s="8">
        <v>5071</v>
      </c>
      <c r="H221" s="8">
        <v>0</v>
      </c>
      <c r="I221" s="8">
        <v>0</v>
      </c>
      <c r="J221" s="8">
        <v>0</v>
      </c>
      <c r="K221" s="8">
        <v>278</v>
      </c>
      <c r="L221" s="8">
        <v>1897</v>
      </c>
      <c r="M221" s="8">
        <v>9</v>
      </c>
      <c r="N221" s="8">
        <v>40</v>
      </c>
    </row>
    <row r="222" spans="1:14">
      <c r="A222" s="8">
        <v>221</v>
      </c>
      <c r="B222" s="35" t="s">
        <v>992</v>
      </c>
      <c r="C222" s="35" t="s">
        <v>1001</v>
      </c>
      <c r="D222" s="35" t="s">
        <v>1058</v>
      </c>
      <c r="E222" s="35" t="s">
        <v>1059</v>
      </c>
      <c r="F222" s="8">
        <v>0</v>
      </c>
      <c r="G222" s="8">
        <v>5158</v>
      </c>
      <c r="H222" s="8">
        <v>0</v>
      </c>
      <c r="I222" s="8">
        <v>0</v>
      </c>
      <c r="J222" s="8">
        <v>0</v>
      </c>
      <c r="K222" s="8">
        <v>191</v>
      </c>
      <c r="L222" s="8">
        <v>1325</v>
      </c>
      <c r="M222" s="8">
        <v>2</v>
      </c>
      <c r="N222" s="8">
        <v>14</v>
      </c>
    </row>
    <row r="223" spans="1:14">
      <c r="A223" s="8">
        <v>222</v>
      </c>
      <c r="B223" s="35" t="s">
        <v>992</v>
      </c>
      <c r="C223" s="35" t="s">
        <v>1001</v>
      </c>
      <c r="D223" s="32" t="s">
        <v>1163</v>
      </c>
      <c r="E223" s="35" t="s">
        <v>1174</v>
      </c>
      <c r="F223" s="30">
        <v>0</v>
      </c>
      <c r="G223" s="8">
        <v>4672</v>
      </c>
      <c r="H223" s="8">
        <v>0</v>
      </c>
      <c r="I223" s="8">
        <v>0</v>
      </c>
      <c r="J223" s="8">
        <v>0</v>
      </c>
      <c r="K223" s="8">
        <v>138</v>
      </c>
      <c r="L223" s="8">
        <v>999</v>
      </c>
      <c r="M223" s="8">
        <v>5</v>
      </c>
      <c r="N223" s="8">
        <v>11</v>
      </c>
    </row>
    <row r="224" spans="1:14">
      <c r="A224" s="8">
        <v>223</v>
      </c>
      <c r="B224" s="35" t="s">
        <v>992</v>
      </c>
      <c r="C224" s="35" t="s">
        <v>1001</v>
      </c>
      <c r="D224" s="32" t="s">
        <v>1164</v>
      </c>
      <c r="E224" s="35" t="s">
        <v>1175</v>
      </c>
      <c r="F224" s="30">
        <v>0</v>
      </c>
      <c r="G224" s="8">
        <v>3599</v>
      </c>
      <c r="H224" s="8">
        <v>0</v>
      </c>
      <c r="I224" s="8">
        <v>0</v>
      </c>
      <c r="J224" s="8">
        <v>0</v>
      </c>
      <c r="K224" s="8">
        <v>514</v>
      </c>
      <c r="L224" s="8">
        <v>1045</v>
      </c>
      <c r="M224" s="8">
        <v>84</v>
      </c>
      <c r="N224" s="8">
        <v>99</v>
      </c>
    </row>
    <row r="225" spans="1:14">
      <c r="A225" s="8">
        <v>224</v>
      </c>
      <c r="B225" s="32" t="s">
        <v>992</v>
      </c>
      <c r="C225" s="33" t="s">
        <v>1001</v>
      </c>
      <c r="D225" s="32" t="s">
        <v>1155</v>
      </c>
      <c r="E225" s="33" t="s">
        <v>1001</v>
      </c>
      <c r="F225" s="30">
        <v>0</v>
      </c>
      <c r="G225" s="8">
        <v>5078</v>
      </c>
      <c r="H225" s="8">
        <v>0</v>
      </c>
      <c r="I225" s="8">
        <v>0</v>
      </c>
      <c r="J225" s="8">
        <v>0</v>
      </c>
      <c r="K225" s="8">
        <v>319</v>
      </c>
      <c r="L225" s="8">
        <v>2516</v>
      </c>
      <c r="M225" s="8">
        <v>13</v>
      </c>
      <c r="N225" s="8">
        <v>43</v>
      </c>
    </row>
    <row r="226" spans="1:14">
      <c r="A226" s="8">
        <v>225</v>
      </c>
      <c r="B226" s="35" t="s">
        <v>992</v>
      </c>
      <c r="C226" s="35" t="s">
        <v>1001</v>
      </c>
      <c r="D226" s="35" t="s">
        <v>1134</v>
      </c>
      <c r="E226" s="35" t="s">
        <v>1147</v>
      </c>
      <c r="F226" s="8">
        <v>0</v>
      </c>
      <c r="G226" s="8">
        <v>5048</v>
      </c>
      <c r="H226" s="8">
        <v>0</v>
      </c>
      <c r="I226" s="8">
        <v>0</v>
      </c>
      <c r="J226" s="8">
        <v>0</v>
      </c>
      <c r="K226" s="8">
        <v>1507</v>
      </c>
      <c r="L226" s="8">
        <v>1433</v>
      </c>
      <c r="M226" s="8">
        <v>204</v>
      </c>
      <c r="N226" s="8">
        <v>286</v>
      </c>
    </row>
    <row r="227" spans="1:14">
      <c r="A227" s="8">
        <v>226</v>
      </c>
      <c r="B227" s="35" t="s">
        <v>992</v>
      </c>
      <c r="C227" s="35" t="s">
        <v>1001</v>
      </c>
      <c r="D227" s="35" t="s">
        <v>1105</v>
      </c>
      <c r="E227" s="35" t="s">
        <v>1116</v>
      </c>
      <c r="F227" s="8">
        <v>0</v>
      </c>
      <c r="G227" s="8">
        <v>1189</v>
      </c>
      <c r="H227" s="8">
        <v>0</v>
      </c>
      <c r="I227" s="8">
        <v>0</v>
      </c>
      <c r="J227" s="8">
        <v>0</v>
      </c>
      <c r="K227" s="8">
        <v>1030</v>
      </c>
      <c r="L227" s="8">
        <v>775</v>
      </c>
      <c r="M227" s="8">
        <v>94</v>
      </c>
      <c r="N227" s="8">
        <v>163</v>
      </c>
    </row>
    <row r="228" spans="1:14">
      <c r="A228" s="8">
        <v>227</v>
      </c>
      <c r="B228" s="35" t="s">
        <v>992</v>
      </c>
      <c r="C228" s="35" t="s">
        <v>1001</v>
      </c>
      <c r="D228" s="35" t="s">
        <v>1106</v>
      </c>
      <c r="E228" s="35" t="s">
        <v>1117</v>
      </c>
      <c r="F228" s="8">
        <v>0</v>
      </c>
      <c r="G228" s="8">
        <v>3748</v>
      </c>
      <c r="H228" s="8">
        <v>0</v>
      </c>
      <c r="I228" s="8">
        <v>0</v>
      </c>
      <c r="J228" s="8">
        <v>0</v>
      </c>
      <c r="K228" s="8">
        <v>4188</v>
      </c>
      <c r="L228" s="8">
        <v>1713</v>
      </c>
      <c r="M228" s="8">
        <v>779</v>
      </c>
      <c r="N228" s="8">
        <v>1534</v>
      </c>
    </row>
    <row r="229" spans="1:14">
      <c r="A229" s="8">
        <v>228</v>
      </c>
      <c r="B229" s="35" t="s">
        <v>992</v>
      </c>
      <c r="C229" s="35" t="s">
        <v>1001</v>
      </c>
      <c r="D229" s="35" t="s">
        <v>1107</v>
      </c>
      <c r="E229" s="35" t="s">
        <v>1118</v>
      </c>
      <c r="F229" s="8">
        <v>0</v>
      </c>
      <c r="G229" s="8">
        <v>3653</v>
      </c>
      <c r="H229" s="8">
        <v>0</v>
      </c>
      <c r="I229" s="8">
        <v>0</v>
      </c>
      <c r="J229" s="8">
        <v>0</v>
      </c>
      <c r="K229" s="8">
        <v>337</v>
      </c>
      <c r="L229" s="8">
        <v>2211</v>
      </c>
      <c r="M229" s="8">
        <v>3</v>
      </c>
      <c r="N229" s="8">
        <v>17</v>
      </c>
    </row>
    <row r="230" spans="1:14">
      <c r="A230" s="8">
        <v>229</v>
      </c>
      <c r="B230" s="35" t="s">
        <v>992</v>
      </c>
      <c r="C230" s="35" t="s">
        <v>1001</v>
      </c>
      <c r="D230" s="35" t="s">
        <v>1108</v>
      </c>
      <c r="E230" s="35" t="s">
        <v>1119</v>
      </c>
      <c r="F230" s="8">
        <v>0</v>
      </c>
      <c r="G230" s="8">
        <v>9561</v>
      </c>
      <c r="H230" s="8">
        <v>0</v>
      </c>
      <c r="I230" s="8">
        <v>0</v>
      </c>
      <c r="J230" s="8">
        <v>0</v>
      </c>
      <c r="K230" s="8">
        <v>274</v>
      </c>
      <c r="L230" s="8">
        <v>2232</v>
      </c>
      <c r="M230" s="8">
        <v>7</v>
      </c>
      <c r="N230" s="8">
        <v>30</v>
      </c>
    </row>
    <row r="231" spans="1:14">
      <c r="A231" s="8">
        <v>230</v>
      </c>
      <c r="B231" s="35" t="s">
        <v>992</v>
      </c>
      <c r="C231" s="35" t="s">
        <v>1001</v>
      </c>
      <c r="D231" s="35" t="s">
        <v>1135</v>
      </c>
      <c r="E231" s="35" t="s">
        <v>1148</v>
      </c>
      <c r="F231" s="8">
        <v>0</v>
      </c>
      <c r="G231" s="8">
        <v>749</v>
      </c>
      <c r="H231" s="8">
        <v>0</v>
      </c>
      <c r="I231" s="8">
        <v>0</v>
      </c>
      <c r="J231" s="8">
        <v>0</v>
      </c>
      <c r="K231" s="8">
        <v>90</v>
      </c>
      <c r="L231" s="8">
        <v>363</v>
      </c>
      <c r="M231" s="8">
        <v>7</v>
      </c>
      <c r="N231" s="8">
        <v>7</v>
      </c>
    </row>
    <row r="232" spans="1:14">
      <c r="A232" s="8">
        <v>231</v>
      </c>
      <c r="B232" s="35" t="s">
        <v>1125</v>
      </c>
      <c r="C232" s="35" t="s">
        <v>1138</v>
      </c>
      <c r="D232" s="35" t="s">
        <v>1124</v>
      </c>
      <c r="E232" s="35" t="s">
        <v>1139</v>
      </c>
      <c r="F232" s="8">
        <v>0</v>
      </c>
      <c r="G232" s="8">
        <v>1</v>
      </c>
      <c r="H232" s="8">
        <v>0</v>
      </c>
      <c r="I232" s="8">
        <v>0</v>
      </c>
      <c r="J232" s="8">
        <v>1</v>
      </c>
      <c r="K232" s="8">
        <v>0</v>
      </c>
      <c r="L232" s="8">
        <v>0</v>
      </c>
      <c r="M232" s="8">
        <v>0</v>
      </c>
      <c r="N232" s="8">
        <v>0</v>
      </c>
    </row>
    <row r="233" spans="1:14">
      <c r="A233" s="8">
        <v>232</v>
      </c>
      <c r="B233" s="35" t="s">
        <v>993</v>
      </c>
      <c r="C233" s="35" t="s">
        <v>1003</v>
      </c>
      <c r="D233" s="35" t="s">
        <v>995</v>
      </c>
      <c r="E233" s="35" t="s">
        <v>1004</v>
      </c>
      <c r="F233" s="8">
        <v>0</v>
      </c>
      <c r="G233" s="8">
        <v>16</v>
      </c>
      <c r="H233" s="8">
        <v>0</v>
      </c>
      <c r="I233" s="8">
        <v>0</v>
      </c>
      <c r="J233" s="8">
        <v>0</v>
      </c>
      <c r="K233" s="8">
        <v>1</v>
      </c>
      <c r="L233" s="8">
        <v>34</v>
      </c>
      <c r="M233" s="8">
        <v>0</v>
      </c>
      <c r="N233" s="8">
        <v>1</v>
      </c>
    </row>
    <row r="234" spans="1:14">
      <c r="A234" s="8">
        <v>233</v>
      </c>
      <c r="B234" s="35" t="s">
        <v>1060</v>
      </c>
      <c r="C234" s="35" t="s">
        <v>1061</v>
      </c>
      <c r="D234" s="35" t="s">
        <v>1062</v>
      </c>
      <c r="E234" s="35" t="s">
        <v>1063</v>
      </c>
      <c r="F234" s="8">
        <v>0</v>
      </c>
      <c r="G234" s="8">
        <v>3773</v>
      </c>
      <c r="H234" s="8">
        <v>0</v>
      </c>
      <c r="I234" s="8">
        <v>0</v>
      </c>
      <c r="J234" s="8">
        <v>0</v>
      </c>
      <c r="K234" s="8">
        <v>7217</v>
      </c>
      <c r="L234" s="8">
        <v>6598</v>
      </c>
      <c r="M234" s="8">
        <v>1001</v>
      </c>
      <c r="N234" s="8">
        <v>2969</v>
      </c>
    </row>
    <row r="235" spans="1:14">
      <c r="A235" s="8">
        <v>234</v>
      </c>
      <c r="B235" s="35" t="s">
        <v>1064</v>
      </c>
      <c r="C235" s="35" t="s">
        <v>1065</v>
      </c>
      <c r="D235" s="35" t="s">
        <v>1109</v>
      </c>
      <c r="E235" s="35" t="s">
        <v>1120</v>
      </c>
      <c r="F235" s="8">
        <v>0</v>
      </c>
      <c r="G235" s="8">
        <v>50</v>
      </c>
      <c r="H235" s="8">
        <v>0</v>
      </c>
      <c r="I235" s="8">
        <v>0</v>
      </c>
      <c r="J235" s="8">
        <v>0</v>
      </c>
      <c r="K235" s="8">
        <v>157</v>
      </c>
      <c r="L235" s="8">
        <v>193</v>
      </c>
      <c r="M235" s="8">
        <v>7</v>
      </c>
      <c r="N235" s="8">
        <v>68</v>
      </c>
    </row>
    <row r="236" spans="1:14">
      <c r="A236" s="8">
        <v>235</v>
      </c>
      <c r="B236" s="32" t="s">
        <v>1064</v>
      </c>
      <c r="C236" s="33" t="s">
        <v>1065</v>
      </c>
      <c r="D236" s="32" t="s">
        <v>1156</v>
      </c>
      <c r="E236" s="33" t="s">
        <v>1065</v>
      </c>
      <c r="F236" s="30">
        <v>0</v>
      </c>
      <c r="G236" s="8">
        <v>162</v>
      </c>
      <c r="H236" s="8">
        <v>0</v>
      </c>
      <c r="I236" s="8">
        <v>0</v>
      </c>
      <c r="J236" s="8">
        <v>0</v>
      </c>
      <c r="K236" s="8">
        <v>224</v>
      </c>
      <c r="L236" s="8">
        <v>439</v>
      </c>
      <c r="M236" s="8">
        <v>30</v>
      </c>
      <c r="N236" s="8">
        <v>92</v>
      </c>
    </row>
    <row r="237" spans="1:14">
      <c r="A237" s="8">
        <v>236</v>
      </c>
      <c r="B237" s="35" t="s">
        <v>1064</v>
      </c>
      <c r="C237" s="35" t="s">
        <v>1065</v>
      </c>
      <c r="D237" s="35" t="s">
        <v>1066</v>
      </c>
      <c r="E237" s="35" t="s">
        <v>1067</v>
      </c>
      <c r="F237" s="8">
        <v>0</v>
      </c>
      <c r="G237" s="8">
        <v>237</v>
      </c>
      <c r="H237" s="8">
        <v>0</v>
      </c>
      <c r="I237" s="8">
        <v>0</v>
      </c>
      <c r="J237" s="8">
        <v>0</v>
      </c>
      <c r="K237" s="8">
        <v>96</v>
      </c>
      <c r="L237" s="8">
        <v>435</v>
      </c>
      <c r="M237" s="8">
        <v>27</v>
      </c>
      <c r="N237" s="8">
        <v>17</v>
      </c>
    </row>
    <row r="238" spans="1:14">
      <c r="A238" s="8">
        <v>237</v>
      </c>
      <c r="B238" s="35" t="s">
        <v>1064</v>
      </c>
      <c r="C238" s="35" t="s">
        <v>1065</v>
      </c>
      <c r="D238" s="35" t="s">
        <v>1068</v>
      </c>
      <c r="E238" s="35" t="s">
        <v>1069</v>
      </c>
      <c r="F238" s="8">
        <v>0</v>
      </c>
      <c r="G238" s="8">
        <v>606</v>
      </c>
      <c r="H238" s="8">
        <v>0</v>
      </c>
      <c r="I238" s="8">
        <v>0</v>
      </c>
      <c r="J238" s="8">
        <v>0</v>
      </c>
      <c r="K238" s="8">
        <v>557</v>
      </c>
      <c r="L238" s="8">
        <v>778</v>
      </c>
      <c r="M238" s="8">
        <v>45</v>
      </c>
      <c r="N238" s="8">
        <v>211</v>
      </c>
    </row>
    <row r="239" spans="1:14">
      <c r="A239" s="8">
        <v>238</v>
      </c>
      <c r="B239" s="35" t="s">
        <v>1064</v>
      </c>
      <c r="C239" s="35" t="s">
        <v>1065</v>
      </c>
      <c r="D239" s="35" t="s">
        <v>1070</v>
      </c>
      <c r="E239" s="35" t="s">
        <v>1071</v>
      </c>
      <c r="F239" s="8">
        <v>0</v>
      </c>
      <c r="G239" s="8">
        <v>33</v>
      </c>
      <c r="H239" s="8">
        <v>0</v>
      </c>
      <c r="I239" s="8">
        <v>0</v>
      </c>
      <c r="J239" s="8">
        <v>0</v>
      </c>
      <c r="K239" s="8">
        <v>47</v>
      </c>
      <c r="L239" s="8">
        <v>101</v>
      </c>
      <c r="M239" s="8">
        <v>1</v>
      </c>
      <c r="N239" s="8">
        <v>20</v>
      </c>
    </row>
    <row r="240" spans="1:14">
      <c r="A240" s="8">
        <v>239</v>
      </c>
      <c r="B240" s="35" t="s">
        <v>1064</v>
      </c>
      <c r="C240" s="35" t="s">
        <v>1065</v>
      </c>
      <c r="D240" s="35" t="s">
        <v>1072</v>
      </c>
      <c r="E240" s="35" t="s">
        <v>1073</v>
      </c>
      <c r="F240" s="8">
        <v>0</v>
      </c>
      <c r="G240" s="8">
        <v>79</v>
      </c>
      <c r="H240" s="8">
        <v>0</v>
      </c>
      <c r="I240" s="8">
        <v>0</v>
      </c>
      <c r="J240" s="8">
        <v>0</v>
      </c>
      <c r="K240" s="8">
        <v>1577</v>
      </c>
      <c r="L240" s="8">
        <v>753</v>
      </c>
      <c r="M240" s="8">
        <v>81</v>
      </c>
      <c r="N240" s="8">
        <v>300</v>
      </c>
    </row>
    <row r="241" spans="1:14">
      <c r="A241" s="8">
        <v>240</v>
      </c>
      <c r="B241" s="35" t="s">
        <v>1064</v>
      </c>
      <c r="C241" s="35" t="s">
        <v>1065</v>
      </c>
      <c r="D241" s="35" t="s">
        <v>1074</v>
      </c>
      <c r="E241" s="35" t="s">
        <v>1075</v>
      </c>
      <c r="F241" s="8">
        <v>0</v>
      </c>
      <c r="G241" s="8">
        <v>372</v>
      </c>
      <c r="H241" s="8">
        <v>0</v>
      </c>
      <c r="I241" s="8">
        <v>0</v>
      </c>
      <c r="J241" s="8">
        <v>0</v>
      </c>
      <c r="K241" s="8">
        <v>1943</v>
      </c>
      <c r="L241" s="8">
        <v>539</v>
      </c>
      <c r="M241" s="8">
        <v>39</v>
      </c>
      <c r="N241" s="8">
        <v>295</v>
      </c>
    </row>
    <row r="242" spans="1:14">
      <c r="A242" s="8">
        <v>241</v>
      </c>
      <c r="B242" s="35" t="s">
        <v>1064</v>
      </c>
      <c r="C242" s="35" t="s">
        <v>1065</v>
      </c>
      <c r="D242" s="35" t="s">
        <v>1269</v>
      </c>
      <c r="E242" s="35" t="s">
        <v>1283</v>
      </c>
      <c r="F242" s="30">
        <v>0</v>
      </c>
      <c r="G242" s="8">
        <v>86</v>
      </c>
      <c r="H242" s="30">
        <v>0</v>
      </c>
      <c r="I242" s="30">
        <v>0</v>
      </c>
      <c r="J242" s="8">
        <v>0</v>
      </c>
      <c r="K242" s="8">
        <v>37</v>
      </c>
      <c r="L242" s="8">
        <v>1080</v>
      </c>
      <c r="M242" s="8">
        <v>10</v>
      </c>
      <c r="N242" s="8">
        <v>8</v>
      </c>
    </row>
    <row r="243" spans="1:14">
      <c r="A243" s="8">
        <v>242</v>
      </c>
      <c r="B243" s="35" t="s">
        <v>1064</v>
      </c>
      <c r="C243" s="35" t="s">
        <v>1065</v>
      </c>
      <c r="D243" s="35" t="s">
        <v>1076</v>
      </c>
      <c r="E243" s="35" t="s">
        <v>1077</v>
      </c>
      <c r="F243" s="8">
        <v>0</v>
      </c>
      <c r="G243" s="8">
        <v>132</v>
      </c>
      <c r="H243" s="8">
        <v>0</v>
      </c>
      <c r="I243" s="8">
        <v>0</v>
      </c>
      <c r="J243" s="8">
        <v>0</v>
      </c>
      <c r="K243" s="8">
        <v>151</v>
      </c>
      <c r="L243" s="8">
        <v>431</v>
      </c>
      <c r="M243" s="8">
        <v>17</v>
      </c>
      <c r="N243" s="8">
        <v>52</v>
      </c>
    </row>
    <row r="244" spans="1:14">
      <c r="A244" s="8">
        <v>243</v>
      </c>
      <c r="B244" s="35" t="s">
        <v>1064</v>
      </c>
      <c r="C244" s="35" t="s">
        <v>1065</v>
      </c>
      <c r="D244" s="35" t="s">
        <v>1078</v>
      </c>
      <c r="E244" s="35" t="s">
        <v>1079</v>
      </c>
      <c r="F244" s="8">
        <v>0</v>
      </c>
      <c r="G244" s="8">
        <v>101</v>
      </c>
      <c r="H244" s="8">
        <v>0</v>
      </c>
      <c r="I244" s="8">
        <v>0</v>
      </c>
      <c r="J244" s="8">
        <v>0</v>
      </c>
      <c r="K244" s="8">
        <v>97</v>
      </c>
      <c r="L244" s="8">
        <v>164</v>
      </c>
      <c r="M244" s="8">
        <v>17</v>
      </c>
      <c r="N244" s="8">
        <v>25</v>
      </c>
    </row>
    <row r="245" spans="1:14">
      <c r="A245" s="8">
        <v>244</v>
      </c>
      <c r="B245" s="35" t="s">
        <v>1064</v>
      </c>
      <c r="C245" s="35" t="s">
        <v>1065</v>
      </c>
      <c r="D245" s="35" t="s">
        <v>1110</v>
      </c>
      <c r="E245" s="35" t="s">
        <v>1121</v>
      </c>
      <c r="F245" s="8">
        <v>0</v>
      </c>
      <c r="G245" s="8">
        <v>67</v>
      </c>
      <c r="H245" s="8">
        <v>0</v>
      </c>
      <c r="I245" s="8">
        <v>0</v>
      </c>
      <c r="J245" s="8">
        <v>0</v>
      </c>
      <c r="K245" s="8">
        <v>67</v>
      </c>
      <c r="L245" s="8">
        <v>163</v>
      </c>
      <c r="M245" s="8">
        <v>6</v>
      </c>
      <c r="N245" s="8">
        <v>28</v>
      </c>
    </row>
    <row r="246" spans="1:14">
      <c r="A246" s="8">
        <v>245</v>
      </c>
      <c r="B246" s="35" t="s">
        <v>1064</v>
      </c>
      <c r="C246" s="35" t="s">
        <v>1065</v>
      </c>
      <c r="D246" s="35" t="s">
        <v>1136</v>
      </c>
      <c r="E246" s="35" t="s">
        <v>1149</v>
      </c>
      <c r="F246" s="8">
        <v>0</v>
      </c>
      <c r="G246" s="8">
        <v>47</v>
      </c>
      <c r="H246" s="8">
        <v>0</v>
      </c>
      <c r="I246" s="8">
        <v>0</v>
      </c>
      <c r="J246" s="8">
        <v>0</v>
      </c>
      <c r="K246" s="8">
        <v>30</v>
      </c>
      <c r="L246" s="8">
        <v>110</v>
      </c>
      <c r="M246" s="8">
        <v>4</v>
      </c>
      <c r="N246" s="8">
        <v>15</v>
      </c>
    </row>
    <row r="247" spans="1:14">
      <c r="A247" s="8">
        <v>246</v>
      </c>
      <c r="B247" s="32" t="s">
        <v>1064</v>
      </c>
      <c r="C247" s="35" t="s">
        <v>1065</v>
      </c>
      <c r="D247" s="32" t="s">
        <v>1237</v>
      </c>
      <c r="E247" s="35" t="s">
        <v>1247</v>
      </c>
      <c r="F247" s="30">
        <v>0</v>
      </c>
      <c r="G247" s="8">
        <v>7</v>
      </c>
      <c r="H247" s="8">
        <v>0</v>
      </c>
      <c r="I247" s="8">
        <v>0</v>
      </c>
      <c r="J247" s="8">
        <v>0</v>
      </c>
      <c r="K247" s="8">
        <v>23</v>
      </c>
      <c r="L247" s="8">
        <v>8</v>
      </c>
      <c r="M247" s="8">
        <v>1</v>
      </c>
      <c r="N247" s="8">
        <v>5</v>
      </c>
    </row>
    <row r="248" spans="1:14">
      <c r="A248" s="8">
        <v>247</v>
      </c>
      <c r="B248" s="35" t="s">
        <v>1064</v>
      </c>
      <c r="C248" s="35" t="s">
        <v>1065</v>
      </c>
      <c r="D248" s="35" t="s">
        <v>1080</v>
      </c>
      <c r="E248" s="35" t="s">
        <v>1081</v>
      </c>
      <c r="F248" s="8">
        <v>0</v>
      </c>
      <c r="G248" s="8">
        <v>43</v>
      </c>
      <c r="H248" s="8">
        <v>0</v>
      </c>
      <c r="I248" s="8">
        <v>0</v>
      </c>
      <c r="J248" s="8">
        <v>0</v>
      </c>
      <c r="K248" s="8">
        <v>57</v>
      </c>
      <c r="L248" s="8">
        <v>102</v>
      </c>
      <c r="M248" s="8">
        <v>4</v>
      </c>
      <c r="N248" s="8">
        <v>25</v>
      </c>
    </row>
    <row r="249" spans="1:14">
      <c r="A249" s="8">
        <v>248</v>
      </c>
      <c r="B249" s="35" t="s">
        <v>1064</v>
      </c>
      <c r="C249" s="35" t="s">
        <v>1065</v>
      </c>
      <c r="D249" s="35" t="s">
        <v>1082</v>
      </c>
      <c r="E249" s="35" t="s">
        <v>1083</v>
      </c>
      <c r="F249" s="8">
        <v>0</v>
      </c>
      <c r="G249" s="8">
        <v>416</v>
      </c>
      <c r="H249" s="8">
        <v>0</v>
      </c>
      <c r="I249" s="8">
        <v>0</v>
      </c>
      <c r="J249" s="8">
        <v>0</v>
      </c>
      <c r="K249" s="8">
        <v>598</v>
      </c>
      <c r="L249" s="8">
        <v>260</v>
      </c>
      <c r="M249" s="8">
        <v>26</v>
      </c>
      <c r="N249" s="8">
        <v>126</v>
      </c>
    </row>
    <row r="250" spans="1:14">
      <c r="A250" s="8">
        <v>249</v>
      </c>
      <c r="B250" s="35" t="s">
        <v>1064</v>
      </c>
      <c r="C250" s="35" t="s">
        <v>1065</v>
      </c>
      <c r="D250" s="35" t="s">
        <v>1111</v>
      </c>
      <c r="E250" s="35" t="s">
        <v>1122</v>
      </c>
      <c r="F250" s="8">
        <v>0</v>
      </c>
      <c r="G250" s="8">
        <v>64</v>
      </c>
      <c r="H250" s="8">
        <v>0</v>
      </c>
      <c r="I250" s="8">
        <v>0</v>
      </c>
      <c r="J250" s="8">
        <v>0</v>
      </c>
      <c r="K250" s="8">
        <v>62</v>
      </c>
      <c r="L250" s="8">
        <v>196</v>
      </c>
      <c r="M250" s="8">
        <v>15</v>
      </c>
      <c r="N250" s="8">
        <v>21</v>
      </c>
    </row>
    <row r="251" spans="1:14">
      <c r="A251" s="8">
        <v>250</v>
      </c>
      <c r="B251" s="35" t="s">
        <v>1064</v>
      </c>
      <c r="C251" s="35" t="s">
        <v>1065</v>
      </c>
      <c r="D251" s="35" t="s">
        <v>1084</v>
      </c>
      <c r="E251" s="35" t="s">
        <v>1085</v>
      </c>
      <c r="F251" s="8">
        <v>0</v>
      </c>
      <c r="G251" s="8">
        <v>185</v>
      </c>
      <c r="H251" s="8">
        <v>0</v>
      </c>
      <c r="I251" s="8">
        <v>0</v>
      </c>
      <c r="J251" s="8">
        <v>0</v>
      </c>
      <c r="K251" s="8">
        <v>252</v>
      </c>
      <c r="L251" s="8">
        <v>527</v>
      </c>
      <c r="M251" s="8">
        <v>33</v>
      </c>
      <c r="N251" s="8">
        <v>67</v>
      </c>
    </row>
    <row r="252" spans="1:14">
      <c r="A252" s="8">
        <v>251</v>
      </c>
      <c r="B252" s="35" t="s">
        <v>1064</v>
      </c>
      <c r="C252" s="35" t="s">
        <v>1065</v>
      </c>
      <c r="D252" s="35" t="s">
        <v>1086</v>
      </c>
      <c r="E252" s="35" t="s">
        <v>1087</v>
      </c>
      <c r="F252" s="8">
        <v>0</v>
      </c>
      <c r="G252" s="8">
        <v>192</v>
      </c>
      <c r="H252" s="8">
        <v>0</v>
      </c>
      <c r="I252" s="8">
        <v>0</v>
      </c>
      <c r="J252" s="8">
        <v>0</v>
      </c>
      <c r="K252" s="8">
        <v>121</v>
      </c>
      <c r="L252" s="8">
        <v>1438</v>
      </c>
      <c r="M252" s="8">
        <v>17</v>
      </c>
      <c r="N252" s="8">
        <v>58</v>
      </c>
    </row>
    <row r="253" spans="1:14">
      <c r="A253" s="8">
        <v>252</v>
      </c>
      <c r="B253" s="35" t="s">
        <v>1064</v>
      </c>
      <c r="C253" s="35" t="s">
        <v>1065</v>
      </c>
      <c r="D253" s="35" t="s">
        <v>1088</v>
      </c>
      <c r="E253" s="35" t="s">
        <v>1089</v>
      </c>
      <c r="F253" s="8">
        <v>0</v>
      </c>
      <c r="G253" s="8">
        <v>77</v>
      </c>
      <c r="H253" s="8">
        <v>0</v>
      </c>
      <c r="I253" s="8">
        <v>0</v>
      </c>
      <c r="J253" s="8">
        <v>0</v>
      </c>
      <c r="K253" s="8">
        <v>458</v>
      </c>
      <c r="L253" s="8">
        <v>623</v>
      </c>
      <c r="M253" s="8">
        <v>27</v>
      </c>
      <c r="N253" s="8">
        <v>188</v>
      </c>
    </row>
    <row r="254" spans="1:14">
      <c r="A254" s="8">
        <v>253</v>
      </c>
      <c r="B254" s="32" t="s">
        <v>1064</v>
      </c>
      <c r="C254" s="33" t="s">
        <v>1065</v>
      </c>
      <c r="D254" s="32" t="s">
        <v>1157</v>
      </c>
      <c r="E254" s="33" t="s">
        <v>1065</v>
      </c>
      <c r="F254" s="30">
        <v>0</v>
      </c>
      <c r="G254" s="8">
        <v>183</v>
      </c>
      <c r="H254" s="8">
        <v>0</v>
      </c>
      <c r="I254" s="8">
        <v>0</v>
      </c>
      <c r="J254" s="8">
        <v>0</v>
      </c>
      <c r="K254" s="8">
        <v>117</v>
      </c>
      <c r="L254" s="8">
        <v>254</v>
      </c>
      <c r="M254" s="8">
        <v>9</v>
      </c>
      <c r="N254" s="8">
        <v>48</v>
      </c>
    </row>
    <row r="255" spans="1:14">
      <c r="A255" s="8">
        <v>254</v>
      </c>
      <c r="B255" s="32" t="s">
        <v>1064</v>
      </c>
      <c r="C255" s="35" t="s">
        <v>1065</v>
      </c>
      <c r="D255" s="32" t="s">
        <v>1198</v>
      </c>
      <c r="E255" s="35" t="s">
        <v>1210</v>
      </c>
      <c r="F255" s="30">
        <v>0</v>
      </c>
      <c r="G255" s="8">
        <v>1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</row>
    <row r="256" spans="1:14">
      <c r="A256" s="8">
        <v>255</v>
      </c>
      <c r="B256" s="35" t="s">
        <v>1064</v>
      </c>
      <c r="C256" s="35" t="s">
        <v>1065</v>
      </c>
      <c r="D256" s="35" t="s">
        <v>1090</v>
      </c>
      <c r="E256" s="35" t="s">
        <v>1091</v>
      </c>
      <c r="F256" s="8">
        <v>0</v>
      </c>
      <c r="G256" s="8">
        <v>86</v>
      </c>
      <c r="H256" s="8">
        <v>0</v>
      </c>
      <c r="I256" s="8">
        <v>0</v>
      </c>
      <c r="J256" s="8">
        <v>0</v>
      </c>
      <c r="K256" s="8">
        <v>20</v>
      </c>
      <c r="L256" s="8">
        <v>28</v>
      </c>
      <c r="M256" s="8">
        <v>0</v>
      </c>
      <c r="N256" s="8">
        <v>5</v>
      </c>
    </row>
    <row r="257" spans="1:14">
      <c r="A257" s="8">
        <v>256</v>
      </c>
      <c r="B257" s="35" t="s">
        <v>1064</v>
      </c>
      <c r="C257" s="35" t="s">
        <v>1065</v>
      </c>
      <c r="D257" s="35" t="s">
        <v>1092</v>
      </c>
      <c r="E257" s="35" t="s">
        <v>1093</v>
      </c>
      <c r="F257" s="8">
        <v>0</v>
      </c>
      <c r="G257" s="8">
        <v>37</v>
      </c>
      <c r="H257" s="8">
        <v>0</v>
      </c>
      <c r="I257" s="8">
        <v>0</v>
      </c>
      <c r="J257" s="8">
        <v>0</v>
      </c>
      <c r="K257" s="8">
        <v>49</v>
      </c>
      <c r="L257" s="8">
        <v>77</v>
      </c>
      <c r="M257" s="8">
        <v>2</v>
      </c>
      <c r="N257" s="8">
        <v>17</v>
      </c>
    </row>
    <row r="258" spans="1:14">
      <c r="A258" s="8">
        <v>257</v>
      </c>
      <c r="B258" s="32" t="s">
        <v>1064</v>
      </c>
      <c r="C258" s="35" t="s">
        <v>1065</v>
      </c>
      <c r="D258" s="32" t="s">
        <v>1199</v>
      </c>
      <c r="E258" s="35" t="s">
        <v>1211</v>
      </c>
      <c r="F258" s="30">
        <v>0</v>
      </c>
      <c r="G258" s="8">
        <v>0</v>
      </c>
      <c r="H258" s="8">
        <v>0</v>
      </c>
      <c r="I258" s="8">
        <v>0</v>
      </c>
      <c r="J258" s="8">
        <v>0</v>
      </c>
      <c r="K258" s="8">
        <v>1</v>
      </c>
      <c r="L258" s="8">
        <v>2</v>
      </c>
      <c r="M258" s="8">
        <v>0</v>
      </c>
      <c r="N258" s="8">
        <v>0</v>
      </c>
    </row>
    <row r="259" spans="1:14">
      <c r="A259" s="8">
        <v>258</v>
      </c>
      <c r="B259" s="32" t="s">
        <v>1181</v>
      </c>
      <c r="C259" s="32" t="s">
        <v>1190</v>
      </c>
      <c r="D259" s="32" t="s">
        <v>1182</v>
      </c>
      <c r="E259" s="35" t="s">
        <v>1192</v>
      </c>
      <c r="F259" s="30">
        <v>0</v>
      </c>
      <c r="G259" s="8">
        <v>6</v>
      </c>
      <c r="H259" s="8">
        <v>0</v>
      </c>
      <c r="I259" s="8">
        <v>0</v>
      </c>
      <c r="J259" s="8">
        <v>0</v>
      </c>
      <c r="K259" s="8">
        <v>34</v>
      </c>
      <c r="L259" s="8">
        <v>86</v>
      </c>
      <c r="M259" s="8">
        <v>4</v>
      </c>
      <c r="N259" s="8">
        <v>22</v>
      </c>
    </row>
    <row r="260" spans="1:14">
      <c r="A260" s="8">
        <v>259</v>
      </c>
      <c r="B260" s="35" t="s">
        <v>1218</v>
      </c>
      <c r="C260" s="35" t="s">
        <v>1230</v>
      </c>
      <c r="D260" s="35" t="s">
        <v>1219</v>
      </c>
      <c r="E260" s="35" t="s">
        <v>1230</v>
      </c>
      <c r="F260" s="30">
        <v>0</v>
      </c>
      <c r="G260" s="8">
        <v>1613</v>
      </c>
      <c r="H260" s="8">
        <v>0</v>
      </c>
      <c r="I260" s="8">
        <v>0</v>
      </c>
      <c r="J260" s="8">
        <v>0</v>
      </c>
      <c r="K260" s="8">
        <v>11516</v>
      </c>
      <c r="L260" s="8">
        <v>986</v>
      </c>
      <c r="M260" s="8">
        <v>1296</v>
      </c>
      <c r="N260" s="8">
        <v>2802</v>
      </c>
    </row>
    <row r="261" spans="1:14">
      <c r="A261" s="8">
        <v>260</v>
      </c>
      <c r="B261" s="35" t="s">
        <v>1220</v>
      </c>
      <c r="C261" s="35" t="s">
        <v>1231</v>
      </c>
      <c r="D261" s="35" t="s">
        <v>1221</v>
      </c>
      <c r="E261" s="35" t="s">
        <v>1232</v>
      </c>
      <c r="F261" s="30">
        <v>0</v>
      </c>
      <c r="G261" s="8">
        <v>2</v>
      </c>
      <c r="H261" s="8">
        <v>0</v>
      </c>
      <c r="I261" s="8">
        <v>0</v>
      </c>
      <c r="J261" s="8">
        <v>0</v>
      </c>
      <c r="K261" s="8">
        <v>20</v>
      </c>
      <c r="L261" s="8">
        <v>20</v>
      </c>
      <c r="M261" s="8">
        <v>1</v>
      </c>
      <c r="N261" s="8">
        <v>11</v>
      </c>
    </row>
    <row r="262" spans="1:14">
      <c r="A262" s="8">
        <v>261</v>
      </c>
      <c r="B262" s="35" t="s">
        <v>1251</v>
      </c>
      <c r="C262" s="35" t="s">
        <v>1257</v>
      </c>
      <c r="D262" s="35" t="s">
        <v>1252</v>
      </c>
      <c r="E262" s="35" t="s">
        <v>1257</v>
      </c>
      <c r="F262" s="30">
        <v>0</v>
      </c>
      <c r="G262" s="8">
        <v>16825</v>
      </c>
      <c r="H262" s="8">
        <v>0</v>
      </c>
      <c r="I262" s="8">
        <v>0</v>
      </c>
      <c r="J262" s="8">
        <v>6614</v>
      </c>
      <c r="K262" s="8">
        <v>55423</v>
      </c>
      <c r="L262" s="8">
        <v>113370</v>
      </c>
      <c r="M262" s="8">
        <v>8059</v>
      </c>
      <c r="N262" s="8">
        <v>20600</v>
      </c>
    </row>
    <row r="263" spans="1:14">
      <c r="A263" s="8">
        <v>262</v>
      </c>
      <c r="B263" s="35" t="s">
        <v>186</v>
      </c>
      <c r="C263" s="35" t="s">
        <v>707</v>
      </c>
      <c r="D263" s="35" t="s">
        <v>187</v>
      </c>
      <c r="E263" s="35" t="s">
        <v>708</v>
      </c>
      <c r="F263" s="8">
        <v>0</v>
      </c>
      <c r="G263" s="8">
        <v>1693</v>
      </c>
      <c r="H263" s="8">
        <v>0</v>
      </c>
      <c r="I263" s="8">
        <v>0</v>
      </c>
      <c r="J263" s="8">
        <v>0</v>
      </c>
      <c r="K263" s="8">
        <v>6502</v>
      </c>
      <c r="L263" s="8">
        <v>9553</v>
      </c>
      <c r="M263" s="8">
        <v>1207</v>
      </c>
      <c r="N263" s="8">
        <v>1888</v>
      </c>
    </row>
    <row r="264" spans="1:14">
      <c r="A264" s="8">
        <v>263</v>
      </c>
      <c r="B264" s="32" t="s">
        <v>186</v>
      </c>
      <c r="C264" s="35" t="s">
        <v>707</v>
      </c>
      <c r="D264" s="32" t="s">
        <v>1169</v>
      </c>
      <c r="E264" s="35" t="s">
        <v>1177</v>
      </c>
      <c r="F264" s="30">
        <v>0</v>
      </c>
      <c r="G264" s="8">
        <v>2</v>
      </c>
      <c r="H264" s="8">
        <v>0</v>
      </c>
      <c r="I264" s="8">
        <v>0</v>
      </c>
      <c r="J264" s="8">
        <v>2</v>
      </c>
      <c r="K264" s="8">
        <v>0</v>
      </c>
      <c r="L264" s="8">
        <v>229</v>
      </c>
      <c r="M264" s="8">
        <v>0</v>
      </c>
      <c r="N264" s="8">
        <v>0</v>
      </c>
    </row>
    <row r="265" spans="1:14">
      <c r="A265" s="8">
        <v>264</v>
      </c>
      <c r="B265" s="35" t="s">
        <v>188</v>
      </c>
      <c r="C265" s="35" t="s">
        <v>709</v>
      </c>
      <c r="D265" s="35" t="s">
        <v>189</v>
      </c>
      <c r="E265" s="35" t="s">
        <v>710</v>
      </c>
      <c r="F265" s="8">
        <v>0</v>
      </c>
      <c r="G265" s="8">
        <v>13</v>
      </c>
      <c r="H265" s="8">
        <v>0</v>
      </c>
      <c r="I265" s="8">
        <v>0</v>
      </c>
      <c r="J265" s="8">
        <v>0</v>
      </c>
      <c r="K265" s="8">
        <v>3</v>
      </c>
      <c r="L265" s="8">
        <v>3</v>
      </c>
      <c r="M265" s="8">
        <v>1</v>
      </c>
      <c r="N265" s="8">
        <v>0</v>
      </c>
    </row>
    <row r="266" spans="1:14">
      <c r="A266" s="8">
        <v>265</v>
      </c>
      <c r="B266" s="32" t="s">
        <v>188</v>
      </c>
      <c r="C266" s="35" t="s">
        <v>709</v>
      </c>
      <c r="D266" s="32" t="s">
        <v>131</v>
      </c>
      <c r="E266" s="35" t="s">
        <v>654</v>
      </c>
      <c r="F266" s="30">
        <v>0</v>
      </c>
      <c r="G266" s="8">
        <v>5846</v>
      </c>
      <c r="H266" s="8">
        <v>0</v>
      </c>
      <c r="I266" s="8">
        <v>0</v>
      </c>
      <c r="J266" s="8">
        <v>0</v>
      </c>
      <c r="K266" s="8">
        <v>14508</v>
      </c>
      <c r="L266" s="8">
        <v>8870</v>
      </c>
      <c r="M266" s="8">
        <v>3452</v>
      </c>
      <c r="N266" s="8">
        <v>5366</v>
      </c>
    </row>
    <row r="267" spans="1:14">
      <c r="A267" s="8">
        <v>266</v>
      </c>
      <c r="B267" s="35" t="s">
        <v>190</v>
      </c>
      <c r="C267" s="35" t="s">
        <v>711</v>
      </c>
      <c r="D267" s="35" t="s">
        <v>191</v>
      </c>
      <c r="E267" s="35" t="s">
        <v>712</v>
      </c>
      <c r="F267" s="8">
        <v>0</v>
      </c>
      <c r="G267" s="8">
        <v>757</v>
      </c>
      <c r="H267" s="8">
        <v>0</v>
      </c>
      <c r="I267" s="8">
        <v>0</v>
      </c>
      <c r="J267" s="8">
        <v>0</v>
      </c>
      <c r="K267" s="8">
        <v>23</v>
      </c>
      <c r="L267" s="8">
        <v>175</v>
      </c>
      <c r="M267" s="8">
        <v>2</v>
      </c>
      <c r="N267" s="8">
        <v>3</v>
      </c>
    </row>
    <row r="268" spans="1:14">
      <c r="A268" s="8">
        <v>267</v>
      </c>
      <c r="B268" s="35" t="s">
        <v>487</v>
      </c>
      <c r="C268" s="35" t="s">
        <v>713</v>
      </c>
      <c r="D268" s="35" t="s">
        <v>488</v>
      </c>
      <c r="E268" s="35" t="s">
        <v>714</v>
      </c>
      <c r="F268" s="8">
        <v>0</v>
      </c>
      <c r="G268" s="8">
        <v>591</v>
      </c>
      <c r="H268" s="8">
        <v>0</v>
      </c>
      <c r="I268" s="8">
        <v>0</v>
      </c>
      <c r="J268" s="8">
        <v>0</v>
      </c>
      <c r="K268" s="8">
        <v>519</v>
      </c>
      <c r="L268" s="8">
        <v>659</v>
      </c>
      <c r="M268" s="8">
        <v>73</v>
      </c>
      <c r="N268" s="8">
        <v>129</v>
      </c>
    </row>
    <row r="269" spans="1:14">
      <c r="A269" s="8">
        <v>268</v>
      </c>
      <c r="B269" s="35" t="s">
        <v>192</v>
      </c>
      <c r="C269" s="35" t="s">
        <v>715</v>
      </c>
      <c r="D269" s="35" t="s">
        <v>193</v>
      </c>
      <c r="E269" s="35" t="s">
        <v>716</v>
      </c>
      <c r="F269" s="8">
        <v>0</v>
      </c>
      <c r="G269" s="8">
        <v>6802</v>
      </c>
      <c r="H269" s="8">
        <v>0</v>
      </c>
      <c r="I269" s="8">
        <v>0</v>
      </c>
      <c r="J269" s="8">
        <v>0</v>
      </c>
      <c r="K269" s="8">
        <v>23570</v>
      </c>
      <c r="L269" s="8">
        <v>20423</v>
      </c>
      <c r="M269" s="8">
        <v>3921</v>
      </c>
      <c r="N269" s="8">
        <v>9577</v>
      </c>
    </row>
    <row r="270" spans="1:14">
      <c r="A270" s="8">
        <v>269</v>
      </c>
      <c r="B270" s="35" t="s">
        <v>194</v>
      </c>
      <c r="C270" s="35" t="s">
        <v>717</v>
      </c>
      <c r="D270" s="35" t="s">
        <v>195</v>
      </c>
      <c r="E270" s="35" t="s">
        <v>717</v>
      </c>
      <c r="F270" s="8">
        <v>0</v>
      </c>
      <c r="G270" s="8">
        <v>7939</v>
      </c>
      <c r="H270" s="8">
        <v>0</v>
      </c>
      <c r="I270" s="8">
        <v>0</v>
      </c>
      <c r="J270" s="8">
        <v>0</v>
      </c>
      <c r="K270" s="8">
        <v>21146</v>
      </c>
      <c r="L270" s="8">
        <v>13521</v>
      </c>
      <c r="M270" s="8">
        <v>3998</v>
      </c>
      <c r="N270" s="8">
        <v>7703</v>
      </c>
    </row>
    <row r="271" spans="1:14">
      <c r="A271" s="8">
        <v>270</v>
      </c>
      <c r="B271" s="35" t="s">
        <v>194</v>
      </c>
      <c r="C271" s="35" t="s">
        <v>717</v>
      </c>
      <c r="D271" s="35" t="s">
        <v>196</v>
      </c>
      <c r="E271" s="35" t="s">
        <v>718</v>
      </c>
      <c r="F271" s="8">
        <v>0</v>
      </c>
      <c r="G271" s="8">
        <v>1044</v>
      </c>
      <c r="H271" s="8">
        <v>0</v>
      </c>
      <c r="I271" s="8">
        <v>0</v>
      </c>
      <c r="J271" s="8">
        <v>0</v>
      </c>
      <c r="K271" s="8">
        <v>4754</v>
      </c>
      <c r="L271" s="8">
        <v>1644</v>
      </c>
      <c r="M271" s="8">
        <v>1001</v>
      </c>
      <c r="N271" s="8">
        <v>1610</v>
      </c>
    </row>
    <row r="272" spans="1:14">
      <c r="A272" s="8">
        <v>271</v>
      </c>
      <c r="B272" s="35" t="s">
        <v>197</v>
      </c>
      <c r="C272" s="35" t="s">
        <v>719</v>
      </c>
      <c r="D272" s="35" t="s">
        <v>198</v>
      </c>
      <c r="E272" s="35" t="s">
        <v>719</v>
      </c>
      <c r="F272" s="8">
        <v>0</v>
      </c>
      <c r="G272" s="8">
        <v>7163</v>
      </c>
      <c r="H272" s="8">
        <v>0</v>
      </c>
      <c r="I272" s="8">
        <v>0</v>
      </c>
      <c r="J272" s="8">
        <v>0</v>
      </c>
      <c r="K272" s="8">
        <v>31188</v>
      </c>
      <c r="L272" s="8">
        <v>35207</v>
      </c>
      <c r="M272" s="8">
        <v>9804</v>
      </c>
      <c r="N272" s="8">
        <v>10879</v>
      </c>
    </row>
    <row r="273" spans="1:14">
      <c r="A273" s="8">
        <v>272</v>
      </c>
      <c r="B273" s="35" t="s">
        <v>197</v>
      </c>
      <c r="C273" s="35" t="s">
        <v>719</v>
      </c>
      <c r="D273" s="35" t="s">
        <v>199</v>
      </c>
      <c r="E273" s="35" t="s">
        <v>720</v>
      </c>
      <c r="F273" s="8">
        <v>0</v>
      </c>
      <c r="G273" s="8">
        <v>496</v>
      </c>
      <c r="H273" s="8">
        <v>0</v>
      </c>
      <c r="I273" s="8">
        <v>0</v>
      </c>
      <c r="J273" s="8">
        <v>0</v>
      </c>
      <c r="K273" s="8">
        <v>4195</v>
      </c>
      <c r="L273" s="8">
        <v>4358</v>
      </c>
      <c r="M273" s="8">
        <v>1880</v>
      </c>
      <c r="N273" s="8">
        <v>1254</v>
      </c>
    </row>
    <row r="274" spans="1:14">
      <c r="A274" s="8">
        <v>273</v>
      </c>
      <c r="B274" s="35" t="s">
        <v>200</v>
      </c>
      <c r="C274" s="35" t="s">
        <v>721</v>
      </c>
      <c r="D274" s="35" t="s">
        <v>201</v>
      </c>
      <c r="E274" s="35" t="s">
        <v>722</v>
      </c>
      <c r="F274" s="8">
        <v>0</v>
      </c>
      <c r="G274" s="8">
        <v>3568</v>
      </c>
      <c r="H274" s="8">
        <v>0</v>
      </c>
      <c r="I274" s="8">
        <v>0</v>
      </c>
      <c r="J274" s="8">
        <v>0</v>
      </c>
      <c r="K274" s="8">
        <v>10640</v>
      </c>
      <c r="L274" s="8">
        <v>10284</v>
      </c>
      <c r="M274" s="8">
        <v>1668</v>
      </c>
      <c r="N274" s="8">
        <v>4107</v>
      </c>
    </row>
    <row r="275" spans="1:14">
      <c r="A275" s="8">
        <v>274</v>
      </c>
      <c r="B275" s="35" t="s">
        <v>202</v>
      </c>
      <c r="C275" s="35" t="s">
        <v>723</v>
      </c>
      <c r="D275" s="35" t="s">
        <v>203</v>
      </c>
      <c r="E275" s="35" t="s">
        <v>723</v>
      </c>
      <c r="F275" s="8">
        <v>0</v>
      </c>
      <c r="G275" s="8">
        <v>1885</v>
      </c>
      <c r="H275" s="8">
        <v>0</v>
      </c>
      <c r="I275" s="8">
        <v>0</v>
      </c>
      <c r="J275" s="8">
        <v>0</v>
      </c>
      <c r="K275" s="8">
        <v>7150</v>
      </c>
      <c r="L275" s="8">
        <v>6055</v>
      </c>
      <c r="M275" s="8">
        <v>1147</v>
      </c>
      <c r="N275" s="8">
        <v>3008</v>
      </c>
    </row>
    <row r="276" spans="1:14">
      <c r="A276" s="8">
        <v>275</v>
      </c>
      <c r="B276" s="35" t="s">
        <v>204</v>
      </c>
      <c r="C276" s="35" t="s">
        <v>724</v>
      </c>
      <c r="D276" s="35" t="s">
        <v>205</v>
      </c>
      <c r="E276" s="35" t="s">
        <v>724</v>
      </c>
      <c r="F276" s="8">
        <v>0</v>
      </c>
      <c r="G276" s="8">
        <v>524</v>
      </c>
      <c r="H276" s="8">
        <v>0</v>
      </c>
      <c r="I276" s="8">
        <v>0</v>
      </c>
      <c r="J276" s="8">
        <v>0</v>
      </c>
      <c r="K276" s="8">
        <v>1453</v>
      </c>
      <c r="L276" s="8">
        <v>1804</v>
      </c>
      <c r="M276" s="8">
        <v>265</v>
      </c>
      <c r="N276" s="8">
        <v>557</v>
      </c>
    </row>
    <row r="277" spans="1:14">
      <c r="A277" s="8">
        <v>276</v>
      </c>
      <c r="B277" s="32" t="s">
        <v>1204</v>
      </c>
      <c r="C277" s="35" t="s">
        <v>1208</v>
      </c>
      <c r="D277" s="32" t="s">
        <v>1205</v>
      </c>
      <c r="E277" s="35" t="s">
        <v>1215</v>
      </c>
      <c r="F277" s="30">
        <v>0</v>
      </c>
      <c r="G277" s="8">
        <v>77</v>
      </c>
      <c r="H277" s="30">
        <v>0</v>
      </c>
      <c r="I277" s="30">
        <v>0</v>
      </c>
      <c r="J277" s="8">
        <v>0</v>
      </c>
      <c r="K277" s="8">
        <v>259</v>
      </c>
      <c r="L277" s="8">
        <v>161</v>
      </c>
      <c r="M277" s="8">
        <v>19</v>
      </c>
      <c r="N277" s="8">
        <v>117</v>
      </c>
    </row>
    <row r="278" spans="1:14">
      <c r="A278" s="8">
        <v>277</v>
      </c>
      <c r="B278" s="35" t="s">
        <v>206</v>
      </c>
      <c r="C278" s="35" t="s">
        <v>725</v>
      </c>
      <c r="D278" s="35" t="s">
        <v>207</v>
      </c>
      <c r="E278" s="35" t="s">
        <v>726</v>
      </c>
      <c r="F278" s="8">
        <v>0</v>
      </c>
      <c r="G278" s="8">
        <v>2139</v>
      </c>
      <c r="H278" s="8">
        <v>0</v>
      </c>
      <c r="I278" s="8">
        <v>0</v>
      </c>
      <c r="J278" s="8">
        <v>0</v>
      </c>
      <c r="K278" s="8">
        <v>7122</v>
      </c>
      <c r="L278" s="8">
        <v>6959</v>
      </c>
      <c r="M278" s="8">
        <v>1231</v>
      </c>
      <c r="N278" s="8">
        <v>3004</v>
      </c>
    </row>
    <row r="279" spans="1:14">
      <c r="A279" s="8">
        <v>278</v>
      </c>
      <c r="B279" s="35" t="s">
        <v>208</v>
      </c>
      <c r="C279" s="35" t="s">
        <v>727</v>
      </c>
      <c r="D279" s="35" t="s">
        <v>209</v>
      </c>
      <c r="E279" s="35" t="s">
        <v>728</v>
      </c>
      <c r="F279" s="8">
        <v>0</v>
      </c>
      <c r="G279" s="8">
        <v>1158</v>
      </c>
      <c r="H279" s="8">
        <v>0</v>
      </c>
      <c r="I279" s="8">
        <v>0</v>
      </c>
      <c r="J279" s="8">
        <v>0</v>
      </c>
      <c r="K279" s="8">
        <v>2675</v>
      </c>
      <c r="L279" s="8">
        <v>2883</v>
      </c>
      <c r="M279" s="8">
        <v>348</v>
      </c>
      <c r="N279" s="8">
        <v>1138</v>
      </c>
    </row>
    <row r="280" spans="1:14">
      <c r="A280" s="8">
        <v>279</v>
      </c>
      <c r="B280" s="35" t="s">
        <v>210</v>
      </c>
      <c r="C280" s="35" t="s">
        <v>729</v>
      </c>
      <c r="D280" s="35" t="s">
        <v>211</v>
      </c>
      <c r="E280" s="35" t="s">
        <v>729</v>
      </c>
      <c r="F280" s="8">
        <v>0</v>
      </c>
      <c r="G280" s="8">
        <v>2168</v>
      </c>
      <c r="H280" s="8">
        <v>0</v>
      </c>
      <c r="I280" s="8">
        <v>0</v>
      </c>
      <c r="J280" s="8">
        <v>0</v>
      </c>
      <c r="K280" s="8">
        <v>7338</v>
      </c>
      <c r="L280" s="8">
        <v>6757</v>
      </c>
      <c r="M280" s="8">
        <v>1095</v>
      </c>
      <c r="N280" s="8">
        <v>3207</v>
      </c>
    </row>
    <row r="281" spans="1:14">
      <c r="A281" s="8">
        <v>280</v>
      </c>
      <c r="B281" s="35" t="s">
        <v>212</v>
      </c>
      <c r="C281" s="35" t="s">
        <v>730</v>
      </c>
      <c r="D281" s="35" t="s">
        <v>213</v>
      </c>
      <c r="E281" s="35" t="s">
        <v>730</v>
      </c>
      <c r="F281" s="8">
        <v>0</v>
      </c>
      <c r="G281" s="8">
        <v>12734</v>
      </c>
      <c r="H281" s="8">
        <v>0</v>
      </c>
      <c r="I281" s="8">
        <v>0</v>
      </c>
      <c r="J281" s="8">
        <v>0</v>
      </c>
      <c r="K281" s="8">
        <v>37920</v>
      </c>
      <c r="L281" s="8">
        <v>42389</v>
      </c>
      <c r="M281" s="8">
        <v>6169</v>
      </c>
      <c r="N281" s="8">
        <v>15395</v>
      </c>
    </row>
    <row r="282" spans="1:14">
      <c r="A282" s="8">
        <v>281</v>
      </c>
      <c r="B282" s="35" t="s">
        <v>214</v>
      </c>
      <c r="C282" s="35" t="s">
        <v>731</v>
      </c>
      <c r="D282" s="35" t="s">
        <v>215</v>
      </c>
      <c r="E282" s="35" t="s">
        <v>732</v>
      </c>
      <c r="F282" s="8">
        <v>0</v>
      </c>
      <c r="G282" s="8">
        <v>14916</v>
      </c>
      <c r="H282" s="8">
        <v>0</v>
      </c>
      <c r="I282" s="8">
        <v>0</v>
      </c>
      <c r="J282" s="8">
        <v>0</v>
      </c>
      <c r="K282" s="8">
        <v>49412</v>
      </c>
      <c r="L282" s="8">
        <v>44739</v>
      </c>
      <c r="M282" s="8">
        <v>8781</v>
      </c>
      <c r="N282" s="8">
        <v>18194</v>
      </c>
    </row>
    <row r="283" spans="1:14">
      <c r="A283" s="8">
        <v>282</v>
      </c>
      <c r="B283" s="35" t="s">
        <v>216</v>
      </c>
      <c r="C283" s="35" t="s">
        <v>733</v>
      </c>
      <c r="D283" s="35" t="s">
        <v>217</v>
      </c>
      <c r="E283" s="35" t="s">
        <v>733</v>
      </c>
      <c r="F283" s="8">
        <v>0</v>
      </c>
      <c r="G283" s="8">
        <v>1434</v>
      </c>
      <c r="H283" s="8">
        <v>0</v>
      </c>
      <c r="I283" s="8">
        <v>0</v>
      </c>
      <c r="J283" s="8">
        <v>0</v>
      </c>
      <c r="K283" s="8">
        <v>4625</v>
      </c>
      <c r="L283" s="8">
        <v>3505</v>
      </c>
      <c r="M283" s="8">
        <v>844</v>
      </c>
      <c r="N283" s="8">
        <v>1726</v>
      </c>
    </row>
    <row r="284" spans="1:14">
      <c r="A284" s="8">
        <v>283</v>
      </c>
      <c r="B284" s="35" t="s">
        <v>218</v>
      </c>
      <c r="C284" s="35" t="s">
        <v>734</v>
      </c>
      <c r="D284" s="35" t="s">
        <v>219</v>
      </c>
      <c r="E284" s="35" t="s">
        <v>735</v>
      </c>
      <c r="F284" s="8">
        <v>0</v>
      </c>
      <c r="G284" s="8">
        <v>6572</v>
      </c>
      <c r="H284" s="8">
        <v>0</v>
      </c>
      <c r="I284" s="8">
        <v>0</v>
      </c>
      <c r="J284" s="8">
        <v>0</v>
      </c>
      <c r="K284" s="8">
        <v>18638</v>
      </c>
      <c r="L284" s="8">
        <v>22247</v>
      </c>
      <c r="M284" s="8">
        <v>2964</v>
      </c>
      <c r="N284" s="8">
        <v>7312</v>
      </c>
    </row>
    <row r="285" spans="1:14">
      <c r="A285" s="8">
        <v>284</v>
      </c>
      <c r="B285" s="35" t="s">
        <v>220</v>
      </c>
      <c r="C285" s="35" t="s">
        <v>736</v>
      </c>
      <c r="D285" s="35" t="s">
        <v>221</v>
      </c>
      <c r="E285" s="35" t="s">
        <v>736</v>
      </c>
      <c r="F285" s="8">
        <v>0</v>
      </c>
      <c r="G285" s="8">
        <v>2793</v>
      </c>
      <c r="H285" s="8">
        <v>0</v>
      </c>
      <c r="I285" s="8">
        <v>0</v>
      </c>
      <c r="J285" s="8">
        <v>0</v>
      </c>
      <c r="K285" s="8">
        <v>12874</v>
      </c>
      <c r="L285" s="8">
        <v>12728</v>
      </c>
      <c r="M285" s="8">
        <v>2665</v>
      </c>
      <c r="N285" s="8">
        <v>5049</v>
      </c>
    </row>
    <row r="286" spans="1:14">
      <c r="A286" s="8">
        <v>285</v>
      </c>
      <c r="B286" s="35" t="s">
        <v>222</v>
      </c>
      <c r="C286" s="35" t="s">
        <v>737</v>
      </c>
      <c r="D286" s="35" t="s">
        <v>223</v>
      </c>
      <c r="E286" s="35" t="s">
        <v>738</v>
      </c>
      <c r="F286" s="8">
        <v>0</v>
      </c>
      <c r="G286" s="8">
        <v>1670</v>
      </c>
      <c r="H286" s="8">
        <v>0</v>
      </c>
      <c r="I286" s="8">
        <v>0</v>
      </c>
      <c r="J286" s="8">
        <v>0</v>
      </c>
      <c r="K286" s="8">
        <v>5638</v>
      </c>
      <c r="L286" s="8">
        <v>5596</v>
      </c>
      <c r="M286" s="8">
        <v>1033</v>
      </c>
      <c r="N286" s="8">
        <v>2462</v>
      </c>
    </row>
    <row r="287" spans="1:14">
      <c r="A287" s="8">
        <v>286</v>
      </c>
      <c r="B287" s="35" t="s">
        <v>224</v>
      </c>
      <c r="C287" s="35" t="s">
        <v>739</v>
      </c>
      <c r="D287" s="35" t="s">
        <v>225</v>
      </c>
      <c r="E287" s="35" t="s">
        <v>740</v>
      </c>
      <c r="F287" s="8">
        <v>0</v>
      </c>
      <c r="G287" s="8">
        <v>1492</v>
      </c>
      <c r="H287" s="8">
        <v>0</v>
      </c>
      <c r="I287" s="8">
        <v>0</v>
      </c>
      <c r="J287" s="8">
        <v>0</v>
      </c>
      <c r="K287" s="8">
        <v>4364</v>
      </c>
      <c r="L287" s="8">
        <v>2574</v>
      </c>
      <c r="M287" s="8">
        <v>627</v>
      </c>
      <c r="N287" s="8">
        <v>1468</v>
      </c>
    </row>
    <row r="288" spans="1:14">
      <c r="A288" s="8">
        <v>287</v>
      </c>
      <c r="B288" s="35" t="s">
        <v>226</v>
      </c>
      <c r="C288" s="35" t="s">
        <v>741</v>
      </c>
      <c r="D288" s="35" t="s">
        <v>227</v>
      </c>
      <c r="E288" s="35" t="s">
        <v>741</v>
      </c>
      <c r="F288" s="8">
        <v>0</v>
      </c>
      <c r="G288" s="8">
        <v>675</v>
      </c>
      <c r="H288" s="8">
        <v>0</v>
      </c>
      <c r="I288" s="8">
        <v>0</v>
      </c>
      <c r="J288" s="8">
        <v>0</v>
      </c>
      <c r="K288" s="8">
        <v>1668</v>
      </c>
      <c r="L288" s="8">
        <v>2248</v>
      </c>
      <c r="M288" s="8">
        <v>308</v>
      </c>
      <c r="N288" s="8">
        <v>645</v>
      </c>
    </row>
    <row r="289" spans="1:14">
      <c r="A289" s="8">
        <v>288</v>
      </c>
      <c r="B289" s="35" t="s">
        <v>228</v>
      </c>
      <c r="C289" s="35" t="s">
        <v>742</v>
      </c>
      <c r="D289" s="35" t="s">
        <v>229</v>
      </c>
      <c r="E289" s="35" t="s">
        <v>742</v>
      </c>
      <c r="F289" s="8">
        <v>0</v>
      </c>
      <c r="G289" s="8">
        <v>1674</v>
      </c>
      <c r="H289" s="8">
        <v>0</v>
      </c>
      <c r="I289" s="8">
        <v>0</v>
      </c>
      <c r="J289" s="8">
        <v>0</v>
      </c>
      <c r="K289" s="8">
        <v>5858</v>
      </c>
      <c r="L289" s="8">
        <v>5111</v>
      </c>
      <c r="M289" s="8">
        <v>787</v>
      </c>
      <c r="N289" s="8">
        <v>2720</v>
      </c>
    </row>
    <row r="290" spans="1:14">
      <c r="A290" s="8">
        <v>289</v>
      </c>
      <c r="B290" s="35" t="s">
        <v>230</v>
      </c>
      <c r="C290" s="35" t="s">
        <v>743</v>
      </c>
      <c r="D290" s="35" t="s">
        <v>231</v>
      </c>
      <c r="E290" s="35" t="s">
        <v>743</v>
      </c>
      <c r="F290" s="8">
        <v>0</v>
      </c>
      <c r="G290" s="8">
        <v>1299</v>
      </c>
      <c r="H290" s="8">
        <v>0</v>
      </c>
      <c r="I290" s="8">
        <v>0</v>
      </c>
      <c r="J290" s="8">
        <v>0</v>
      </c>
      <c r="K290" s="8">
        <v>6817</v>
      </c>
      <c r="L290" s="8">
        <v>6007</v>
      </c>
      <c r="M290" s="8">
        <v>754</v>
      </c>
      <c r="N290" s="8">
        <v>3131</v>
      </c>
    </row>
    <row r="291" spans="1:14">
      <c r="A291" s="8">
        <v>290</v>
      </c>
      <c r="B291" s="35" t="s">
        <v>232</v>
      </c>
      <c r="C291" s="35" t="s">
        <v>744</v>
      </c>
      <c r="D291" s="35" t="s">
        <v>233</v>
      </c>
      <c r="E291" s="35" t="s">
        <v>744</v>
      </c>
      <c r="F291" s="8">
        <v>0</v>
      </c>
      <c r="G291" s="8">
        <v>489</v>
      </c>
      <c r="H291" s="8">
        <v>0</v>
      </c>
      <c r="I291" s="8">
        <v>0</v>
      </c>
      <c r="J291" s="8">
        <v>0</v>
      </c>
      <c r="K291" s="8">
        <v>2140</v>
      </c>
      <c r="L291" s="8">
        <v>2067</v>
      </c>
      <c r="M291" s="8">
        <v>238</v>
      </c>
      <c r="N291" s="8">
        <v>889</v>
      </c>
    </row>
    <row r="292" spans="1:14">
      <c r="A292" s="8">
        <v>291</v>
      </c>
      <c r="B292" s="35" t="s">
        <v>234</v>
      </c>
      <c r="C292" s="35" t="s">
        <v>745</v>
      </c>
      <c r="D292" s="35" t="s">
        <v>235</v>
      </c>
      <c r="E292" s="35" t="s">
        <v>745</v>
      </c>
      <c r="F292" s="8">
        <v>0</v>
      </c>
      <c r="G292" s="8">
        <v>2025</v>
      </c>
      <c r="H292" s="8">
        <v>0</v>
      </c>
      <c r="I292" s="8">
        <v>0</v>
      </c>
      <c r="J292" s="8">
        <v>0</v>
      </c>
      <c r="K292" s="8">
        <v>7216</v>
      </c>
      <c r="L292" s="8">
        <v>6489</v>
      </c>
      <c r="M292" s="8">
        <v>1137</v>
      </c>
      <c r="N292" s="8">
        <v>2591</v>
      </c>
    </row>
    <row r="293" spans="1:14">
      <c r="A293" s="8">
        <v>292</v>
      </c>
      <c r="B293" s="35" t="s">
        <v>236</v>
      </c>
      <c r="C293" s="35" t="s">
        <v>746</v>
      </c>
      <c r="D293" s="35" t="s">
        <v>237</v>
      </c>
      <c r="E293" s="35" t="s">
        <v>746</v>
      </c>
      <c r="F293" s="8">
        <v>0</v>
      </c>
      <c r="G293" s="8">
        <v>2171</v>
      </c>
      <c r="H293" s="8">
        <v>0</v>
      </c>
      <c r="I293" s="8">
        <v>0</v>
      </c>
      <c r="J293" s="8">
        <v>0</v>
      </c>
      <c r="K293" s="8">
        <v>6359</v>
      </c>
      <c r="L293" s="8">
        <v>7841</v>
      </c>
      <c r="M293" s="8">
        <v>1123</v>
      </c>
      <c r="N293" s="8">
        <v>2629</v>
      </c>
    </row>
    <row r="294" spans="1:14">
      <c r="A294" s="8">
        <v>293</v>
      </c>
      <c r="B294" s="35" t="s">
        <v>238</v>
      </c>
      <c r="C294" s="35" t="s">
        <v>747</v>
      </c>
      <c r="D294" s="35" t="s">
        <v>239</v>
      </c>
      <c r="E294" s="35" t="s">
        <v>748</v>
      </c>
      <c r="F294" s="8">
        <v>0</v>
      </c>
      <c r="G294" s="8">
        <v>40826</v>
      </c>
      <c r="H294" s="8">
        <v>0</v>
      </c>
      <c r="I294" s="8">
        <v>0</v>
      </c>
      <c r="J294" s="8">
        <v>0</v>
      </c>
      <c r="K294" s="8">
        <v>132240</v>
      </c>
      <c r="L294" s="8">
        <v>120779</v>
      </c>
      <c r="M294" s="8">
        <v>22742</v>
      </c>
      <c r="N294" s="8">
        <v>50112</v>
      </c>
    </row>
    <row r="295" spans="1:14">
      <c r="A295" s="8">
        <v>294</v>
      </c>
      <c r="B295" s="35" t="s">
        <v>238</v>
      </c>
      <c r="C295" s="35" t="s">
        <v>747</v>
      </c>
      <c r="D295" s="35" t="s">
        <v>240</v>
      </c>
      <c r="E295" s="35" t="s">
        <v>749</v>
      </c>
      <c r="F295" s="8">
        <v>0</v>
      </c>
      <c r="G295" s="8">
        <v>1042</v>
      </c>
      <c r="H295" s="8">
        <v>0</v>
      </c>
      <c r="I295" s="8">
        <v>0</v>
      </c>
      <c r="J295" s="8">
        <v>0</v>
      </c>
      <c r="K295" s="8">
        <v>2779</v>
      </c>
      <c r="L295" s="8">
        <v>1533</v>
      </c>
      <c r="M295" s="8">
        <v>582</v>
      </c>
      <c r="N295" s="8">
        <v>930</v>
      </c>
    </row>
    <row r="296" spans="1:14">
      <c r="A296" s="8">
        <v>295</v>
      </c>
      <c r="B296" s="35" t="s">
        <v>241</v>
      </c>
      <c r="C296" s="35" t="s">
        <v>750</v>
      </c>
      <c r="D296" s="35" t="s">
        <v>242</v>
      </c>
      <c r="E296" s="35" t="s">
        <v>751</v>
      </c>
      <c r="F296" s="8">
        <v>0</v>
      </c>
      <c r="G296" s="8">
        <v>24154</v>
      </c>
      <c r="H296" s="8">
        <v>0</v>
      </c>
      <c r="I296" s="8">
        <v>0</v>
      </c>
      <c r="J296" s="8">
        <v>0</v>
      </c>
      <c r="K296" s="8">
        <v>69810</v>
      </c>
      <c r="L296" s="8">
        <v>45805</v>
      </c>
      <c r="M296" s="8">
        <v>13437</v>
      </c>
      <c r="N296" s="8">
        <v>25258</v>
      </c>
    </row>
    <row r="297" spans="1:14">
      <c r="A297" s="8">
        <v>296</v>
      </c>
      <c r="B297" s="35" t="s">
        <v>241</v>
      </c>
      <c r="C297" s="35" t="s">
        <v>750</v>
      </c>
      <c r="D297" s="35" t="s">
        <v>243</v>
      </c>
      <c r="E297" s="35" t="s">
        <v>752</v>
      </c>
      <c r="F297" s="8">
        <v>0</v>
      </c>
      <c r="G297" s="8">
        <v>3405</v>
      </c>
      <c r="H297" s="8">
        <v>0</v>
      </c>
      <c r="I297" s="8">
        <v>0</v>
      </c>
      <c r="J297" s="8">
        <v>0</v>
      </c>
      <c r="K297" s="8">
        <v>17019</v>
      </c>
      <c r="L297" s="8">
        <v>6639</v>
      </c>
      <c r="M297" s="8">
        <v>5456</v>
      </c>
      <c r="N297" s="8">
        <v>4311</v>
      </c>
    </row>
    <row r="298" spans="1:14">
      <c r="A298" s="8">
        <v>297</v>
      </c>
      <c r="B298" s="35" t="s">
        <v>241</v>
      </c>
      <c r="C298" s="35" t="s">
        <v>750</v>
      </c>
      <c r="D298" s="35" t="s">
        <v>244</v>
      </c>
      <c r="E298" s="35" t="s">
        <v>753</v>
      </c>
      <c r="F298" s="8">
        <v>0</v>
      </c>
      <c r="G298" s="8">
        <v>11404</v>
      </c>
      <c r="H298" s="8">
        <v>0</v>
      </c>
      <c r="I298" s="8">
        <v>0</v>
      </c>
      <c r="J298" s="8">
        <v>0</v>
      </c>
      <c r="K298" s="8">
        <v>15275</v>
      </c>
      <c r="L298" s="8">
        <v>14128</v>
      </c>
      <c r="M298" s="8">
        <v>2269</v>
      </c>
      <c r="N298" s="8">
        <v>5182</v>
      </c>
    </row>
    <row r="299" spans="1:14">
      <c r="A299" s="8">
        <v>298</v>
      </c>
      <c r="B299" s="35" t="s">
        <v>241</v>
      </c>
      <c r="C299" s="35" t="s">
        <v>750</v>
      </c>
      <c r="D299" s="35" t="s">
        <v>245</v>
      </c>
      <c r="E299" s="35" t="s">
        <v>754</v>
      </c>
      <c r="F299" s="8">
        <v>0</v>
      </c>
      <c r="G299" s="8">
        <v>824</v>
      </c>
      <c r="H299" s="8">
        <v>0</v>
      </c>
      <c r="I299" s="8">
        <v>0</v>
      </c>
      <c r="J299" s="8">
        <v>0</v>
      </c>
      <c r="K299" s="8">
        <v>2972</v>
      </c>
      <c r="L299" s="8">
        <v>1880</v>
      </c>
      <c r="M299" s="8">
        <v>429</v>
      </c>
      <c r="N299" s="8">
        <v>1146</v>
      </c>
    </row>
    <row r="300" spans="1:14">
      <c r="A300" s="8">
        <v>299</v>
      </c>
      <c r="B300" s="35" t="s">
        <v>246</v>
      </c>
      <c r="C300" s="35" t="s">
        <v>755</v>
      </c>
      <c r="D300" s="35" t="s">
        <v>247</v>
      </c>
      <c r="E300" s="35" t="s">
        <v>756</v>
      </c>
      <c r="F300" s="8">
        <v>0</v>
      </c>
      <c r="G300" s="8">
        <v>6925</v>
      </c>
      <c r="H300" s="8">
        <v>0</v>
      </c>
      <c r="I300" s="8">
        <v>0</v>
      </c>
      <c r="J300" s="8">
        <v>0</v>
      </c>
      <c r="K300" s="8">
        <v>18102</v>
      </c>
      <c r="L300" s="8">
        <v>15037</v>
      </c>
      <c r="M300" s="8">
        <v>2973</v>
      </c>
      <c r="N300" s="8">
        <v>6490</v>
      </c>
    </row>
    <row r="301" spans="1:14">
      <c r="A301" s="8">
        <v>300</v>
      </c>
      <c r="B301" s="35" t="s">
        <v>246</v>
      </c>
      <c r="C301" s="35" t="s">
        <v>755</v>
      </c>
      <c r="D301" s="35" t="s">
        <v>248</v>
      </c>
      <c r="E301" s="35" t="s">
        <v>757</v>
      </c>
      <c r="F301" s="8">
        <v>0</v>
      </c>
      <c r="G301" s="8">
        <v>52</v>
      </c>
      <c r="H301" s="8">
        <v>0</v>
      </c>
      <c r="I301" s="8">
        <v>0</v>
      </c>
      <c r="J301" s="8">
        <v>0</v>
      </c>
      <c r="K301" s="8">
        <v>94</v>
      </c>
      <c r="L301" s="8">
        <v>98</v>
      </c>
      <c r="M301" s="8">
        <v>21</v>
      </c>
      <c r="N301" s="8">
        <v>32</v>
      </c>
    </row>
    <row r="302" spans="1:14">
      <c r="A302" s="8">
        <v>301</v>
      </c>
      <c r="B302" s="35" t="s">
        <v>246</v>
      </c>
      <c r="C302" s="35" t="s">
        <v>755</v>
      </c>
      <c r="D302" s="35" t="s">
        <v>249</v>
      </c>
      <c r="E302" s="35" t="s">
        <v>758</v>
      </c>
      <c r="F302" s="8">
        <v>0</v>
      </c>
      <c r="G302" s="8">
        <v>1488</v>
      </c>
      <c r="H302" s="8">
        <v>0</v>
      </c>
      <c r="I302" s="8">
        <v>0</v>
      </c>
      <c r="J302" s="8">
        <v>0</v>
      </c>
      <c r="K302" s="8">
        <v>2392</v>
      </c>
      <c r="L302" s="8">
        <v>579</v>
      </c>
      <c r="M302" s="8">
        <v>485</v>
      </c>
      <c r="N302" s="8">
        <v>557</v>
      </c>
    </row>
    <row r="303" spans="1:14">
      <c r="A303" s="8">
        <v>302</v>
      </c>
      <c r="B303" s="35" t="s">
        <v>250</v>
      </c>
      <c r="C303" s="35" t="s">
        <v>759</v>
      </c>
      <c r="D303" s="35" t="s">
        <v>251</v>
      </c>
      <c r="E303" s="35" t="s">
        <v>760</v>
      </c>
      <c r="F303" s="8">
        <v>0</v>
      </c>
      <c r="G303" s="8">
        <v>62503</v>
      </c>
      <c r="H303" s="8">
        <v>0</v>
      </c>
      <c r="I303" s="8">
        <v>0</v>
      </c>
      <c r="J303" s="8">
        <v>0</v>
      </c>
      <c r="K303" s="8">
        <v>150979</v>
      </c>
      <c r="L303" s="8">
        <v>100899</v>
      </c>
      <c r="M303" s="8">
        <v>29424</v>
      </c>
      <c r="N303" s="8">
        <v>53214</v>
      </c>
    </row>
    <row r="304" spans="1:14">
      <c r="A304" s="8">
        <v>303</v>
      </c>
      <c r="B304" s="35" t="s">
        <v>252</v>
      </c>
      <c r="C304" s="35" t="s">
        <v>761</v>
      </c>
      <c r="D304" s="35" t="s">
        <v>505</v>
      </c>
      <c r="E304" s="35" t="s">
        <v>974</v>
      </c>
      <c r="F304" s="8">
        <v>0</v>
      </c>
      <c r="G304" s="8">
        <v>97</v>
      </c>
      <c r="H304" s="8">
        <v>0</v>
      </c>
      <c r="I304" s="8">
        <v>0</v>
      </c>
      <c r="J304" s="8">
        <v>0</v>
      </c>
      <c r="K304" s="8">
        <v>8</v>
      </c>
      <c r="L304" s="8">
        <v>89</v>
      </c>
      <c r="M304" s="8">
        <v>0</v>
      </c>
      <c r="N304" s="8">
        <v>0</v>
      </c>
    </row>
    <row r="305" spans="1:14">
      <c r="A305" s="8">
        <v>304</v>
      </c>
      <c r="B305" s="35" t="s">
        <v>252</v>
      </c>
      <c r="C305" s="35" t="s">
        <v>761</v>
      </c>
      <c r="D305" s="35" t="s">
        <v>253</v>
      </c>
      <c r="E305" s="35" t="s">
        <v>762</v>
      </c>
      <c r="F305" s="8">
        <v>0</v>
      </c>
      <c r="G305" s="8">
        <v>51185</v>
      </c>
      <c r="H305" s="8">
        <v>0</v>
      </c>
      <c r="I305" s="8">
        <v>0</v>
      </c>
      <c r="J305" s="8">
        <v>0</v>
      </c>
      <c r="K305" s="8">
        <v>85053</v>
      </c>
      <c r="L305" s="8">
        <v>72350</v>
      </c>
      <c r="M305" s="8">
        <v>14935</v>
      </c>
      <c r="N305" s="8">
        <v>30300</v>
      </c>
    </row>
    <row r="306" spans="1:14">
      <c r="A306" s="8">
        <v>305</v>
      </c>
      <c r="B306" s="35" t="s">
        <v>252</v>
      </c>
      <c r="C306" s="35" t="s">
        <v>761</v>
      </c>
      <c r="D306" s="35" t="s">
        <v>996</v>
      </c>
      <c r="E306" s="35" t="s">
        <v>1005</v>
      </c>
      <c r="F306" s="8">
        <v>0</v>
      </c>
      <c r="G306" s="8">
        <v>150</v>
      </c>
      <c r="H306" s="8">
        <v>0</v>
      </c>
      <c r="I306" s="8">
        <v>0</v>
      </c>
      <c r="J306" s="8">
        <v>0</v>
      </c>
      <c r="K306" s="8">
        <v>506</v>
      </c>
      <c r="L306" s="8">
        <v>270</v>
      </c>
      <c r="M306" s="8">
        <v>157</v>
      </c>
      <c r="N306" s="8">
        <v>275</v>
      </c>
    </row>
    <row r="307" spans="1:14">
      <c r="A307" s="8">
        <v>306</v>
      </c>
      <c r="B307" s="35" t="s">
        <v>252</v>
      </c>
      <c r="C307" s="35" t="s">
        <v>761</v>
      </c>
      <c r="D307" s="35" t="s">
        <v>997</v>
      </c>
      <c r="E307" s="35" t="s">
        <v>1006</v>
      </c>
      <c r="F307" s="8">
        <v>0</v>
      </c>
      <c r="G307" s="8">
        <v>14699</v>
      </c>
      <c r="H307" s="8">
        <v>0</v>
      </c>
      <c r="I307" s="8">
        <v>0</v>
      </c>
      <c r="J307" s="8">
        <v>0</v>
      </c>
      <c r="K307" s="8">
        <v>28287</v>
      </c>
      <c r="L307" s="8">
        <v>9763</v>
      </c>
      <c r="M307" s="8">
        <v>8133</v>
      </c>
      <c r="N307" s="8">
        <v>7774</v>
      </c>
    </row>
    <row r="308" spans="1:14">
      <c r="A308" s="8">
        <v>307</v>
      </c>
      <c r="B308" s="35" t="s">
        <v>252</v>
      </c>
      <c r="C308" s="35" t="s">
        <v>761</v>
      </c>
      <c r="D308" s="35" t="s">
        <v>483</v>
      </c>
      <c r="E308" s="35" t="s">
        <v>763</v>
      </c>
      <c r="F308" s="8">
        <v>0</v>
      </c>
      <c r="G308" s="8">
        <v>224</v>
      </c>
      <c r="H308" s="8">
        <v>0</v>
      </c>
      <c r="I308" s="8">
        <v>0</v>
      </c>
      <c r="J308" s="8">
        <v>0</v>
      </c>
      <c r="K308" s="8">
        <v>881</v>
      </c>
      <c r="L308" s="8">
        <v>1147</v>
      </c>
      <c r="M308" s="8">
        <v>103</v>
      </c>
      <c r="N308" s="8">
        <v>411</v>
      </c>
    </row>
    <row r="309" spans="1:14">
      <c r="A309" s="8">
        <v>308</v>
      </c>
      <c r="B309" s="35" t="s">
        <v>252</v>
      </c>
      <c r="C309" s="35" t="s">
        <v>761</v>
      </c>
      <c r="D309" s="35" t="s">
        <v>998</v>
      </c>
      <c r="E309" s="35" t="s">
        <v>1007</v>
      </c>
      <c r="F309" s="8">
        <v>0</v>
      </c>
      <c r="G309" s="8">
        <v>320</v>
      </c>
      <c r="H309" s="8">
        <v>0</v>
      </c>
      <c r="I309" s="8">
        <v>0</v>
      </c>
      <c r="J309" s="8">
        <v>0</v>
      </c>
      <c r="K309" s="8">
        <v>873</v>
      </c>
      <c r="L309" s="8">
        <v>981</v>
      </c>
      <c r="M309" s="8">
        <v>130</v>
      </c>
      <c r="N309" s="8">
        <v>360</v>
      </c>
    </row>
    <row r="310" spans="1:14">
      <c r="A310" s="8">
        <v>309</v>
      </c>
      <c r="B310" s="32" t="s">
        <v>252</v>
      </c>
      <c r="C310" s="35" t="s">
        <v>761</v>
      </c>
      <c r="D310" s="32" t="s">
        <v>1200</v>
      </c>
      <c r="E310" s="35" t="s">
        <v>1212</v>
      </c>
      <c r="F310" s="30">
        <v>0</v>
      </c>
      <c r="G310" s="8">
        <v>11886</v>
      </c>
      <c r="H310" s="8">
        <v>0</v>
      </c>
      <c r="I310" s="8">
        <v>0</v>
      </c>
      <c r="J310" s="8">
        <v>0</v>
      </c>
      <c r="K310" s="8">
        <v>13985</v>
      </c>
      <c r="L310" s="8">
        <v>11024</v>
      </c>
      <c r="M310" s="8">
        <v>1894</v>
      </c>
      <c r="N310" s="8">
        <v>4121</v>
      </c>
    </row>
    <row r="311" spans="1:14">
      <c r="A311" s="8">
        <v>310</v>
      </c>
      <c r="B311" s="32" t="s">
        <v>252</v>
      </c>
      <c r="C311" s="35" t="s">
        <v>761</v>
      </c>
      <c r="D311" s="32" t="s">
        <v>1183</v>
      </c>
      <c r="E311" s="35" t="s">
        <v>1193</v>
      </c>
      <c r="F311" s="30">
        <v>0</v>
      </c>
      <c r="G311" s="8">
        <v>10131</v>
      </c>
      <c r="H311" s="8">
        <v>0</v>
      </c>
      <c r="I311" s="8">
        <v>0</v>
      </c>
      <c r="J311" s="8">
        <v>0</v>
      </c>
      <c r="K311" s="8">
        <v>5630</v>
      </c>
      <c r="L311" s="8">
        <v>4928</v>
      </c>
      <c r="M311" s="8">
        <v>803</v>
      </c>
      <c r="N311" s="8">
        <v>2057</v>
      </c>
    </row>
    <row r="312" spans="1:14">
      <c r="A312" s="8">
        <v>311</v>
      </c>
      <c r="B312" s="35" t="s">
        <v>254</v>
      </c>
      <c r="C312" s="35" t="str">
        <f>VLOOKUP(B312,[1]Sheet2!$B:$C,2,0)</f>
        <v>STATE BANK OF INDIA_New_654</v>
      </c>
      <c r="D312" s="35" t="s">
        <v>1295</v>
      </c>
      <c r="E312" s="35" t="str">
        <f>VLOOKUP(D312,[1]Sheet2!$B:$C,2,0)</f>
        <v>State Bank of India</v>
      </c>
      <c r="F312" s="30">
        <v>0</v>
      </c>
      <c r="G312" s="30">
        <v>0</v>
      </c>
      <c r="H312" s="30">
        <v>0</v>
      </c>
      <c r="I312" s="30">
        <v>0</v>
      </c>
      <c r="J312" s="8">
        <v>0</v>
      </c>
      <c r="K312" s="30">
        <v>0</v>
      </c>
      <c r="L312" s="8">
        <v>1</v>
      </c>
      <c r="M312" s="8">
        <v>0</v>
      </c>
      <c r="N312" s="8">
        <v>0</v>
      </c>
    </row>
    <row r="313" spans="1:14">
      <c r="A313" s="8">
        <v>312</v>
      </c>
      <c r="B313" s="35" t="s">
        <v>254</v>
      </c>
      <c r="C313" s="35" t="s">
        <v>764</v>
      </c>
      <c r="D313" s="35" t="s">
        <v>255</v>
      </c>
      <c r="E313" s="35" t="s">
        <v>765</v>
      </c>
      <c r="F313" s="8">
        <v>0</v>
      </c>
      <c r="G313" s="8">
        <v>694</v>
      </c>
      <c r="H313" s="8">
        <v>0</v>
      </c>
      <c r="I313" s="8">
        <v>0</v>
      </c>
      <c r="J313" s="8">
        <v>0</v>
      </c>
      <c r="K313" s="8">
        <v>4748</v>
      </c>
      <c r="L313" s="8">
        <v>1377</v>
      </c>
      <c r="M313" s="8">
        <v>1445</v>
      </c>
      <c r="N313" s="8">
        <v>1531</v>
      </c>
    </row>
    <row r="314" spans="1:14">
      <c r="A314" s="8">
        <v>313</v>
      </c>
      <c r="B314" s="35" t="s">
        <v>254</v>
      </c>
      <c r="C314" s="35" t="s">
        <v>764</v>
      </c>
      <c r="D314" s="35" t="s">
        <v>256</v>
      </c>
      <c r="E314" s="35" t="s">
        <v>766</v>
      </c>
      <c r="F314" s="8">
        <v>0</v>
      </c>
      <c r="G314" s="8">
        <v>2491</v>
      </c>
      <c r="H314" s="8">
        <v>0</v>
      </c>
      <c r="I314" s="8">
        <v>0</v>
      </c>
      <c r="J314" s="8">
        <v>0</v>
      </c>
      <c r="K314" s="8">
        <v>8940</v>
      </c>
      <c r="L314" s="8">
        <v>12571</v>
      </c>
      <c r="M314" s="8">
        <v>2762</v>
      </c>
      <c r="N314" s="8">
        <v>3294</v>
      </c>
    </row>
    <row r="315" spans="1:14">
      <c r="A315" s="8">
        <v>314</v>
      </c>
      <c r="B315" s="35" t="s">
        <v>254</v>
      </c>
      <c r="C315" s="35" t="s">
        <v>764</v>
      </c>
      <c r="D315" s="35" t="s">
        <v>257</v>
      </c>
      <c r="E315" s="35" t="s">
        <v>767</v>
      </c>
      <c r="F315" s="8">
        <v>0</v>
      </c>
      <c r="G315" s="8">
        <v>783</v>
      </c>
      <c r="H315" s="8">
        <v>0</v>
      </c>
      <c r="I315" s="8">
        <v>0</v>
      </c>
      <c r="J315" s="8">
        <v>0</v>
      </c>
      <c r="K315" s="8">
        <v>2361</v>
      </c>
      <c r="L315" s="8">
        <v>1192</v>
      </c>
      <c r="M315" s="8">
        <v>622</v>
      </c>
      <c r="N315" s="8">
        <v>762</v>
      </c>
    </row>
    <row r="316" spans="1:14">
      <c r="A316" s="8">
        <v>315</v>
      </c>
      <c r="B316" s="35" t="s">
        <v>254</v>
      </c>
      <c r="C316" s="35" t="str">
        <f>VLOOKUP(B316,[1]Sheet2!$B:$C,2,0)</f>
        <v>STATE BANK OF INDIA_New_654</v>
      </c>
      <c r="D316" s="35" t="s">
        <v>1296</v>
      </c>
      <c r="E316" s="35" t="str">
        <f>VLOOKUP(D316,[1]Sheet2!$B:$C,2,0)</f>
        <v>Kaveri Grameena Bank</v>
      </c>
      <c r="F316" s="30">
        <v>0</v>
      </c>
      <c r="G316" s="30">
        <v>0</v>
      </c>
      <c r="H316" s="30">
        <v>0</v>
      </c>
      <c r="I316" s="30">
        <v>0</v>
      </c>
      <c r="J316" s="8">
        <v>0</v>
      </c>
      <c r="K316" s="30">
        <v>0</v>
      </c>
      <c r="L316" s="8">
        <v>1</v>
      </c>
      <c r="M316" s="8">
        <v>0</v>
      </c>
      <c r="N316" s="8">
        <v>0</v>
      </c>
    </row>
    <row r="317" spans="1:14">
      <c r="A317" s="8">
        <v>316</v>
      </c>
      <c r="B317" s="35" t="s">
        <v>254</v>
      </c>
      <c r="C317" s="35" t="s">
        <v>764</v>
      </c>
      <c r="D317" s="35" t="s">
        <v>258</v>
      </c>
      <c r="E317" s="35" t="s">
        <v>768</v>
      </c>
      <c r="F317" s="8">
        <v>0</v>
      </c>
      <c r="G317" s="8">
        <v>1869</v>
      </c>
      <c r="H317" s="8">
        <v>0</v>
      </c>
      <c r="I317" s="8">
        <v>0</v>
      </c>
      <c r="J317" s="8">
        <v>0</v>
      </c>
      <c r="K317" s="8">
        <v>6936</v>
      </c>
      <c r="L317" s="8">
        <v>3284</v>
      </c>
      <c r="M317" s="8">
        <v>2053</v>
      </c>
      <c r="N317" s="8">
        <v>2090</v>
      </c>
    </row>
    <row r="318" spans="1:14">
      <c r="A318" s="8">
        <v>317</v>
      </c>
      <c r="B318" s="35" t="s">
        <v>254</v>
      </c>
      <c r="C318" s="35" t="s">
        <v>764</v>
      </c>
      <c r="D318" s="35" t="s">
        <v>260</v>
      </c>
      <c r="E318" s="35" t="s">
        <v>769</v>
      </c>
      <c r="F318" s="8">
        <v>0</v>
      </c>
      <c r="G318" s="8">
        <v>2399</v>
      </c>
      <c r="H318" s="8">
        <v>0</v>
      </c>
      <c r="I318" s="8">
        <v>0</v>
      </c>
      <c r="J318" s="8">
        <v>0</v>
      </c>
      <c r="K318" s="8">
        <v>4435</v>
      </c>
      <c r="L318" s="8">
        <v>6524</v>
      </c>
      <c r="M318" s="8">
        <v>450</v>
      </c>
      <c r="N318" s="8">
        <v>2066</v>
      </c>
    </row>
    <row r="319" spans="1:14">
      <c r="A319" s="8">
        <v>318</v>
      </c>
      <c r="B319" s="35" t="s">
        <v>254</v>
      </c>
      <c r="C319" s="35" t="s">
        <v>764</v>
      </c>
      <c r="D319" s="35" t="s">
        <v>261</v>
      </c>
      <c r="E319" s="35" t="s">
        <v>770</v>
      </c>
      <c r="F319" s="8">
        <v>0</v>
      </c>
      <c r="G319" s="8">
        <v>845</v>
      </c>
      <c r="H319" s="8">
        <v>0</v>
      </c>
      <c r="I319" s="8">
        <v>0</v>
      </c>
      <c r="J319" s="8">
        <v>0</v>
      </c>
      <c r="K319" s="8">
        <v>3211</v>
      </c>
      <c r="L319" s="8">
        <v>2209</v>
      </c>
      <c r="M319" s="8">
        <v>539</v>
      </c>
      <c r="N319" s="8">
        <v>1113</v>
      </c>
    </row>
    <row r="320" spans="1:14">
      <c r="A320" s="8">
        <v>319</v>
      </c>
      <c r="B320" s="35" t="s">
        <v>254</v>
      </c>
      <c r="C320" s="35" t="s">
        <v>764</v>
      </c>
      <c r="D320" s="35" t="s">
        <v>262</v>
      </c>
      <c r="E320" s="35" t="s">
        <v>771</v>
      </c>
      <c r="F320" s="8">
        <v>0</v>
      </c>
      <c r="G320" s="8">
        <v>972</v>
      </c>
      <c r="H320" s="8">
        <v>0</v>
      </c>
      <c r="I320" s="8">
        <v>0</v>
      </c>
      <c r="J320" s="8">
        <v>0</v>
      </c>
      <c r="K320" s="8">
        <v>2593</v>
      </c>
      <c r="L320" s="8">
        <v>4513</v>
      </c>
      <c r="M320" s="8">
        <v>719</v>
      </c>
      <c r="N320" s="8">
        <v>983</v>
      </c>
    </row>
    <row r="321" spans="1:14">
      <c r="A321" s="8">
        <v>320</v>
      </c>
      <c r="B321" s="35" t="s">
        <v>254</v>
      </c>
      <c r="C321" s="35" t="s">
        <v>764</v>
      </c>
      <c r="D321" s="35" t="s">
        <v>263</v>
      </c>
      <c r="E321" s="35" t="s">
        <v>772</v>
      </c>
      <c r="F321" s="8">
        <v>0</v>
      </c>
      <c r="G321" s="8">
        <v>456</v>
      </c>
      <c r="H321" s="8">
        <v>0</v>
      </c>
      <c r="I321" s="8">
        <v>0</v>
      </c>
      <c r="J321" s="8">
        <v>0</v>
      </c>
      <c r="K321" s="8">
        <v>1557</v>
      </c>
      <c r="L321" s="8">
        <v>2179</v>
      </c>
      <c r="M321" s="8">
        <v>161</v>
      </c>
      <c r="N321" s="8">
        <v>629</v>
      </c>
    </row>
    <row r="322" spans="1:14">
      <c r="A322" s="8">
        <v>321</v>
      </c>
      <c r="B322" s="35" t="s">
        <v>254</v>
      </c>
      <c r="C322" s="35" t="s">
        <v>764</v>
      </c>
      <c r="D322" s="35" t="s">
        <v>264</v>
      </c>
      <c r="E322" s="35" t="s">
        <v>773</v>
      </c>
      <c r="F322" s="8">
        <v>0</v>
      </c>
      <c r="G322" s="8">
        <v>1677</v>
      </c>
      <c r="H322" s="8">
        <v>0</v>
      </c>
      <c r="I322" s="8">
        <v>0</v>
      </c>
      <c r="J322" s="8">
        <v>0</v>
      </c>
      <c r="K322" s="8">
        <v>4217</v>
      </c>
      <c r="L322" s="8">
        <v>3737</v>
      </c>
      <c r="M322" s="8">
        <v>955</v>
      </c>
      <c r="N322" s="8">
        <v>1547</v>
      </c>
    </row>
    <row r="323" spans="1:14">
      <c r="A323" s="8">
        <v>322</v>
      </c>
      <c r="B323" s="35" t="s">
        <v>254</v>
      </c>
      <c r="C323" s="35" t="s">
        <v>764</v>
      </c>
      <c r="D323" s="35" t="s">
        <v>265</v>
      </c>
      <c r="E323" s="35" t="s">
        <v>774</v>
      </c>
      <c r="F323" s="8">
        <v>0</v>
      </c>
      <c r="G323" s="8">
        <v>3890</v>
      </c>
      <c r="H323" s="8">
        <v>0</v>
      </c>
      <c r="I323" s="8">
        <v>0</v>
      </c>
      <c r="J323" s="8">
        <v>0</v>
      </c>
      <c r="K323" s="8">
        <v>21140</v>
      </c>
      <c r="L323" s="8">
        <v>13154</v>
      </c>
      <c r="M323" s="8">
        <v>3948</v>
      </c>
      <c r="N323" s="8">
        <v>7273</v>
      </c>
    </row>
    <row r="324" spans="1:14">
      <c r="A324" s="8">
        <v>323</v>
      </c>
      <c r="B324" s="35" t="s">
        <v>254</v>
      </c>
      <c r="C324" s="35" t="s">
        <v>764</v>
      </c>
      <c r="D324" s="35" t="s">
        <v>266</v>
      </c>
      <c r="E324" s="35" t="s">
        <v>775</v>
      </c>
      <c r="F324" s="8">
        <v>0</v>
      </c>
      <c r="G324" s="8">
        <v>3096</v>
      </c>
      <c r="H324" s="8">
        <v>0</v>
      </c>
      <c r="I324" s="8">
        <v>0</v>
      </c>
      <c r="J324" s="8">
        <v>0</v>
      </c>
      <c r="K324" s="8">
        <v>31396</v>
      </c>
      <c r="L324" s="8">
        <v>29715</v>
      </c>
      <c r="M324" s="8">
        <v>11485</v>
      </c>
      <c r="N324" s="8">
        <v>9435</v>
      </c>
    </row>
    <row r="325" spans="1:14">
      <c r="A325" s="8">
        <v>324</v>
      </c>
      <c r="B325" s="35" t="s">
        <v>254</v>
      </c>
      <c r="C325" s="35" t="s">
        <v>764</v>
      </c>
      <c r="D325" s="35" t="s">
        <v>267</v>
      </c>
      <c r="E325" s="35" t="s">
        <v>776</v>
      </c>
      <c r="F325" s="8">
        <v>0</v>
      </c>
      <c r="G325" s="8">
        <v>5368</v>
      </c>
      <c r="H325" s="8">
        <v>0</v>
      </c>
      <c r="I325" s="8">
        <v>0</v>
      </c>
      <c r="J325" s="8">
        <v>0</v>
      </c>
      <c r="K325" s="8">
        <v>30322</v>
      </c>
      <c r="L325" s="8">
        <v>19751</v>
      </c>
      <c r="M325" s="8">
        <v>5959</v>
      </c>
      <c r="N325" s="8">
        <v>10756</v>
      </c>
    </row>
    <row r="326" spans="1:14">
      <c r="A326" s="8">
        <v>325</v>
      </c>
      <c r="B326" s="35" t="s">
        <v>254</v>
      </c>
      <c r="C326" s="35" t="s">
        <v>764</v>
      </c>
      <c r="D326" s="35" t="s">
        <v>268</v>
      </c>
      <c r="E326" s="35" t="s">
        <v>777</v>
      </c>
      <c r="F326" s="8">
        <v>0</v>
      </c>
      <c r="G326" s="8">
        <v>5609</v>
      </c>
      <c r="H326" s="8">
        <v>0</v>
      </c>
      <c r="I326" s="8">
        <v>0</v>
      </c>
      <c r="J326" s="8">
        <v>0</v>
      </c>
      <c r="K326" s="8">
        <v>23623</v>
      </c>
      <c r="L326" s="8">
        <v>10740</v>
      </c>
      <c r="M326" s="8">
        <v>6525</v>
      </c>
      <c r="N326" s="8">
        <v>7159</v>
      </c>
    </row>
    <row r="327" spans="1:14">
      <c r="A327" s="8">
        <v>326</v>
      </c>
      <c r="B327" s="35" t="s">
        <v>254</v>
      </c>
      <c r="C327" s="35" t="s">
        <v>764</v>
      </c>
      <c r="D327" s="35" t="s">
        <v>269</v>
      </c>
      <c r="E327" s="35" t="s">
        <v>778</v>
      </c>
      <c r="F327" s="8">
        <v>0</v>
      </c>
      <c r="G327" s="8">
        <v>1326</v>
      </c>
      <c r="H327" s="8">
        <v>0</v>
      </c>
      <c r="I327" s="8">
        <v>0</v>
      </c>
      <c r="J327" s="8">
        <v>0</v>
      </c>
      <c r="K327" s="8">
        <v>5235</v>
      </c>
      <c r="L327" s="8">
        <v>5855</v>
      </c>
      <c r="M327" s="8">
        <v>552</v>
      </c>
      <c r="N327" s="8">
        <v>2120</v>
      </c>
    </row>
    <row r="328" spans="1:14">
      <c r="A328" s="8">
        <v>327</v>
      </c>
      <c r="B328" s="35" t="s">
        <v>254</v>
      </c>
      <c r="C328" s="35" t="s">
        <v>764</v>
      </c>
      <c r="D328" s="35" t="s">
        <v>270</v>
      </c>
      <c r="E328" s="35" t="s">
        <v>779</v>
      </c>
      <c r="F328" s="8">
        <v>0</v>
      </c>
      <c r="G328" s="8">
        <v>2380</v>
      </c>
      <c r="H328" s="8">
        <v>0</v>
      </c>
      <c r="I328" s="8">
        <v>0</v>
      </c>
      <c r="J328" s="8">
        <v>0</v>
      </c>
      <c r="K328" s="8">
        <v>17725</v>
      </c>
      <c r="L328" s="8">
        <v>11207</v>
      </c>
      <c r="M328" s="8">
        <v>2974</v>
      </c>
      <c r="N328" s="8">
        <v>6138</v>
      </c>
    </row>
    <row r="329" spans="1:14">
      <c r="A329" s="8">
        <v>328</v>
      </c>
      <c r="B329" s="35" t="s">
        <v>254</v>
      </c>
      <c r="C329" s="35" t="s">
        <v>764</v>
      </c>
      <c r="D329" s="35" t="s">
        <v>271</v>
      </c>
      <c r="E329" s="35" t="s">
        <v>780</v>
      </c>
      <c r="F329" s="8">
        <v>0</v>
      </c>
      <c r="G329" s="8">
        <v>3180</v>
      </c>
      <c r="H329" s="8">
        <v>0</v>
      </c>
      <c r="I329" s="8">
        <v>0</v>
      </c>
      <c r="J329" s="8">
        <v>0</v>
      </c>
      <c r="K329" s="8">
        <v>13465</v>
      </c>
      <c r="L329" s="8">
        <v>12401</v>
      </c>
      <c r="M329" s="8">
        <v>1725</v>
      </c>
      <c r="N329" s="8">
        <v>6397</v>
      </c>
    </row>
    <row r="330" spans="1:14">
      <c r="A330" s="8">
        <v>329</v>
      </c>
      <c r="B330" s="35" t="s">
        <v>254</v>
      </c>
      <c r="C330" s="35" t="s">
        <v>764</v>
      </c>
      <c r="D330" s="35" t="s">
        <v>272</v>
      </c>
      <c r="E330" s="35" t="s">
        <v>781</v>
      </c>
      <c r="F330" s="8">
        <v>0</v>
      </c>
      <c r="G330" s="8">
        <v>10041</v>
      </c>
      <c r="H330" s="8">
        <v>0</v>
      </c>
      <c r="I330" s="8">
        <v>0</v>
      </c>
      <c r="J330" s="8">
        <v>0</v>
      </c>
      <c r="K330" s="8">
        <v>21175</v>
      </c>
      <c r="L330" s="8">
        <v>16601</v>
      </c>
      <c r="M330" s="8">
        <v>3340</v>
      </c>
      <c r="N330" s="8">
        <v>8060</v>
      </c>
    </row>
    <row r="331" spans="1:14">
      <c r="A331" s="8">
        <v>330</v>
      </c>
      <c r="B331" s="35" t="s">
        <v>254</v>
      </c>
      <c r="C331" s="35" t="s">
        <v>764</v>
      </c>
      <c r="D331" s="35" t="s">
        <v>273</v>
      </c>
      <c r="E331" s="35" t="s">
        <v>782</v>
      </c>
      <c r="F331" s="8">
        <v>0</v>
      </c>
      <c r="G331" s="8">
        <v>2824</v>
      </c>
      <c r="H331" s="8">
        <v>0</v>
      </c>
      <c r="I331" s="8">
        <v>0</v>
      </c>
      <c r="J331" s="8">
        <v>0</v>
      </c>
      <c r="K331" s="8">
        <v>3110</v>
      </c>
      <c r="L331" s="8">
        <v>3614</v>
      </c>
      <c r="M331" s="8">
        <v>891</v>
      </c>
      <c r="N331" s="8">
        <v>1177</v>
      </c>
    </row>
    <row r="332" spans="1:14">
      <c r="A332" s="8">
        <v>331</v>
      </c>
      <c r="B332" s="35" t="s">
        <v>254</v>
      </c>
      <c r="C332" s="35" t="s">
        <v>764</v>
      </c>
      <c r="D332" s="35" t="s">
        <v>274</v>
      </c>
      <c r="E332" s="35" t="s">
        <v>783</v>
      </c>
      <c r="F332" s="8">
        <v>0</v>
      </c>
      <c r="G332" s="8">
        <v>4977</v>
      </c>
      <c r="H332" s="8">
        <v>0</v>
      </c>
      <c r="I332" s="8">
        <v>0</v>
      </c>
      <c r="J332" s="8">
        <v>0</v>
      </c>
      <c r="K332" s="8">
        <v>14428</v>
      </c>
      <c r="L332" s="8">
        <v>18460</v>
      </c>
      <c r="M332" s="8">
        <v>3559</v>
      </c>
      <c r="N332" s="8">
        <v>6020</v>
      </c>
    </row>
    <row r="333" spans="1:14">
      <c r="A333" s="8">
        <v>332</v>
      </c>
      <c r="B333" s="35" t="s">
        <v>254</v>
      </c>
      <c r="C333" s="35" t="s">
        <v>764</v>
      </c>
      <c r="D333" s="35" t="s">
        <v>275</v>
      </c>
      <c r="E333" s="35" t="s">
        <v>784</v>
      </c>
      <c r="F333" s="8">
        <v>0</v>
      </c>
      <c r="G333" s="8">
        <v>5163</v>
      </c>
      <c r="H333" s="8">
        <v>0</v>
      </c>
      <c r="I333" s="8">
        <v>0</v>
      </c>
      <c r="J333" s="8">
        <v>0</v>
      </c>
      <c r="K333" s="8">
        <v>15090</v>
      </c>
      <c r="L333" s="8">
        <v>12982</v>
      </c>
      <c r="M333" s="8">
        <v>1235</v>
      </c>
      <c r="N333" s="8">
        <v>6933</v>
      </c>
    </row>
    <row r="334" spans="1:14">
      <c r="A334" s="8">
        <v>333</v>
      </c>
      <c r="B334" s="35" t="s">
        <v>254</v>
      </c>
      <c r="C334" s="35" t="s">
        <v>764</v>
      </c>
      <c r="D334" s="35" t="s">
        <v>276</v>
      </c>
      <c r="E334" s="35" t="s">
        <v>785</v>
      </c>
      <c r="F334" s="8">
        <v>0</v>
      </c>
      <c r="G334" s="8">
        <v>7131</v>
      </c>
      <c r="H334" s="8">
        <v>0</v>
      </c>
      <c r="I334" s="8">
        <v>0</v>
      </c>
      <c r="J334" s="8">
        <v>0</v>
      </c>
      <c r="K334" s="8">
        <v>36829</v>
      </c>
      <c r="L334" s="8">
        <v>9252</v>
      </c>
      <c r="M334" s="8">
        <v>8676</v>
      </c>
      <c r="N334" s="8">
        <v>10808</v>
      </c>
    </row>
    <row r="335" spans="1:14">
      <c r="A335" s="8">
        <v>334</v>
      </c>
      <c r="B335" s="35" t="s">
        <v>254</v>
      </c>
      <c r="C335" s="35" t="s">
        <v>764</v>
      </c>
      <c r="D335" s="35" t="s">
        <v>277</v>
      </c>
      <c r="E335" s="35" t="s">
        <v>786</v>
      </c>
      <c r="F335" s="8">
        <v>0</v>
      </c>
      <c r="G335" s="8">
        <v>7810</v>
      </c>
      <c r="H335" s="8">
        <v>0</v>
      </c>
      <c r="I335" s="8">
        <v>0</v>
      </c>
      <c r="J335" s="8">
        <v>0</v>
      </c>
      <c r="K335" s="8">
        <v>11570</v>
      </c>
      <c r="L335" s="8">
        <v>9691</v>
      </c>
      <c r="M335" s="8">
        <v>1613</v>
      </c>
      <c r="N335" s="8">
        <v>4271</v>
      </c>
    </row>
    <row r="336" spans="1:14">
      <c r="A336" s="8">
        <v>335</v>
      </c>
      <c r="B336" s="35" t="s">
        <v>254</v>
      </c>
      <c r="C336" s="35" t="s">
        <v>764</v>
      </c>
      <c r="D336" s="35" t="s">
        <v>278</v>
      </c>
      <c r="E336" s="35" t="s">
        <v>787</v>
      </c>
      <c r="F336" s="8">
        <v>0</v>
      </c>
      <c r="G336" s="8">
        <v>4034</v>
      </c>
      <c r="H336" s="8">
        <v>0</v>
      </c>
      <c r="I336" s="8">
        <v>0</v>
      </c>
      <c r="J336" s="8">
        <v>0</v>
      </c>
      <c r="K336" s="8">
        <v>14915</v>
      </c>
      <c r="L336" s="8">
        <v>7152</v>
      </c>
      <c r="M336" s="8">
        <v>1907</v>
      </c>
      <c r="N336" s="8">
        <v>5547</v>
      </c>
    </row>
    <row r="337" spans="1:14">
      <c r="A337" s="8">
        <v>336</v>
      </c>
      <c r="B337" s="35" t="s">
        <v>254</v>
      </c>
      <c r="C337" s="35" t="s">
        <v>764</v>
      </c>
      <c r="D337" s="35" t="s">
        <v>279</v>
      </c>
      <c r="E337" s="35" t="s">
        <v>788</v>
      </c>
      <c r="F337" s="8">
        <v>0</v>
      </c>
      <c r="G337" s="8">
        <v>14180</v>
      </c>
      <c r="H337" s="8">
        <v>0</v>
      </c>
      <c r="I337" s="8">
        <v>0</v>
      </c>
      <c r="J337" s="8">
        <v>0</v>
      </c>
      <c r="K337" s="8">
        <v>40857</v>
      </c>
      <c r="L337" s="8">
        <v>16783</v>
      </c>
      <c r="M337" s="8">
        <v>8344</v>
      </c>
      <c r="N337" s="8">
        <v>12371</v>
      </c>
    </row>
    <row r="338" spans="1:14">
      <c r="A338" s="8">
        <v>337</v>
      </c>
      <c r="B338" s="35" t="s">
        <v>254</v>
      </c>
      <c r="C338" s="35" t="s">
        <v>764</v>
      </c>
      <c r="D338" s="35" t="s">
        <v>280</v>
      </c>
      <c r="E338" s="35" t="s">
        <v>789</v>
      </c>
      <c r="F338" s="8">
        <v>0</v>
      </c>
      <c r="G338" s="8">
        <v>1497</v>
      </c>
      <c r="H338" s="8">
        <v>0</v>
      </c>
      <c r="I338" s="8">
        <v>0</v>
      </c>
      <c r="J338" s="8">
        <v>0</v>
      </c>
      <c r="K338" s="8">
        <v>8409</v>
      </c>
      <c r="L338" s="8">
        <v>6082</v>
      </c>
      <c r="M338" s="8">
        <v>980</v>
      </c>
      <c r="N338" s="8">
        <v>3654</v>
      </c>
    </row>
    <row r="339" spans="1:14">
      <c r="A339" s="8">
        <v>338</v>
      </c>
      <c r="B339" s="35" t="s">
        <v>254</v>
      </c>
      <c r="C339" s="35" t="s">
        <v>764</v>
      </c>
      <c r="D339" s="35" t="s">
        <v>489</v>
      </c>
      <c r="E339" s="35" t="s">
        <v>790</v>
      </c>
      <c r="F339" s="8">
        <v>0</v>
      </c>
      <c r="G339" s="8">
        <v>1083</v>
      </c>
      <c r="H339" s="8">
        <v>0</v>
      </c>
      <c r="I339" s="8">
        <v>0</v>
      </c>
      <c r="J339" s="8">
        <v>0</v>
      </c>
      <c r="K339" s="8">
        <v>2635</v>
      </c>
      <c r="L339" s="8">
        <v>2673</v>
      </c>
      <c r="M339" s="8">
        <v>248</v>
      </c>
      <c r="N339" s="8">
        <v>1165</v>
      </c>
    </row>
    <row r="340" spans="1:14">
      <c r="A340" s="8">
        <v>339</v>
      </c>
      <c r="B340" s="35" t="s">
        <v>281</v>
      </c>
      <c r="C340" s="35" t="s">
        <v>791</v>
      </c>
      <c r="D340" s="35" t="s">
        <v>282</v>
      </c>
      <c r="E340" s="35" t="s">
        <v>792</v>
      </c>
      <c r="F340" s="8">
        <v>0</v>
      </c>
      <c r="G340" s="8">
        <v>14728</v>
      </c>
      <c r="H340" s="8">
        <v>0</v>
      </c>
      <c r="I340" s="8">
        <v>0</v>
      </c>
      <c r="J340" s="8">
        <v>0</v>
      </c>
      <c r="K340" s="8">
        <v>38160</v>
      </c>
      <c r="L340" s="8">
        <v>26898</v>
      </c>
      <c r="M340" s="8">
        <v>7134</v>
      </c>
      <c r="N340" s="8">
        <v>13611</v>
      </c>
    </row>
    <row r="341" spans="1:14">
      <c r="A341" s="8">
        <v>340</v>
      </c>
      <c r="B341" s="35" t="s">
        <v>284</v>
      </c>
      <c r="C341" s="35" t="s">
        <v>793</v>
      </c>
      <c r="D341" s="35" t="s">
        <v>285</v>
      </c>
      <c r="E341" s="35" t="s">
        <v>794</v>
      </c>
      <c r="F341" s="8">
        <v>0</v>
      </c>
      <c r="G341" s="8">
        <v>24586</v>
      </c>
      <c r="H341" s="8">
        <v>0</v>
      </c>
      <c r="I341" s="8">
        <v>0</v>
      </c>
      <c r="J341" s="8">
        <v>0</v>
      </c>
      <c r="K341" s="8">
        <v>64277</v>
      </c>
      <c r="L341" s="8">
        <v>52521</v>
      </c>
      <c r="M341" s="8">
        <v>13219</v>
      </c>
      <c r="N341" s="8">
        <v>23335</v>
      </c>
    </row>
    <row r="342" spans="1:14">
      <c r="A342" s="8">
        <v>341</v>
      </c>
      <c r="B342" s="35" t="s">
        <v>284</v>
      </c>
      <c r="C342" s="35" t="s">
        <v>793</v>
      </c>
      <c r="D342" s="35" t="s">
        <v>286</v>
      </c>
      <c r="E342" s="35" t="s">
        <v>795</v>
      </c>
      <c r="F342" s="8">
        <v>0</v>
      </c>
      <c r="G342" s="8">
        <v>245</v>
      </c>
      <c r="H342" s="8">
        <v>0</v>
      </c>
      <c r="I342" s="8">
        <v>0</v>
      </c>
      <c r="J342" s="8">
        <v>0</v>
      </c>
      <c r="K342" s="8">
        <v>863</v>
      </c>
      <c r="L342" s="8">
        <v>695</v>
      </c>
      <c r="M342" s="8">
        <v>140</v>
      </c>
      <c r="N342" s="8">
        <v>340</v>
      </c>
    </row>
    <row r="343" spans="1:14">
      <c r="A343" s="8">
        <v>342</v>
      </c>
      <c r="B343" s="35" t="s">
        <v>284</v>
      </c>
      <c r="C343" s="35" t="s">
        <v>793</v>
      </c>
      <c r="D343" s="35" t="s">
        <v>287</v>
      </c>
      <c r="E343" s="35" t="s">
        <v>796</v>
      </c>
      <c r="F343" s="8">
        <v>0</v>
      </c>
      <c r="G343" s="8">
        <v>2613</v>
      </c>
      <c r="H343" s="8">
        <v>0</v>
      </c>
      <c r="I343" s="8">
        <v>0</v>
      </c>
      <c r="J343" s="8">
        <v>0</v>
      </c>
      <c r="K343" s="8">
        <v>12524</v>
      </c>
      <c r="L343" s="8">
        <v>13885</v>
      </c>
      <c r="M343" s="8">
        <v>3010</v>
      </c>
      <c r="N343" s="8">
        <v>4723</v>
      </c>
    </row>
    <row r="344" spans="1:14">
      <c r="A344" s="8">
        <v>343</v>
      </c>
      <c r="B344" s="35" t="s">
        <v>284</v>
      </c>
      <c r="C344" s="35" t="s">
        <v>793</v>
      </c>
      <c r="D344" s="35" t="s">
        <v>290</v>
      </c>
      <c r="E344" s="35" t="s">
        <v>798</v>
      </c>
      <c r="F344" s="30">
        <v>0</v>
      </c>
      <c r="G344" s="8">
        <v>1176</v>
      </c>
      <c r="H344" s="8">
        <v>0</v>
      </c>
      <c r="I344" s="8">
        <v>0</v>
      </c>
      <c r="J344" s="8">
        <v>0</v>
      </c>
      <c r="K344" s="8">
        <v>7490</v>
      </c>
      <c r="L344" s="8">
        <v>6382</v>
      </c>
      <c r="M344" s="8">
        <v>3143</v>
      </c>
      <c r="N344" s="8">
        <v>2130</v>
      </c>
    </row>
    <row r="345" spans="1:14">
      <c r="A345" s="8">
        <v>344</v>
      </c>
      <c r="B345" s="35" t="s">
        <v>284</v>
      </c>
      <c r="C345" s="35" t="s">
        <v>793</v>
      </c>
      <c r="D345" s="35" t="s">
        <v>291</v>
      </c>
      <c r="E345" s="35" t="s">
        <v>799</v>
      </c>
      <c r="F345" s="30">
        <v>0</v>
      </c>
      <c r="G345" s="8">
        <v>3623</v>
      </c>
      <c r="H345" s="8">
        <v>0</v>
      </c>
      <c r="I345" s="8">
        <v>0</v>
      </c>
      <c r="J345" s="8">
        <v>0</v>
      </c>
      <c r="K345" s="8">
        <v>11640</v>
      </c>
      <c r="L345" s="8">
        <v>7456</v>
      </c>
      <c r="M345" s="8">
        <v>3054</v>
      </c>
      <c r="N345" s="8">
        <v>4054</v>
      </c>
    </row>
    <row r="346" spans="1:14">
      <c r="A346" s="8">
        <v>345</v>
      </c>
      <c r="B346" s="35" t="s">
        <v>288</v>
      </c>
      <c r="C346" s="35" t="s">
        <v>797</v>
      </c>
      <c r="D346" s="35" t="s">
        <v>289</v>
      </c>
      <c r="E346" s="35" t="s">
        <v>797</v>
      </c>
      <c r="F346" s="8">
        <v>0</v>
      </c>
      <c r="G346" s="8">
        <v>11</v>
      </c>
      <c r="H346" s="8">
        <v>0</v>
      </c>
      <c r="I346" s="8">
        <v>0</v>
      </c>
      <c r="J346" s="8">
        <v>0</v>
      </c>
      <c r="K346" s="8">
        <v>30</v>
      </c>
      <c r="L346" s="8">
        <v>23</v>
      </c>
      <c r="M346" s="8">
        <v>2</v>
      </c>
      <c r="N346" s="8">
        <v>11</v>
      </c>
    </row>
    <row r="347" spans="1:14">
      <c r="A347" s="8">
        <v>346</v>
      </c>
      <c r="B347" s="35" t="s">
        <v>288</v>
      </c>
      <c r="C347" s="35" t="s">
        <v>797</v>
      </c>
      <c r="D347" s="35" t="s">
        <v>290</v>
      </c>
      <c r="E347" s="35" t="s">
        <v>798</v>
      </c>
      <c r="F347" s="8">
        <v>0</v>
      </c>
      <c r="G347" s="8">
        <v>1</v>
      </c>
      <c r="H347" s="8">
        <v>0</v>
      </c>
      <c r="I347" s="8">
        <v>0</v>
      </c>
      <c r="J347" s="8">
        <v>0</v>
      </c>
      <c r="K347" s="8">
        <v>4</v>
      </c>
      <c r="L347" s="8">
        <v>4</v>
      </c>
      <c r="M347" s="8">
        <v>0</v>
      </c>
      <c r="N347" s="8">
        <v>3</v>
      </c>
    </row>
    <row r="348" spans="1:14">
      <c r="A348" s="8">
        <v>347</v>
      </c>
      <c r="B348" s="35" t="s">
        <v>288</v>
      </c>
      <c r="C348" s="35" t="s">
        <v>797</v>
      </c>
      <c r="D348" s="35" t="s">
        <v>291</v>
      </c>
      <c r="E348" s="35" t="s">
        <v>799</v>
      </c>
      <c r="F348" s="8">
        <v>0</v>
      </c>
      <c r="G348" s="8">
        <v>2</v>
      </c>
      <c r="H348" s="8">
        <v>0</v>
      </c>
      <c r="I348" s="8">
        <v>0</v>
      </c>
      <c r="J348" s="8">
        <v>0</v>
      </c>
      <c r="K348" s="8">
        <v>16</v>
      </c>
      <c r="L348" s="8">
        <v>3</v>
      </c>
      <c r="M348" s="8">
        <v>3</v>
      </c>
      <c r="N348" s="8">
        <v>8</v>
      </c>
    </row>
    <row r="349" spans="1:14">
      <c r="A349" s="8">
        <v>348</v>
      </c>
      <c r="B349" s="35" t="s">
        <v>292</v>
      </c>
      <c r="C349" s="35" t="s">
        <v>800</v>
      </c>
      <c r="D349" s="35" t="s">
        <v>293</v>
      </c>
      <c r="E349" s="35" t="s">
        <v>801</v>
      </c>
      <c r="F349" s="8">
        <v>0</v>
      </c>
      <c r="G349" s="8">
        <v>14669</v>
      </c>
      <c r="H349" s="8">
        <v>0</v>
      </c>
      <c r="I349" s="8">
        <v>0</v>
      </c>
      <c r="J349" s="8">
        <v>0</v>
      </c>
      <c r="K349" s="8">
        <v>37084</v>
      </c>
      <c r="L349" s="8">
        <v>30162</v>
      </c>
      <c r="M349" s="8">
        <v>6589</v>
      </c>
      <c r="N349" s="8">
        <v>14556</v>
      </c>
    </row>
    <row r="350" spans="1:14">
      <c r="A350" s="8">
        <v>349</v>
      </c>
      <c r="B350" s="35" t="s">
        <v>292</v>
      </c>
      <c r="C350" s="35" t="s">
        <v>800</v>
      </c>
      <c r="D350" s="35" t="s">
        <v>294</v>
      </c>
      <c r="E350" s="35" t="s">
        <v>802</v>
      </c>
      <c r="F350" s="8">
        <v>0</v>
      </c>
      <c r="G350" s="8">
        <v>12</v>
      </c>
      <c r="H350" s="8">
        <v>0</v>
      </c>
      <c r="I350" s="8">
        <v>0</v>
      </c>
      <c r="J350" s="8">
        <v>0</v>
      </c>
      <c r="K350" s="8">
        <v>28</v>
      </c>
      <c r="L350" s="8">
        <v>47</v>
      </c>
      <c r="M350" s="8">
        <v>3</v>
      </c>
      <c r="N350" s="8">
        <v>9</v>
      </c>
    </row>
    <row r="351" spans="1:14">
      <c r="A351" s="8">
        <v>350</v>
      </c>
      <c r="B351" s="35" t="s">
        <v>295</v>
      </c>
      <c r="C351" s="35" t="s">
        <v>803</v>
      </c>
      <c r="D351" s="35" t="s">
        <v>296</v>
      </c>
      <c r="E351" s="35" t="s">
        <v>804</v>
      </c>
      <c r="F351" s="8">
        <v>0</v>
      </c>
      <c r="G351" s="8">
        <v>413</v>
      </c>
      <c r="H351" s="8">
        <v>0</v>
      </c>
      <c r="I351" s="8">
        <v>0</v>
      </c>
      <c r="J351" s="8">
        <v>0</v>
      </c>
      <c r="K351" s="8">
        <v>1623</v>
      </c>
      <c r="L351" s="8">
        <v>1685</v>
      </c>
      <c r="M351" s="8">
        <v>278</v>
      </c>
      <c r="N351" s="8">
        <v>627</v>
      </c>
    </row>
    <row r="352" spans="1:14">
      <c r="A352" s="8">
        <v>351</v>
      </c>
      <c r="B352" s="32" t="s">
        <v>1289</v>
      </c>
      <c r="C352" s="35" t="str">
        <f>VLOOKUP(B352,[1]Sheet2!$B:$C,2,0)</f>
        <v>ALLAHABAD BANK_NEW_661</v>
      </c>
      <c r="D352" s="32" t="s">
        <v>1290</v>
      </c>
      <c r="E352" s="35" t="str">
        <f>VLOOKUP(D352,[1]Sheet2!$B:$C,2,0)</f>
        <v>ALLAHABAD BANK</v>
      </c>
      <c r="F352" s="30">
        <v>0</v>
      </c>
      <c r="G352" s="30">
        <v>0</v>
      </c>
      <c r="H352" s="30">
        <v>0</v>
      </c>
      <c r="I352" s="30">
        <v>0</v>
      </c>
      <c r="J352" s="8">
        <v>0</v>
      </c>
      <c r="K352" s="8">
        <v>1</v>
      </c>
      <c r="L352" s="8">
        <v>0</v>
      </c>
      <c r="M352" s="8">
        <v>0</v>
      </c>
      <c r="N352" s="8">
        <v>1</v>
      </c>
    </row>
    <row r="353" spans="1:14">
      <c r="A353" s="8">
        <v>352</v>
      </c>
      <c r="B353" s="35" t="s">
        <v>297</v>
      </c>
      <c r="C353" s="35" t="s">
        <v>805</v>
      </c>
      <c r="D353" s="35" t="s">
        <v>298</v>
      </c>
      <c r="E353" s="35" t="s">
        <v>806</v>
      </c>
      <c r="F353" s="8">
        <v>0</v>
      </c>
      <c r="G353" s="8">
        <v>8302</v>
      </c>
      <c r="H353" s="8">
        <v>0</v>
      </c>
      <c r="I353" s="8">
        <v>0</v>
      </c>
      <c r="J353" s="8">
        <v>0</v>
      </c>
      <c r="K353" s="8">
        <v>26048</v>
      </c>
      <c r="L353" s="8">
        <v>16653</v>
      </c>
      <c r="M353" s="8">
        <v>4250</v>
      </c>
      <c r="N353" s="8">
        <v>9978</v>
      </c>
    </row>
    <row r="354" spans="1:14">
      <c r="A354" s="8">
        <v>353</v>
      </c>
      <c r="B354" s="35" t="s">
        <v>297</v>
      </c>
      <c r="C354" s="35" t="s">
        <v>805</v>
      </c>
      <c r="D354" s="35" t="s">
        <v>299</v>
      </c>
      <c r="E354" s="35" t="s">
        <v>807</v>
      </c>
      <c r="F354" s="8">
        <v>0</v>
      </c>
      <c r="G354" s="8">
        <v>2694</v>
      </c>
      <c r="H354" s="8">
        <v>0</v>
      </c>
      <c r="I354" s="8">
        <v>0</v>
      </c>
      <c r="J354" s="8">
        <v>0</v>
      </c>
      <c r="K354" s="8">
        <v>6963</v>
      </c>
      <c r="L354" s="8">
        <v>3875</v>
      </c>
      <c r="M354" s="8">
        <v>1001</v>
      </c>
      <c r="N354" s="8">
        <v>2860</v>
      </c>
    </row>
    <row r="355" spans="1:14">
      <c r="A355" s="8">
        <v>354</v>
      </c>
      <c r="B355" s="32" t="s">
        <v>1254</v>
      </c>
      <c r="C355" s="35" t="s">
        <v>1259</v>
      </c>
      <c r="D355" s="35" t="s">
        <v>1255</v>
      </c>
      <c r="E355" s="35" t="s">
        <v>1259</v>
      </c>
      <c r="F355" s="30">
        <v>0</v>
      </c>
      <c r="G355" s="8">
        <v>0</v>
      </c>
      <c r="H355" s="8">
        <v>0</v>
      </c>
      <c r="I355" s="8">
        <v>0</v>
      </c>
      <c r="J355" s="8">
        <v>0</v>
      </c>
      <c r="K355" s="8">
        <v>1</v>
      </c>
      <c r="L355" s="8">
        <v>0</v>
      </c>
      <c r="M355" s="8">
        <v>0</v>
      </c>
      <c r="N355" s="8">
        <v>0</v>
      </c>
    </row>
    <row r="356" spans="1:14">
      <c r="A356" s="8">
        <v>355</v>
      </c>
      <c r="B356" s="35" t="s">
        <v>300</v>
      </c>
      <c r="C356" s="35" t="s">
        <v>808</v>
      </c>
      <c r="D356" s="35" t="s">
        <v>301</v>
      </c>
      <c r="E356" s="35" t="s">
        <v>809</v>
      </c>
      <c r="F356" s="8">
        <v>0</v>
      </c>
      <c r="G356" s="8">
        <v>4794</v>
      </c>
      <c r="H356" s="8">
        <v>0</v>
      </c>
      <c r="I356" s="8">
        <v>0</v>
      </c>
      <c r="J356" s="8">
        <v>0</v>
      </c>
      <c r="K356" s="8">
        <v>15820</v>
      </c>
      <c r="L356" s="8">
        <v>12369</v>
      </c>
      <c r="M356" s="8">
        <v>2655</v>
      </c>
      <c r="N356" s="8">
        <v>6106</v>
      </c>
    </row>
    <row r="357" spans="1:14">
      <c r="A357" s="8">
        <v>356</v>
      </c>
      <c r="B357" s="35" t="s">
        <v>302</v>
      </c>
      <c r="C357" s="35" t="s">
        <v>810</v>
      </c>
      <c r="D357" s="35" t="s">
        <v>303</v>
      </c>
      <c r="E357" s="35" t="s">
        <v>811</v>
      </c>
      <c r="F357" s="8">
        <v>0</v>
      </c>
      <c r="G357" s="8">
        <v>10840</v>
      </c>
      <c r="H357" s="8">
        <v>0</v>
      </c>
      <c r="I357" s="8">
        <v>0</v>
      </c>
      <c r="J357" s="8">
        <v>0</v>
      </c>
      <c r="K357" s="8">
        <v>11410</v>
      </c>
      <c r="L357" s="8">
        <v>10322</v>
      </c>
      <c r="M357" s="8">
        <v>1661</v>
      </c>
      <c r="N357" s="8">
        <v>3886</v>
      </c>
    </row>
    <row r="358" spans="1:14">
      <c r="A358" s="8">
        <v>357</v>
      </c>
      <c r="B358" s="35" t="s">
        <v>302</v>
      </c>
      <c r="C358" s="35" t="s">
        <v>810</v>
      </c>
      <c r="D358" s="35" t="s">
        <v>259</v>
      </c>
      <c r="E358" s="35" t="s">
        <v>812</v>
      </c>
      <c r="F358" s="8">
        <v>0</v>
      </c>
      <c r="G358" s="8">
        <v>2809</v>
      </c>
      <c r="H358" s="8">
        <v>0</v>
      </c>
      <c r="I358" s="8">
        <v>0</v>
      </c>
      <c r="J358" s="8">
        <v>0</v>
      </c>
      <c r="K358" s="8">
        <v>3067</v>
      </c>
      <c r="L358" s="8">
        <v>1988</v>
      </c>
      <c r="M358" s="8">
        <v>453</v>
      </c>
      <c r="N358" s="8">
        <v>1019</v>
      </c>
    </row>
    <row r="359" spans="1:14">
      <c r="A359" s="8">
        <v>358</v>
      </c>
      <c r="B359" s="35" t="s">
        <v>302</v>
      </c>
      <c r="C359" s="35" t="s">
        <v>810</v>
      </c>
      <c r="D359" s="35" t="s">
        <v>283</v>
      </c>
      <c r="E359" s="35" t="s">
        <v>813</v>
      </c>
      <c r="F359" s="8">
        <v>0</v>
      </c>
      <c r="G359" s="8">
        <v>5039</v>
      </c>
      <c r="H359" s="8">
        <v>0</v>
      </c>
      <c r="I359" s="8">
        <v>0</v>
      </c>
      <c r="J359" s="8">
        <v>0</v>
      </c>
      <c r="K359" s="8">
        <v>4885</v>
      </c>
      <c r="L359" s="8">
        <v>3579</v>
      </c>
      <c r="M359" s="8">
        <v>944</v>
      </c>
      <c r="N359" s="8">
        <v>1373</v>
      </c>
    </row>
    <row r="360" spans="1:14">
      <c r="A360" s="8">
        <v>359</v>
      </c>
      <c r="B360" s="35" t="s">
        <v>304</v>
      </c>
      <c r="C360" s="35" t="s">
        <v>814</v>
      </c>
      <c r="D360" s="35" t="s">
        <v>305</v>
      </c>
      <c r="E360" s="35" t="s">
        <v>814</v>
      </c>
      <c r="F360" s="8">
        <v>0</v>
      </c>
      <c r="G360" s="8">
        <v>7842</v>
      </c>
      <c r="H360" s="8">
        <v>0</v>
      </c>
      <c r="I360" s="8">
        <v>0</v>
      </c>
      <c r="J360" s="8">
        <v>0</v>
      </c>
      <c r="K360" s="8">
        <v>19194</v>
      </c>
      <c r="L360" s="8">
        <v>20944</v>
      </c>
      <c r="M360" s="8">
        <v>2081</v>
      </c>
      <c r="N360" s="8">
        <v>8447</v>
      </c>
    </row>
    <row r="361" spans="1:14">
      <c r="A361" s="8">
        <v>360</v>
      </c>
      <c r="B361" s="35" t="s">
        <v>306</v>
      </c>
      <c r="C361" s="35" t="s">
        <v>815</v>
      </c>
      <c r="D361" s="35" t="s">
        <v>307</v>
      </c>
      <c r="E361" s="35" t="s">
        <v>815</v>
      </c>
      <c r="F361" s="8">
        <v>0</v>
      </c>
      <c r="G361" s="8">
        <v>235</v>
      </c>
      <c r="H361" s="8">
        <v>0</v>
      </c>
      <c r="I361" s="8">
        <v>0</v>
      </c>
      <c r="J361" s="8">
        <v>0</v>
      </c>
      <c r="K361" s="8">
        <v>1595</v>
      </c>
      <c r="L361" s="8">
        <v>1080</v>
      </c>
      <c r="M361" s="8">
        <v>231</v>
      </c>
      <c r="N361" s="8">
        <v>583</v>
      </c>
    </row>
    <row r="362" spans="1:14">
      <c r="A362" s="8">
        <v>361</v>
      </c>
      <c r="B362" s="35" t="s">
        <v>308</v>
      </c>
      <c r="C362" s="35" t="s">
        <v>816</v>
      </c>
      <c r="D362" s="35" t="s">
        <v>309</v>
      </c>
      <c r="E362" s="35" t="s">
        <v>816</v>
      </c>
      <c r="F362" s="8">
        <v>0</v>
      </c>
      <c r="G362" s="8">
        <v>481</v>
      </c>
      <c r="H362" s="8">
        <v>0</v>
      </c>
      <c r="I362" s="8">
        <v>0</v>
      </c>
      <c r="J362" s="8">
        <v>0</v>
      </c>
      <c r="K362" s="8">
        <v>2556</v>
      </c>
      <c r="L362" s="8">
        <v>2034</v>
      </c>
      <c r="M362" s="8">
        <v>602</v>
      </c>
      <c r="N362" s="8">
        <v>896</v>
      </c>
    </row>
    <row r="363" spans="1:14">
      <c r="A363" s="8">
        <v>362</v>
      </c>
      <c r="B363" s="35" t="s">
        <v>310</v>
      </c>
      <c r="C363" s="35" t="s">
        <v>817</v>
      </c>
      <c r="D363" s="35" t="s">
        <v>311</v>
      </c>
      <c r="E363" s="35" t="s">
        <v>818</v>
      </c>
      <c r="F363" s="8">
        <v>0</v>
      </c>
      <c r="G363" s="8">
        <v>2248</v>
      </c>
      <c r="H363" s="8">
        <v>0</v>
      </c>
      <c r="I363" s="8">
        <v>0</v>
      </c>
      <c r="J363" s="8">
        <v>0</v>
      </c>
      <c r="K363" s="8">
        <v>5373</v>
      </c>
      <c r="L363" s="8">
        <v>5684</v>
      </c>
      <c r="M363" s="8">
        <v>721</v>
      </c>
      <c r="N363" s="8">
        <v>2246</v>
      </c>
    </row>
    <row r="364" spans="1:14">
      <c r="A364" s="8">
        <v>363</v>
      </c>
      <c r="B364" s="35" t="s">
        <v>312</v>
      </c>
      <c r="C364" s="35" t="s">
        <v>819</v>
      </c>
      <c r="D364" s="35" t="s">
        <v>313</v>
      </c>
      <c r="E364" s="35" t="s">
        <v>819</v>
      </c>
      <c r="F364" s="8">
        <v>0</v>
      </c>
      <c r="G364" s="8">
        <v>437</v>
      </c>
      <c r="H364" s="8">
        <v>0</v>
      </c>
      <c r="I364" s="8">
        <v>0</v>
      </c>
      <c r="J364" s="8">
        <v>0</v>
      </c>
      <c r="K364" s="8">
        <v>941</v>
      </c>
      <c r="L364" s="8">
        <v>909</v>
      </c>
      <c r="M364" s="8">
        <v>164</v>
      </c>
      <c r="N364" s="8">
        <v>381</v>
      </c>
    </row>
    <row r="365" spans="1:14">
      <c r="A365" s="8">
        <v>364</v>
      </c>
      <c r="B365" s="35" t="s">
        <v>314</v>
      </c>
      <c r="C365" s="35" t="s">
        <v>820</v>
      </c>
      <c r="D365" s="35" t="s">
        <v>315</v>
      </c>
      <c r="E365" s="35" t="s">
        <v>820</v>
      </c>
      <c r="F365" s="8">
        <v>0</v>
      </c>
      <c r="G365" s="8">
        <v>4376</v>
      </c>
      <c r="H365" s="8">
        <v>0</v>
      </c>
      <c r="I365" s="8">
        <v>0</v>
      </c>
      <c r="J365" s="8">
        <v>0</v>
      </c>
      <c r="K365" s="8">
        <v>817</v>
      </c>
      <c r="L365" s="8">
        <v>2651</v>
      </c>
      <c r="M365" s="8">
        <v>132</v>
      </c>
      <c r="N365" s="8">
        <v>234</v>
      </c>
    </row>
    <row r="366" spans="1:14">
      <c r="A366" s="8">
        <v>365</v>
      </c>
      <c r="B366" s="35" t="s">
        <v>316</v>
      </c>
      <c r="C366" s="35" t="s">
        <v>821</v>
      </c>
      <c r="D366" s="35" t="s">
        <v>317</v>
      </c>
      <c r="E366" s="35" t="s">
        <v>821</v>
      </c>
      <c r="F366" s="8">
        <v>0</v>
      </c>
      <c r="G366" s="8">
        <v>257</v>
      </c>
      <c r="H366" s="8">
        <v>0</v>
      </c>
      <c r="I366" s="8">
        <v>0</v>
      </c>
      <c r="J366" s="8">
        <v>0</v>
      </c>
      <c r="K366" s="8">
        <v>680</v>
      </c>
      <c r="L366" s="8">
        <v>1130</v>
      </c>
      <c r="M366" s="8">
        <v>98</v>
      </c>
      <c r="N366" s="8">
        <v>300</v>
      </c>
    </row>
    <row r="367" spans="1:14">
      <c r="A367" s="8">
        <v>366</v>
      </c>
      <c r="B367" s="35" t="s">
        <v>318</v>
      </c>
      <c r="C367" s="35" t="s">
        <v>822</v>
      </c>
      <c r="D367" s="35" t="s">
        <v>319</v>
      </c>
      <c r="E367" s="35" t="s">
        <v>823</v>
      </c>
      <c r="F367" s="8">
        <v>0</v>
      </c>
      <c r="G367" s="8">
        <v>48</v>
      </c>
      <c r="H367" s="8">
        <v>0</v>
      </c>
      <c r="I367" s="8">
        <v>0</v>
      </c>
      <c r="J367" s="8">
        <v>0</v>
      </c>
      <c r="K367" s="8">
        <v>189</v>
      </c>
      <c r="L367" s="8">
        <v>193</v>
      </c>
      <c r="M367" s="8">
        <v>17</v>
      </c>
      <c r="N367" s="8">
        <v>83</v>
      </c>
    </row>
    <row r="368" spans="1:14">
      <c r="A368" s="8">
        <v>367</v>
      </c>
      <c r="B368" s="35" t="s">
        <v>318</v>
      </c>
      <c r="C368" s="35" t="s">
        <v>822</v>
      </c>
      <c r="D368" s="35" t="s">
        <v>320</v>
      </c>
      <c r="E368" s="35" t="s">
        <v>824</v>
      </c>
      <c r="F368" s="8">
        <v>0</v>
      </c>
      <c r="G368" s="8">
        <v>37</v>
      </c>
      <c r="H368" s="8">
        <v>0</v>
      </c>
      <c r="I368" s="8">
        <v>0</v>
      </c>
      <c r="J368" s="8">
        <v>0</v>
      </c>
      <c r="K368" s="8">
        <v>27</v>
      </c>
      <c r="L368" s="8">
        <v>13</v>
      </c>
      <c r="M368" s="8">
        <v>4</v>
      </c>
      <c r="N368" s="8">
        <v>13</v>
      </c>
    </row>
    <row r="369" spans="1:14">
      <c r="A369" s="8">
        <v>368</v>
      </c>
      <c r="B369" s="35" t="s">
        <v>318</v>
      </c>
      <c r="C369" s="35" t="s">
        <v>822</v>
      </c>
      <c r="D369" s="35" t="s">
        <v>321</v>
      </c>
      <c r="E369" s="35" t="s">
        <v>825</v>
      </c>
      <c r="F369" s="8">
        <v>0</v>
      </c>
      <c r="G369" s="8">
        <v>652</v>
      </c>
      <c r="H369" s="8">
        <v>0</v>
      </c>
      <c r="I369" s="8">
        <v>0</v>
      </c>
      <c r="J369" s="8">
        <v>0</v>
      </c>
      <c r="K369" s="8">
        <v>2187</v>
      </c>
      <c r="L369" s="8">
        <v>2056</v>
      </c>
      <c r="M369" s="8">
        <v>317</v>
      </c>
      <c r="N369" s="8">
        <v>1037</v>
      </c>
    </row>
    <row r="370" spans="1:14">
      <c r="A370" s="8">
        <v>369</v>
      </c>
      <c r="B370" s="35" t="s">
        <v>318</v>
      </c>
      <c r="C370" s="35" t="s">
        <v>822</v>
      </c>
      <c r="D370" s="35" t="s">
        <v>499</v>
      </c>
      <c r="E370" s="35" t="s">
        <v>970</v>
      </c>
      <c r="F370" s="8">
        <v>0</v>
      </c>
      <c r="G370" s="8">
        <v>181</v>
      </c>
      <c r="H370" s="8">
        <v>0</v>
      </c>
      <c r="I370" s="8">
        <v>0</v>
      </c>
      <c r="J370" s="8">
        <v>0</v>
      </c>
      <c r="K370" s="8">
        <v>246</v>
      </c>
      <c r="L370" s="8">
        <v>405</v>
      </c>
      <c r="M370" s="8">
        <v>16</v>
      </c>
      <c r="N370" s="8">
        <v>120</v>
      </c>
    </row>
    <row r="371" spans="1:14">
      <c r="A371" s="8">
        <v>370</v>
      </c>
      <c r="B371" s="35" t="s">
        <v>318</v>
      </c>
      <c r="C371" s="35" t="s">
        <v>822</v>
      </c>
      <c r="D371" s="35" t="s">
        <v>322</v>
      </c>
      <c r="E371" s="35" t="s">
        <v>826</v>
      </c>
      <c r="F371" s="8">
        <v>0</v>
      </c>
      <c r="G371" s="8">
        <v>2841</v>
      </c>
      <c r="H371" s="8">
        <v>0</v>
      </c>
      <c r="I371" s="8">
        <v>0</v>
      </c>
      <c r="J371" s="8">
        <v>0</v>
      </c>
      <c r="K371" s="8">
        <v>9287</v>
      </c>
      <c r="L371" s="8">
        <v>7199</v>
      </c>
      <c r="M371" s="8">
        <v>1495</v>
      </c>
      <c r="N371" s="8">
        <v>3453</v>
      </c>
    </row>
    <row r="372" spans="1:14">
      <c r="A372" s="8">
        <v>371</v>
      </c>
      <c r="B372" s="35" t="s">
        <v>318</v>
      </c>
      <c r="C372" s="35" t="str">
        <f>VLOOKUP(B372,[1]Sheet2!$B:$C,2,0)</f>
        <v xml:space="preserve">Bharat Sanchar Nigam Limited </v>
      </c>
      <c r="D372" s="35" t="s">
        <v>1297</v>
      </c>
      <c r="E372" s="35" t="str">
        <f>VLOOKUP(D372,[1]Sheet2!$B:$C,2,0)</f>
        <v xml:space="preserve">BSNL Maharashtra </v>
      </c>
      <c r="F372" s="30">
        <v>0</v>
      </c>
      <c r="G372" s="30">
        <v>0</v>
      </c>
      <c r="H372" s="30">
        <v>0</v>
      </c>
      <c r="I372" s="30">
        <v>0</v>
      </c>
      <c r="J372" s="8">
        <v>0</v>
      </c>
      <c r="K372" s="30">
        <v>0</v>
      </c>
      <c r="L372" s="8">
        <v>1</v>
      </c>
      <c r="M372" s="8">
        <v>0</v>
      </c>
      <c r="N372" s="8">
        <v>0</v>
      </c>
    </row>
    <row r="373" spans="1:14">
      <c r="A373" s="8">
        <v>372</v>
      </c>
      <c r="B373" s="35" t="s">
        <v>318</v>
      </c>
      <c r="C373" s="35" t="s">
        <v>822</v>
      </c>
      <c r="D373" s="35" t="s">
        <v>323</v>
      </c>
      <c r="E373" s="35" t="s">
        <v>827</v>
      </c>
      <c r="F373" s="8">
        <v>0</v>
      </c>
      <c r="G373" s="8">
        <v>144</v>
      </c>
      <c r="H373" s="8">
        <v>0</v>
      </c>
      <c r="I373" s="8">
        <v>0</v>
      </c>
      <c r="J373" s="8">
        <v>0</v>
      </c>
      <c r="K373" s="8">
        <v>1431</v>
      </c>
      <c r="L373" s="8">
        <v>538</v>
      </c>
      <c r="M373" s="8">
        <v>457</v>
      </c>
      <c r="N373" s="8">
        <v>336</v>
      </c>
    </row>
    <row r="374" spans="1:14">
      <c r="A374" s="8">
        <v>373</v>
      </c>
      <c r="B374" s="35" t="s">
        <v>318</v>
      </c>
      <c r="C374" s="35" t="s">
        <v>822</v>
      </c>
      <c r="D374" s="35" t="s">
        <v>1270</v>
      </c>
      <c r="E374" s="35" t="s">
        <v>1284</v>
      </c>
      <c r="F374" s="30">
        <v>0</v>
      </c>
      <c r="G374" s="8">
        <v>1</v>
      </c>
      <c r="H374" s="30">
        <v>0</v>
      </c>
      <c r="I374" s="30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</row>
    <row r="375" spans="1:14">
      <c r="A375" s="8">
        <v>374</v>
      </c>
      <c r="B375" s="32" t="s">
        <v>318</v>
      </c>
      <c r="C375" s="35" t="str">
        <f>VLOOKUP(B375,[1]Sheet2!$B:$C,2,0)</f>
        <v xml:space="preserve">Bharat Sanchar Nigam Limited </v>
      </c>
      <c r="D375" s="32" t="s">
        <v>1291</v>
      </c>
      <c r="E375" s="35" t="str">
        <f>VLOOKUP(D375,[1]Sheet2!$B:$C,2,0)</f>
        <v>BSNL Punjab Telecom Circle</v>
      </c>
      <c r="F375" s="30">
        <v>0</v>
      </c>
      <c r="G375" s="30">
        <v>0</v>
      </c>
      <c r="H375" s="30">
        <v>0</v>
      </c>
      <c r="I375" s="30">
        <v>0</v>
      </c>
      <c r="J375" s="8">
        <v>0</v>
      </c>
      <c r="K375" s="8">
        <v>1</v>
      </c>
      <c r="L375" s="8">
        <v>0</v>
      </c>
      <c r="M375" s="8">
        <v>0</v>
      </c>
      <c r="N375" s="8">
        <v>1</v>
      </c>
    </row>
    <row r="376" spans="1:14">
      <c r="A376" s="8">
        <v>375</v>
      </c>
      <c r="B376" s="35" t="s">
        <v>318</v>
      </c>
      <c r="C376" s="35" t="s">
        <v>822</v>
      </c>
      <c r="D376" s="35" t="s">
        <v>1098</v>
      </c>
      <c r="E376" s="35" t="s">
        <v>1099</v>
      </c>
      <c r="F376" s="8">
        <v>0</v>
      </c>
      <c r="G376" s="8">
        <v>5</v>
      </c>
      <c r="H376" s="8">
        <v>0</v>
      </c>
      <c r="I376" s="8">
        <v>0</v>
      </c>
      <c r="J376" s="8">
        <v>0</v>
      </c>
      <c r="K376" s="8">
        <v>15</v>
      </c>
      <c r="L376" s="8">
        <v>15</v>
      </c>
      <c r="M376" s="8">
        <v>2</v>
      </c>
      <c r="N376" s="8">
        <v>6</v>
      </c>
    </row>
    <row r="377" spans="1:14">
      <c r="A377" s="8">
        <v>376</v>
      </c>
      <c r="B377" s="35" t="s">
        <v>318</v>
      </c>
      <c r="C377" s="35" t="s">
        <v>822</v>
      </c>
      <c r="D377" s="35" t="s">
        <v>324</v>
      </c>
      <c r="E377" s="35" t="s">
        <v>828</v>
      </c>
      <c r="F377" s="8">
        <v>0</v>
      </c>
      <c r="G377" s="8">
        <v>237</v>
      </c>
      <c r="H377" s="8">
        <v>0</v>
      </c>
      <c r="I377" s="8">
        <v>0</v>
      </c>
      <c r="J377" s="8">
        <v>0</v>
      </c>
      <c r="K377" s="8">
        <v>987</v>
      </c>
      <c r="L377" s="8">
        <v>1661</v>
      </c>
      <c r="M377" s="8">
        <v>28</v>
      </c>
      <c r="N377" s="8">
        <v>404</v>
      </c>
    </row>
    <row r="378" spans="1:14">
      <c r="A378" s="8">
        <v>377</v>
      </c>
      <c r="B378" s="35" t="s">
        <v>318</v>
      </c>
      <c r="C378" s="35" t="s">
        <v>822</v>
      </c>
      <c r="D378" s="35" t="s">
        <v>325</v>
      </c>
      <c r="E378" s="35" t="s">
        <v>829</v>
      </c>
      <c r="F378" s="8">
        <v>0</v>
      </c>
      <c r="G378" s="8">
        <v>16933</v>
      </c>
      <c r="H378" s="8">
        <v>0</v>
      </c>
      <c r="I378" s="8">
        <v>0</v>
      </c>
      <c r="J378" s="8">
        <v>0</v>
      </c>
      <c r="K378" s="8">
        <v>25371</v>
      </c>
      <c r="L378" s="8">
        <v>18398</v>
      </c>
      <c r="M378" s="8">
        <v>2862</v>
      </c>
      <c r="N378" s="8">
        <v>8305</v>
      </c>
    </row>
    <row r="379" spans="1:14">
      <c r="A379" s="8">
        <v>378</v>
      </c>
      <c r="B379" s="35" t="s">
        <v>318</v>
      </c>
      <c r="C379" s="35" t="s">
        <v>822</v>
      </c>
      <c r="D379" s="35" t="s">
        <v>326</v>
      </c>
      <c r="E379" s="35" t="s">
        <v>830</v>
      </c>
      <c r="F379" s="8">
        <v>0</v>
      </c>
      <c r="G379" s="8">
        <v>156</v>
      </c>
      <c r="H379" s="8">
        <v>0</v>
      </c>
      <c r="I379" s="8">
        <v>0</v>
      </c>
      <c r="J379" s="8">
        <v>0</v>
      </c>
      <c r="K379" s="8">
        <v>266</v>
      </c>
      <c r="L379" s="8">
        <v>278</v>
      </c>
      <c r="M379" s="8">
        <v>48</v>
      </c>
      <c r="N379" s="8">
        <v>96</v>
      </c>
    </row>
    <row r="380" spans="1:14">
      <c r="A380" s="8">
        <v>379</v>
      </c>
      <c r="B380" s="32" t="s">
        <v>327</v>
      </c>
      <c r="C380" s="35" t="s">
        <v>831</v>
      </c>
      <c r="D380" s="35" t="s">
        <v>1256</v>
      </c>
      <c r="E380" s="35" t="s">
        <v>1260</v>
      </c>
      <c r="F380" s="30">
        <v>0</v>
      </c>
      <c r="G380" s="8">
        <v>0</v>
      </c>
      <c r="H380" s="8">
        <v>0</v>
      </c>
      <c r="I380" s="8">
        <v>0</v>
      </c>
      <c r="J380" s="8">
        <v>0</v>
      </c>
      <c r="K380" s="8">
        <v>4</v>
      </c>
      <c r="L380" s="8">
        <v>0</v>
      </c>
      <c r="M380" s="8">
        <v>0</v>
      </c>
      <c r="N380" s="8">
        <v>0</v>
      </c>
    </row>
    <row r="381" spans="1:14">
      <c r="A381" s="8">
        <v>380</v>
      </c>
      <c r="B381" s="32" t="s">
        <v>327</v>
      </c>
      <c r="C381" s="35" t="s">
        <v>831</v>
      </c>
      <c r="D381" s="32" t="s">
        <v>1170</v>
      </c>
      <c r="E381" s="35" t="s">
        <v>1172</v>
      </c>
      <c r="F381" s="30">
        <v>0</v>
      </c>
      <c r="G381" s="8">
        <v>0</v>
      </c>
      <c r="H381" s="8">
        <v>0</v>
      </c>
      <c r="I381" s="8">
        <v>0</v>
      </c>
      <c r="J381" s="8">
        <v>0</v>
      </c>
      <c r="K381" s="8">
        <v>1</v>
      </c>
      <c r="L381" s="8">
        <v>4</v>
      </c>
      <c r="M381" s="8">
        <v>0</v>
      </c>
      <c r="N381" s="8">
        <v>0</v>
      </c>
    </row>
    <row r="382" spans="1:14">
      <c r="A382" s="8">
        <v>381</v>
      </c>
      <c r="B382" s="35" t="s">
        <v>327</v>
      </c>
      <c r="C382" s="35" t="s">
        <v>831</v>
      </c>
      <c r="D382" s="35" t="s">
        <v>1271</v>
      </c>
      <c r="E382" s="35" t="s">
        <v>1285</v>
      </c>
      <c r="F382" s="30">
        <v>0</v>
      </c>
      <c r="G382" s="8">
        <v>1</v>
      </c>
      <c r="H382" s="30">
        <v>0</v>
      </c>
      <c r="I382" s="30">
        <v>0</v>
      </c>
      <c r="J382" s="8">
        <v>0</v>
      </c>
      <c r="K382" s="8">
        <v>0</v>
      </c>
      <c r="L382" s="8">
        <v>1</v>
      </c>
      <c r="M382" s="8">
        <v>0</v>
      </c>
      <c r="N382" s="8">
        <v>0</v>
      </c>
    </row>
    <row r="383" spans="1:14">
      <c r="A383" s="8">
        <v>382</v>
      </c>
      <c r="B383" s="32" t="s">
        <v>327</v>
      </c>
      <c r="C383" s="35" t="str">
        <f>VLOOKUP(B383,[1]Sheet2!$B:$C,2,0)</f>
        <v>Navodaya Vidyalaya Samiti</v>
      </c>
      <c r="D383" s="32" t="s">
        <v>1292</v>
      </c>
      <c r="E383" s="35" t="str">
        <f>VLOOKUP(D383,[1]Sheet2!$B:$C,2,0)</f>
        <v>RO of NVS Hyderabad</v>
      </c>
      <c r="F383" s="30">
        <v>0</v>
      </c>
      <c r="G383" s="30">
        <v>0</v>
      </c>
      <c r="H383" s="30">
        <v>0</v>
      </c>
      <c r="I383" s="30">
        <v>0</v>
      </c>
      <c r="J383" s="8">
        <v>0</v>
      </c>
      <c r="K383" s="8">
        <v>2</v>
      </c>
      <c r="L383" s="8">
        <v>1</v>
      </c>
      <c r="M383" s="8">
        <v>0</v>
      </c>
      <c r="N383" s="8">
        <v>2</v>
      </c>
    </row>
    <row r="384" spans="1:14">
      <c r="A384" s="8">
        <v>383</v>
      </c>
      <c r="B384" s="35" t="s">
        <v>328</v>
      </c>
      <c r="C384" s="35" t="s">
        <v>832</v>
      </c>
      <c r="D384" s="35" t="s">
        <v>329</v>
      </c>
      <c r="E384" s="35" t="s">
        <v>833</v>
      </c>
      <c r="F384" s="8">
        <v>0</v>
      </c>
      <c r="G384" s="8">
        <v>4239</v>
      </c>
      <c r="H384" s="8">
        <v>0</v>
      </c>
      <c r="I384" s="8">
        <v>0</v>
      </c>
      <c r="J384" s="8">
        <v>0</v>
      </c>
      <c r="K384" s="8">
        <v>45103</v>
      </c>
      <c r="L384" s="8">
        <v>31055</v>
      </c>
      <c r="M384" s="8">
        <v>15594</v>
      </c>
      <c r="N384" s="8">
        <v>12753</v>
      </c>
    </row>
    <row r="385" spans="1:14">
      <c r="A385" s="8">
        <v>384</v>
      </c>
      <c r="B385" s="35" t="s">
        <v>330</v>
      </c>
      <c r="C385" s="35" t="s">
        <v>834</v>
      </c>
      <c r="D385" s="35" t="s">
        <v>331</v>
      </c>
      <c r="E385" s="35" t="s">
        <v>835</v>
      </c>
      <c r="F385" s="8">
        <v>0</v>
      </c>
      <c r="G385" s="8">
        <v>1327</v>
      </c>
      <c r="H385" s="8">
        <v>0</v>
      </c>
      <c r="I385" s="8">
        <v>0</v>
      </c>
      <c r="J385" s="8">
        <v>0</v>
      </c>
      <c r="K385" s="8">
        <v>3475</v>
      </c>
      <c r="L385" s="8">
        <v>5126</v>
      </c>
      <c r="M385" s="8">
        <v>810</v>
      </c>
      <c r="N385" s="8">
        <v>1391</v>
      </c>
    </row>
    <row r="386" spans="1:14">
      <c r="A386" s="8">
        <v>385</v>
      </c>
      <c r="B386" s="35" t="s">
        <v>1222</v>
      </c>
      <c r="C386" s="35" t="s">
        <v>824</v>
      </c>
      <c r="D386" s="35" t="s">
        <v>1223</v>
      </c>
      <c r="E386" s="35" t="s">
        <v>824</v>
      </c>
      <c r="F386" s="30">
        <v>0</v>
      </c>
      <c r="G386" s="8">
        <v>12023</v>
      </c>
      <c r="H386" s="8">
        <v>0</v>
      </c>
      <c r="I386" s="8">
        <v>0</v>
      </c>
      <c r="J386" s="8">
        <v>0</v>
      </c>
      <c r="K386" s="8">
        <v>42646</v>
      </c>
      <c r="L386" s="8">
        <v>37584</v>
      </c>
      <c r="M386" s="8">
        <v>10376</v>
      </c>
      <c r="N386" s="8">
        <v>15611</v>
      </c>
    </row>
    <row r="387" spans="1:14">
      <c r="A387" s="8">
        <v>386</v>
      </c>
      <c r="B387" s="35" t="s">
        <v>332</v>
      </c>
      <c r="C387" s="35" t="s">
        <v>836</v>
      </c>
      <c r="D387" s="35" t="s">
        <v>333</v>
      </c>
      <c r="E387" s="35" t="s">
        <v>836</v>
      </c>
      <c r="F387" s="8">
        <v>0</v>
      </c>
      <c r="G387" s="8">
        <v>11615</v>
      </c>
      <c r="H387" s="8">
        <v>0</v>
      </c>
      <c r="I387" s="8">
        <v>0</v>
      </c>
      <c r="J387" s="8">
        <v>0</v>
      </c>
      <c r="K387" s="8">
        <v>18483</v>
      </c>
      <c r="L387" s="8">
        <v>10752</v>
      </c>
      <c r="M387" s="8">
        <v>2741</v>
      </c>
      <c r="N387" s="8">
        <v>6041</v>
      </c>
    </row>
    <row r="388" spans="1:14">
      <c r="A388" s="8">
        <v>387</v>
      </c>
      <c r="B388" s="35" t="s">
        <v>334</v>
      </c>
      <c r="C388" s="35" t="s">
        <v>837</v>
      </c>
      <c r="D388" s="35" t="s">
        <v>335</v>
      </c>
      <c r="E388" s="35" t="s">
        <v>838</v>
      </c>
      <c r="F388" s="8">
        <v>0</v>
      </c>
      <c r="G388" s="8">
        <v>419</v>
      </c>
      <c r="H388" s="8">
        <v>0</v>
      </c>
      <c r="I388" s="8">
        <v>0</v>
      </c>
      <c r="J388" s="8">
        <v>0</v>
      </c>
      <c r="K388" s="8">
        <v>1766</v>
      </c>
      <c r="L388" s="8">
        <v>2160</v>
      </c>
      <c r="M388" s="8">
        <v>186</v>
      </c>
      <c r="N388" s="8">
        <v>789</v>
      </c>
    </row>
    <row r="389" spans="1:14">
      <c r="A389" s="8">
        <v>388</v>
      </c>
      <c r="B389" s="35" t="s">
        <v>336</v>
      </c>
      <c r="C389" s="35" t="s">
        <v>839</v>
      </c>
      <c r="D389" s="35" t="s">
        <v>337</v>
      </c>
      <c r="E389" s="35" t="s">
        <v>839</v>
      </c>
      <c r="F389" s="8">
        <v>0</v>
      </c>
      <c r="G389" s="8">
        <v>128</v>
      </c>
      <c r="H389" s="8">
        <v>0</v>
      </c>
      <c r="I389" s="8">
        <v>0</v>
      </c>
      <c r="J389" s="8">
        <v>0</v>
      </c>
      <c r="K389" s="8">
        <v>448</v>
      </c>
      <c r="L389" s="8">
        <v>157</v>
      </c>
      <c r="M389" s="8">
        <v>97</v>
      </c>
      <c r="N389" s="8">
        <v>203</v>
      </c>
    </row>
    <row r="390" spans="1:14">
      <c r="A390" s="8">
        <v>389</v>
      </c>
      <c r="B390" s="35" t="s">
        <v>338</v>
      </c>
      <c r="C390" s="35" t="s">
        <v>840</v>
      </c>
      <c r="D390" s="35" t="s">
        <v>339</v>
      </c>
      <c r="E390" s="35" t="s">
        <v>841</v>
      </c>
      <c r="F390" s="8">
        <v>0</v>
      </c>
      <c r="G390" s="8">
        <v>1643</v>
      </c>
      <c r="H390" s="8">
        <v>0</v>
      </c>
      <c r="I390" s="8">
        <v>0</v>
      </c>
      <c r="J390" s="8">
        <v>0</v>
      </c>
      <c r="K390" s="8">
        <v>246</v>
      </c>
      <c r="L390" s="8">
        <v>1727</v>
      </c>
      <c r="M390" s="8">
        <v>7</v>
      </c>
      <c r="N390" s="8">
        <v>86</v>
      </c>
    </row>
    <row r="391" spans="1:14">
      <c r="A391" s="8">
        <v>390</v>
      </c>
      <c r="B391" s="35" t="s">
        <v>502</v>
      </c>
      <c r="C391" s="35" t="s">
        <v>975</v>
      </c>
      <c r="D391" s="35" t="s">
        <v>506</v>
      </c>
      <c r="E391" s="35" t="s">
        <v>976</v>
      </c>
      <c r="F391" s="8">
        <v>0</v>
      </c>
      <c r="G391" s="8">
        <v>25</v>
      </c>
      <c r="H391" s="8">
        <v>0</v>
      </c>
      <c r="I391" s="8">
        <v>0</v>
      </c>
      <c r="J391" s="8">
        <v>0</v>
      </c>
      <c r="K391" s="8">
        <v>1174</v>
      </c>
      <c r="L391" s="8">
        <v>938</v>
      </c>
      <c r="M391" s="8">
        <v>230</v>
      </c>
      <c r="N391" s="8">
        <v>438</v>
      </c>
    </row>
    <row r="392" spans="1:14">
      <c r="A392" s="8">
        <v>391</v>
      </c>
      <c r="B392" s="35" t="s">
        <v>340</v>
      </c>
      <c r="C392" s="35" t="s">
        <v>842</v>
      </c>
      <c r="D392" s="35" t="s">
        <v>341</v>
      </c>
      <c r="E392" s="35" t="s">
        <v>842</v>
      </c>
      <c r="F392" s="8">
        <v>0</v>
      </c>
      <c r="G392" s="8">
        <v>25</v>
      </c>
      <c r="H392" s="8">
        <v>0</v>
      </c>
      <c r="I392" s="8">
        <v>0</v>
      </c>
      <c r="J392" s="8">
        <v>0</v>
      </c>
      <c r="K392" s="8">
        <v>137</v>
      </c>
      <c r="L392" s="8">
        <v>78</v>
      </c>
      <c r="M392" s="8">
        <v>40</v>
      </c>
      <c r="N392" s="8">
        <v>56</v>
      </c>
    </row>
    <row r="393" spans="1:14">
      <c r="A393" s="8">
        <v>392</v>
      </c>
      <c r="B393" s="35" t="s">
        <v>342</v>
      </c>
      <c r="C393" s="35" t="s">
        <v>843</v>
      </c>
      <c r="D393" s="35" t="s">
        <v>343</v>
      </c>
      <c r="E393" s="35" t="s">
        <v>844</v>
      </c>
      <c r="F393" s="8">
        <v>0</v>
      </c>
      <c r="G393" s="8">
        <v>16</v>
      </c>
      <c r="H393" s="8">
        <v>0</v>
      </c>
      <c r="I393" s="8">
        <v>0</v>
      </c>
      <c r="J393" s="8">
        <v>0</v>
      </c>
      <c r="K393" s="8">
        <v>17</v>
      </c>
      <c r="L393" s="8">
        <v>43</v>
      </c>
      <c r="M393" s="8">
        <v>0</v>
      </c>
      <c r="N393" s="8">
        <v>9</v>
      </c>
    </row>
    <row r="394" spans="1:14">
      <c r="A394" s="8">
        <v>393</v>
      </c>
      <c r="B394" s="35" t="s">
        <v>344</v>
      </c>
      <c r="C394" s="35" t="s">
        <v>845</v>
      </c>
      <c r="D394" s="35" t="s">
        <v>345</v>
      </c>
      <c r="E394" s="35" t="s">
        <v>846</v>
      </c>
      <c r="F394" s="8">
        <v>0</v>
      </c>
      <c r="G394" s="8">
        <v>210</v>
      </c>
      <c r="H394" s="8">
        <v>0</v>
      </c>
      <c r="I394" s="8">
        <v>0</v>
      </c>
      <c r="J394" s="8">
        <v>0</v>
      </c>
      <c r="K394" s="8">
        <v>722</v>
      </c>
      <c r="L394" s="8">
        <v>442</v>
      </c>
      <c r="M394" s="8">
        <v>131</v>
      </c>
      <c r="N394" s="8">
        <v>265</v>
      </c>
    </row>
    <row r="395" spans="1:14">
      <c r="A395" s="8">
        <v>394</v>
      </c>
      <c r="B395" s="35" t="s">
        <v>346</v>
      </c>
      <c r="C395" s="35" t="s">
        <v>847</v>
      </c>
      <c r="D395" s="35" t="s">
        <v>347</v>
      </c>
      <c r="E395" s="35" t="s">
        <v>847</v>
      </c>
      <c r="F395" s="8">
        <v>0</v>
      </c>
      <c r="G395" s="8">
        <v>553</v>
      </c>
      <c r="H395" s="8">
        <v>0</v>
      </c>
      <c r="I395" s="8">
        <v>0</v>
      </c>
      <c r="J395" s="8">
        <v>0</v>
      </c>
      <c r="K395" s="8">
        <v>1366</v>
      </c>
      <c r="L395" s="8">
        <v>1567</v>
      </c>
      <c r="M395" s="8">
        <v>201</v>
      </c>
      <c r="N395" s="8">
        <v>582</v>
      </c>
    </row>
    <row r="396" spans="1:14">
      <c r="A396" s="8">
        <v>395</v>
      </c>
      <c r="B396" s="35" t="s">
        <v>348</v>
      </c>
      <c r="C396" s="35" t="s">
        <v>848</v>
      </c>
      <c r="D396" s="35" t="s">
        <v>349</v>
      </c>
      <c r="E396" s="35" t="s">
        <v>848</v>
      </c>
      <c r="F396" s="8">
        <v>0</v>
      </c>
      <c r="G396" s="8">
        <v>3385</v>
      </c>
      <c r="H396" s="8">
        <v>0</v>
      </c>
      <c r="I396" s="8">
        <v>0</v>
      </c>
      <c r="J396" s="8">
        <v>0</v>
      </c>
      <c r="K396" s="8">
        <v>12202</v>
      </c>
      <c r="L396" s="8">
        <v>4645</v>
      </c>
      <c r="M396" s="8">
        <v>3844</v>
      </c>
      <c r="N396" s="8">
        <v>3010</v>
      </c>
    </row>
    <row r="397" spans="1:14">
      <c r="A397" s="8">
        <v>396</v>
      </c>
      <c r="B397" s="35" t="s">
        <v>1028</v>
      </c>
      <c r="C397" s="35" t="s">
        <v>1029</v>
      </c>
      <c r="D397" s="35" t="s">
        <v>1030</v>
      </c>
      <c r="E397" s="35" t="s">
        <v>1031</v>
      </c>
      <c r="F397" s="8">
        <v>0</v>
      </c>
      <c r="G397" s="8">
        <v>14</v>
      </c>
      <c r="H397" s="8">
        <v>0</v>
      </c>
      <c r="I397" s="8">
        <v>0</v>
      </c>
      <c r="J397" s="8">
        <v>0</v>
      </c>
      <c r="K397" s="8">
        <v>64</v>
      </c>
      <c r="L397" s="8">
        <v>74</v>
      </c>
      <c r="M397" s="8">
        <v>14</v>
      </c>
      <c r="N397" s="8">
        <v>13</v>
      </c>
    </row>
    <row r="398" spans="1:14">
      <c r="A398" s="8">
        <v>397</v>
      </c>
      <c r="B398" s="35" t="s">
        <v>490</v>
      </c>
      <c r="C398" s="35" t="s">
        <v>849</v>
      </c>
      <c r="D398" s="35" t="s">
        <v>491</v>
      </c>
      <c r="E398" s="35" t="s">
        <v>850</v>
      </c>
      <c r="F398" s="8">
        <v>0</v>
      </c>
      <c r="G398" s="8">
        <v>4656</v>
      </c>
      <c r="H398" s="8">
        <v>0</v>
      </c>
      <c r="I398" s="8">
        <v>0</v>
      </c>
      <c r="J398" s="8">
        <v>0</v>
      </c>
      <c r="K398" s="8">
        <v>10249</v>
      </c>
      <c r="L398" s="8">
        <v>6693</v>
      </c>
      <c r="M398" s="8">
        <v>962</v>
      </c>
      <c r="N398" s="8">
        <v>3993</v>
      </c>
    </row>
    <row r="399" spans="1:14">
      <c r="A399" s="8">
        <v>398</v>
      </c>
      <c r="B399" s="32" t="s">
        <v>1184</v>
      </c>
      <c r="C399" s="35" t="s">
        <v>1194</v>
      </c>
      <c r="D399" s="32" t="s">
        <v>1185</v>
      </c>
      <c r="E399" s="35" t="s">
        <v>1194</v>
      </c>
      <c r="F399" s="30">
        <v>0</v>
      </c>
      <c r="G399" s="8">
        <v>62</v>
      </c>
      <c r="H399" s="8">
        <v>0</v>
      </c>
      <c r="I399" s="8">
        <v>0</v>
      </c>
      <c r="J399" s="8">
        <v>0</v>
      </c>
      <c r="K399" s="8">
        <v>555</v>
      </c>
      <c r="L399" s="8">
        <v>487</v>
      </c>
      <c r="M399" s="8">
        <v>86</v>
      </c>
      <c r="N399" s="8">
        <v>189</v>
      </c>
    </row>
    <row r="400" spans="1:14">
      <c r="A400" s="8">
        <v>399</v>
      </c>
      <c r="B400" s="35" t="s">
        <v>1127</v>
      </c>
      <c r="C400" s="35" t="s">
        <v>1140</v>
      </c>
      <c r="D400" s="35" t="s">
        <v>1126</v>
      </c>
      <c r="E400" s="35" t="s">
        <v>1140</v>
      </c>
      <c r="F400" s="8">
        <v>0</v>
      </c>
      <c r="G400" s="8">
        <v>778</v>
      </c>
      <c r="H400" s="8">
        <v>0</v>
      </c>
      <c r="I400" s="8">
        <v>0</v>
      </c>
      <c r="J400" s="8">
        <v>0</v>
      </c>
      <c r="K400" s="8">
        <v>1183</v>
      </c>
      <c r="L400" s="8">
        <v>1630</v>
      </c>
      <c r="M400" s="8">
        <v>208</v>
      </c>
      <c r="N400" s="8">
        <v>536</v>
      </c>
    </row>
    <row r="401" spans="1:14">
      <c r="A401" s="8">
        <v>400</v>
      </c>
      <c r="B401" s="35" t="s">
        <v>350</v>
      </c>
      <c r="C401" s="35" t="s">
        <v>851</v>
      </c>
      <c r="D401" s="35" t="s">
        <v>351</v>
      </c>
      <c r="E401" s="35" t="s">
        <v>851</v>
      </c>
      <c r="F401" s="8">
        <v>0</v>
      </c>
      <c r="G401" s="8">
        <v>9184</v>
      </c>
      <c r="H401" s="8">
        <v>0</v>
      </c>
      <c r="I401" s="8">
        <v>0</v>
      </c>
      <c r="J401" s="8">
        <v>0</v>
      </c>
      <c r="K401" s="8">
        <v>11312</v>
      </c>
      <c r="L401" s="8">
        <v>9286</v>
      </c>
      <c r="M401" s="8">
        <v>1564</v>
      </c>
      <c r="N401" s="8">
        <v>4245</v>
      </c>
    </row>
    <row r="402" spans="1:14">
      <c r="A402" s="8">
        <v>401</v>
      </c>
      <c r="B402" s="35" t="s">
        <v>352</v>
      </c>
      <c r="C402" s="35" t="s">
        <v>852</v>
      </c>
      <c r="D402" s="35" t="s">
        <v>353</v>
      </c>
      <c r="E402" s="35" t="s">
        <v>853</v>
      </c>
      <c r="F402" s="8">
        <v>0</v>
      </c>
      <c r="G402" s="8">
        <v>11182</v>
      </c>
      <c r="H402" s="8">
        <v>0</v>
      </c>
      <c r="I402" s="8">
        <v>0</v>
      </c>
      <c r="J402" s="8">
        <v>0</v>
      </c>
      <c r="K402" s="8">
        <v>37394</v>
      </c>
      <c r="L402" s="8">
        <v>33899</v>
      </c>
      <c r="M402" s="8">
        <v>7960</v>
      </c>
      <c r="N402" s="8">
        <v>14448</v>
      </c>
    </row>
    <row r="403" spans="1:14">
      <c r="A403" s="8">
        <v>402</v>
      </c>
      <c r="B403" s="35" t="s">
        <v>352</v>
      </c>
      <c r="C403" s="35" t="s">
        <v>852</v>
      </c>
      <c r="D403" s="35" t="s">
        <v>354</v>
      </c>
      <c r="E403" s="35" t="s">
        <v>854</v>
      </c>
      <c r="F403" s="8">
        <v>0</v>
      </c>
      <c r="G403" s="8">
        <v>3408</v>
      </c>
      <c r="H403" s="8">
        <v>0</v>
      </c>
      <c r="I403" s="8">
        <v>0</v>
      </c>
      <c r="J403" s="8">
        <v>0</v>
      </c>
      <c r="K403" s="8">
        <v>17857</v>
      </c>
      <c r="L403" s="8">
        <v>16865</v>
      </c>
      <c r="M403" s="8">
        <v>4024</v>
      </c>
      <c r="N403" s="8">
        <v>6351</v>
      </c>
    </row>
    <row r="404" spans="1:14">
      <c r="A404" s="8">
        <v>403</v>
      </c>
      <c r="B404" s="35" t="s">
        <v>352</v>
      </c>
      <c r="C404" s="35" t="s">
        <v>852</v>
      </c>
      <c r="D404" s="35" t="s">
        <v>355</v>
      </c>
      <c r="E404" s="35" t="s">
        <v>855</v>
      </c>
      <c r="F404" s="8">
        <v>0</v>
      </c>
      <c r="G404" s="8">
        <v>6181</v>
      </c>
      <c r="H404" s="8">
        <v>0</v>
      </c>
      <c r="I404" s="8">
        <v>0</v>
      </c>
      <c r="J404" s="8">
        <v>0</v>
      </c>
      <c r="K404" s="8">
        <v>53964</v>
      </c>
      <c r="L404" s="8">
        <v>38478</v>
      </c>
      <c r="M404" s="8">
        <v>19088</v>
      </c>
      <c r="N404" s="8">
        <v>15638</v>
      </c>
    </row>
    <row r="405" spans="1:14">
      <c r="A405" s="8">
        <v>404</v>
      </c>
      <c r="B405" s="35" t="s">
        <v>352</v>
      </c>
      <c r="C405" s="35" t="s">
        <v>852</v>
      </c>
      <c r="D405" s="35" t="s">
        <v>356</v>
      </c>
      <c r="E405" s="35" t="s">
        <v>856</v>
      </c>
      <c r="F405" s="8">
        <v>0</v>
      </c>
      <c r="G405" s="8">
        <v>4503</v>
      </c>
      <c r="H405" s="8">
        <v>0</v>
      </c>
      <c r="I405" s="8">
        <v>0</v>
      </c>
      <c r="J405" s="8">
        <v>0</v>
      </c>
      <c r="K405" s="8">
        <v>1056</v>
      </c>
      <c r="L405" s="8">
        <v>5808</v>
      </c>
      <c r="M405" s="8">
        <v>16</v>
      </c>
      <c r="N405" s="8">
        <v>503</v>
      </c>
    </row>
    <row r="406" spans="1:14">
      <c r="A406" s="8">
        <v>405</v>
      </c>
      <c r="B406" s="35" t="s">
        <v>352</v>
      </c>
      <c r="C406" s="35" t="s">
        <v>852</v>
      </c>
      <c r="D406" s="35" t="s">
        <v>357</v>
      </c>
      <c r="E406" s="35" t="s">
        <v>857</v>
      </c>
      <c r="F406" s="8">
        <v>0</v>
      </c>
      <c r="G406" s="8">
        <v>11193</v>
      </c>
      <c r="H406" s="8">
        <v>0</v>
      </c>
      <c r="I406" s="8">
        <v>0</v>
      </c>
      <c r="J406" s="8">
        <v>0</v>
      </c>
      <c r="K406" s="8">
        <v>26612</v>
      </c>
      <c r="L406" s="8">
        <v>12117</v>
      </c>
      <c r="M406" s="8">
        <v>4053</v>
      </c>
      <c r="N406" s="8">
        <v>8247</v>
      </c>
    </row>
    <row r="407" spans="1:14">
      <c r="A407" s="8">
        <v>406</v>
      </c>
      <c r="B407" s="35" t="s">
        <v>352</v>
      </c>
      <c r="C407" s="35" t="s">
        <v>852</v>
      </c>
      <c r="D407" s="35" t="s">
        <v>358</v>
      </c>
      <c r="E407" s="35" t="s">
        <v>858</v>
      </c>
      <c r="F407" s="8">
        <v>0</v>
      </c>
      <c r="G407" s="8">
        <v>1305</v>
      </c>
      <c r="H407" s="8">
        <v>0</v>
      </c>
      <c r="I407" s="8">
        <v>0</v>
      </c>
      <c r="J407" s="8">
        <v>0</v>
      </c>
      <c r="K407" s="8">
        <v>5152</v>
      </c>
      <c r="L407" s="8">
        <v>3572</v>
      </c>
      <c r="M407" s="8">
        <v>1302</v>
      </c>
      <c r="N407" s="8">
        <v>1566</v>
      </c>
    </row>
    <row r="408" spans="1:14">
      <c r="A408" s="8">
        <v>407</v>
      </c>
      <c r="B408" s="35" t="s">
        <v>352</v>
      </c>
      <c r="C408" s="35" t="s">
        <v>852</v>
      </c>
      <c r="D408" s="35" t="s">
        <v>359</v>
      </c>
      <c r="E408" s="35" t="s">
        <v>859</v>
      </c>
      <c r="F408" s="8">
        <v>0</v>
      </c>
      <c r="G408" s="8">
        <v>2789</v>
      </c>
      <c r="H408" s="8">
        <v>0</v>
      </c>
      <c r="I408" s="8">
        <v>0</v>
      </c>
      <c r="J408" s="8">
        <v>0</v>
      </c>
      <c r="K408" s="8">
        <v>12168</v>
      </c>
      <c r="L408" s="8">
        <v>12821</v>
      </c>
      <c r="M408" s="8">
        <v>1877</v>
      </c>
      <c r="N408" s="8">
        <v>5443</v>
      </c>
    </row>
    <row r="409" spans="1:14">
      <c r="A409" s="8">
        <v>408</v>
      </c>
      <c r="B409" s="35" t="s">
        <v>352</v>
      </c>
      <c r="C409" s="35" t="s">
        <v>852</v>
      </c>
      <c r="D409" s="35" t="s">
        <v>360</v>
      </c>
      <c r="E409" s="35" t="s">
        <v>860</v>
      </c>
      <c r="F409" s="8">
        <v>0</v>
      </c>
      <c r="G409" s="8">
        <v>5614</v>
      </c>
      <c r="H409" s="8">
        <v>0</v>
      </c>
      <c r="I409" s="8">
        <v>0</v>
      </c>
      <c r="J409" s="8">
        <v>0</v>
      </c>
      <c r="K409" s="8">
        <v>20240</v>
      </c>
      <c r="L409" s="8">
        <v>17492</v>
      </c>
      <c r="M409" s="8">
        <v>4411</v>
      </c>
      <c r="N409" s="8">
        <v>7078</v>
      </c>
    </row>
    <row r="410" spans="1:14">
      <c r="A410" s="8">
        <v>409</v>
      </c>
      <c r="B410" s="35" t="s">
        <v>352</v>
      </c>
      <c r="C410" s="35" t="s">
        <v>852</v>
      </c>
      <c r="D410" s="35" t="s">
        <v>361</v>
      </c>
      <c r="E410" s="35" t="s">
        <v>861</v>
      </c>
      <c r="F410" s="8">
        <v>0</v>
      </c>
      <c r="G410" s="8">
        <v>273</v>
      </c>
      <c r="H410" s="8">
        <v>0</v>
      </c>
      <c r="I410" s="8">
        <v>0</v>
      </c>
      <c r="J410" s="8">
        <v>0</v>
      </c>
      <c r="K410" s="8">
        <v>1925</v>
      </c>
      <c r="L410" s="8">
        <v>1597</v>
      </c>
      <c r="M410" s="8">
        <v>532</v>
      </c>
      <c r="N410" s="8">
        <v>639</v>
      </c>
    </row>
    <row r="411" spans="1:14">
      <c r="A411" s="8">
        <v>410</v>
      </c>
      <c r="B411" s="35" t="s">
        <v>352</v>
      </c>
      <c r="C411" s="35" t="s">
        <v>852</v>
      </c>
      <c r="D411" s="35" t="s">
        <v>362</v>
      </c>
      <c r="E411" s="35" t="s">
        <v>862</v>
      </c>
      <c r="F411" s="8">
        <v>0</v>
      </c>
      <c r="G411" s="8">
        <v>636</v>
      </c>
      <c r="H411" s="8">
        <v>0</v>
      </c>
      <c r="I411" s="8">
        <v>0</v>
      </c>
      <c r="J411" s="8">
        <v>0</v>
      </c>
      <c r="K411" s="8">
        <v>11470</v>
      </c>
      <c r="L411" s="8">
        <v>4590</v>
      </c>
      <c r="M411" s="8">
        <v>3700</v>
      </c>
      <c r="N411" s="8">
        <v>2638</v>
      </c>
    </row>
    <row r="412" spans="1:14">
      <c r="A412" s="8">
        <v>411</v>
      </c>
      <c r="B412" s="35" t="s">
        <v>352</v>
      </c>
      <c r="C412" s="35" t="s">
        <v>852</v>
      </c>
      <c r="D412" s="35" t="s">
        <v>363</v>
      </c>
      <c r="E412" s="35" t="s">
        <v>863</v>
      </c>
      <c r="F412" s="8">
        <v>0</v>
      </c>
      <c r="G412" s="8">
        <v>38</v>
      </c>
      <c r="H412" s="8">
        <v>0</v>
      </c>
      <c r="I412" s="8">
        <v>0</v>
      </c>
      <c r="J412" s="8">
        <v>0</v>
      </c>
      <c r="K412" s="8">
        <v>103</v>
      </c>
      <c r="L412" s="8">
        <v>180</v>
      </c>
      <c r="M412" s="8">
        <v>3</v>
      </c>
      <c r="N412" s="8">
        <v>38</v>
      </c>
    </row>
    <row r="413" spans="1:14">
      <c r="A413" s="8">
        <v>412</v>
      </c>
      <c r="B413" s="35" t="s">
        <v>352</v>
      </c>
      <c r="C413" s="35" t="s">
        <v>852</v>
      </c>
      <c r="D413" s="35" t="s">
        <v>364</v>
      </c>
      <c r="E413" s="35" t="s">
        <v>864</v>
      </c>
      <c r="F413" s="8">
        <v>0</v>
      </c>
      <c r="G413" s="8">
        <v>1054</v>
      </c>
      <c r="H413" s="8">
        <v>0</v>
      </c>
      <c r="I413" s="8">
        <v>0</v>
      </c>
      <c r="J413" s="8">
        <v>0</v>
      </c>
      <c r="K413" s="8">
        <v>5931</v>
      </c>
      <c r="L413" s="8">
        <v>3338</v>
      </c>
      <c r="M413" s="8">
        <v>1421</v>
      </c>
      <c r="N413" s="8">
        <v>2385</v>
      </c>
    </row>
    <row r="414" spans="1:14">
      <c r="A414" s="8">
        <v>413</v>
      </c>
      <c r="B414" s="35" t="s">
        <v>352</v>
      </c>
      <c r="C414" s="35" t="s">
        <v>852</v>
      </c>
      <c r="D414" s="35" t="s">
        <v>365</v>
      </c>
      <c r="E414" s="35" t="s">
        <v>865</v>
      </c>
      <c r="F414" s="8">
        <v>0</v>
      </c>
      <c r="G414" s="8">
        <v>3257</v>
      </c>
      <c r="H414" s="8">
        <v>0</v>
      </c>
      <c r="I414" s="8">
        <v>0</v>
      </c>
      <c r="J414" s="8">
        <v>0</v>
      </c>
      <c r="K414" s="8">
        <v>7424</v>
      </c>
      <c r="L414" s="8">
        <v>5143</v>
      </c>
      <c r="M414" s="8">
        <v>1258</v>
      </c>
      <c r="N414" s="8">
        <v>2884</v>
      </c>
    </row>
    <row r="415" spans="1:14">
      <c r="A415" s="8">
        <v>414</v>
      </c>
      <c r="B415" s="35" t="s">
        <v>352</v>
      </c>
      <c r="C415" s="35" t="s">
        <v>852</v>
      </c>
      <c r="D415" s="35" t="s">
        <v>366</v>
      </c>
      <c r="E415" s="35" t="s">
        <v>866</v>
      </c>
      <c r="F415" s="8">
        <v>0</v>
      </c>
      <c r="G415" s="8">
        <v>10704</v>
      </c>
      <c r="H415" s="8">
        <v>0</v>
      </c>
      <c r="I415" s="8">
        <v>0</v>
      </c>
      <c r="J415" s="8">
        <v>0</v>
      </c>
      <c r="K415" s="8">
        <v>33738</v>
      </c>
      <c r="L415" s="8">
        <v>17760</v>
      </c>
      <c r="M415" s="8">
        <v>10795</v>
      </c>
      <c r="N415" s="8">
        <v>9189</v>
      </c>
    </row>
    <row r="416" spans="1:14">
      <c r="A416" s="8">
        <v>415</v>
      </c>
      <c r="B416" s="35" t="s">
        <v>352</v>
      </c>
      <c r="C416" s="35" t="s">
        <v>852</v>
      </c>
      <c r="D416" s="35" t="s">
        <v>367</v>
      </c>
      <c r="E416" s="35" t="s">
        <v>867</v>
      </c>
      <c r="F416" s="8">
        <v>0</v>
      </c>
      <c r="G416" s="8">
        <v>13370</v>
      </c>
      <c r="H416" s="8">
        <v>0</v>
      </c>
      <c r="I416" s="8">
        <v>0</v>
      </c>
      <c r="J416" s="8">
        <v>0</v>
      </c>
      <c r="K416" s="8">
        <v>40848</v>
      </c>
      <c r="L416" s="8">
        <v>44703</v>
      </c>
      <c r="M416" s="8">
        <v>5613</v>
      </c>
      <c r="N416" s="8">
        <v>18971</v>
      </c>
    </row>
    <row r="417" spans="1:14">
      <c r="A417" s="8">
        <v>416</v>
      </c>
      <c r="B417" s="35" t="s">
        <v>352</v>
      </c>
      <c r="C417" s="35" t="s">
        <v>852</v>
      </c>
      <c r="D417" s="35" t="s">
        <v>368</v>
      </c>
      <c r="E417" s="35" t="s">
        <v>868</v>
      </c>
      <c r="F417" s="8">
        <v>0</v>
      </c>
      <c r="G417" s="8">
        <v>1043</v>
      </c>
      <c r="H417" s="8">
        <v>0</v>
      </c>
      <c r="I417" s="8">
        <v>0</v>
      </c>
      <c r="J417" s="8">
        <v>0</v>
      </c>
      <c r="K417" s="8">
        <v>3568</v>
      </c>
      <c r="L417" s="8">
        <v>2384</v>
      </c>
      <c r="M417" s="8">
        <v>1041</v>
      </c>
      <c r="N417" s="8">
        <v>1481</v>
      </c>
    </row>
    <row r="418" spans="1:14">
      <c r="A418" s="8">
        <v>417</v>
      </c>
      <c r="B418" s="35" t="s">
        <v>352</v>
      </c>
      <c r="C418" s="35" t="s">
        <v>852</v>
      </c>
      <c r="D418" s="35" t="s">
        <v>369</v>
      </c>
      <c r="E418" s="35" t="s">
        <v>869</v>
      </c>
      <c r="F418" s="8">
        <v>0</v>
      </c>
      <c r="G418" s="8">
        <v>3532</v>
      </c>
      <c r="H418" s="8">
        <v>0</v>
      </c>
      <c r="I418" s="8">
        <v>0</v>
      </c>
      <c r="J418" s="8">
        <v>0</v>
      </c>
      <c r="K418" s="8">
        <v>11888</v>
      </c>
      <c r="L418" s="8">
        <v>17955</v>
      </c>
      <c r="M418" s="8">
        <v>1160</v>
      </c>
      <c r="N418" s="8">
        <v>5342</v>
      </c>
    </row>
    <row r="419" spans="1:14">
      <c r="A419" s="8">
        <v>418</v>
      </c>
      <c r="B419" s="35" t="s">
        <v>352</v>
      </c>
      <c r="C419" s="35" t="s">
        <v>852</v>
      </c>
      <c r="D419" s="35" t="s">
        <v>370</v>
      </c>
      <c r="E419" s="35" t="s">
        <v>870</v>
      </c>
      <c r="F419" s="8">
        <v>0</v>
      </c>
      <c r="G419" s="8">
        <v>8168</v>
      </c>
      <c r="H419" s="8">
        <v>0</v>
      </c>
      <c r="I419" s="8">
        <v>0</v>
      </c>
      <c r="J419" s="8">
        <v>0</v>
      </c>
      <c r="K419" s="8">
        <v>17748</v>
      </c>
      <c r="L419" s="8">
        <v>14569</v>
      </c>
      <c r="M419" s="8">
        <v>1850</v>
      </c>
      <c r="N419" s="8">
        <v>7915</v>
      </c>
    </row>
    <row r="420" spans="1:14">
      <c r="A420" s="8">
        <v>419</v>
      </c>
      <c r="B420" s="35" t="s">
        <v>352</v>
      </c>
      <c r="C420" s="35" t="s">
        <v>852</v>
      </c>
      <c r="D420" s="35" t="s">
        <v>371</v>
      </c>
      <c r="E420" s="35" t="s">
        <v>871</v>
      </c>
      <c r="F420" s="8">
        <v>0</v>
      </c>
      <c r="G420" s="8">
        <v>23946</v>
      </c>
      <c r="H420" s="8">
        <v>0</v>
      </c>
      <c r="I420" s="8">
        <v>0</v>
      </c>
      <c r="J420" s="8">
        <v>0</v>
      </c>
      <c r="K420" s="8">
        <v>66694</v>
      </c>
      <c r="L420" s="8">
        <v>63342</v>
      </c>
      <c r="M420" s="8">
        <v>11051</v>
      </c>
      <c r="N420" s="8">
        <v>29567</v>
      </c>
    </row>
    <row r="421" spans="1:14">
      <c r="A421" s="8">
        <v>420</v>
      </c>
      <c r="B421" s="35" t="s">
        <v>352</v>
      </c>
      <c r="C421" s="35" t="s">
        <v>852</v>
      </c>
      <c r="D421" s="35" t="s">
        <v>372</v>
      </c>
      <c r="E421" s="35" t="s">
        <v>872</v>
      </c>
      <c r="F421" s="8">
        <v>0</v>
      </c>
      <c r="G421" s="8">
        <v>1195</v>
      </c>
      <c r="H421" s="8">
        <v>0</v>
      </c>
      <c r="I421" s="8">
        <v>0</v>
      </c>
      <c r="J421" s="8">
        <v>0</v>
      </c>
      <c r="K421" s="8">
        <v>3045</v>
      </c>
      <c r="L421" s="8">
        <v>3504</v>
      </c>
      <c r="M421" s="8">
        <v>818</v>
      </c>
      <c r="N421" s="8">
        <v>1184</v>
      </c>
    </row>
    <row r="422" spans="1:14">
      <c r="A422" s="8">
        <v>421</v>
      </c>
      <c r="B422" s="35" t="s">
        <v>352</v>
      </c>
      <c r="C422" s="35" t="s">
        <v>852</v>
      </c>
      <c r="D422" s="35" t="s">
        <v>373</v>
      </c>
      <c r="E422" s="35" t="s">
        <v>873</v>
      </c>
      <c r="F422" s="8">
        <v>0</v>
      </c>
      <c r="G422" s="8">
        <v>94878</v>
      </c>
      <c r="H422" s="8">
        <v>0</v>
      </c>
      <c r="I422" s="8">
        <v>0</v>
      </c>
      <c r="J422" s="8">
        <v>0</v>
      </c>
      <c r="K422" s="8">
        <v>130684</v>
      </c>
      <c r="L422" s="8">
        <v>105427</v>
      </c>
      <c r="M422" s="8">
        <v>18547</v>
      </c>
      <c r="N422" s="8">
        <v>43377</v>
      </c>
    </row>
    <row r="423" spans="1:14">
      <c r="A423" s="8">
        <v>422</v>
      </c>
      <c r="B423" s="35" t="s">
        <v>352</v>
      </c>
      <c r="C423" s="35" t="s">
        <v>852</v>
      </c>
      <c r="D423" s="35" t="s">
        <v>374</v>
      </c>
      <c r="E423" s="35" t="s">
        <v>874</v>
      </c>
      <c r="F423" s="8">
        <v>0</v>
      </c>
      <c r="G423" s="8">
        <v>1070</v>
      </c>
      <c r="H423" s="8">
        <v>0</v>
      </c>
      <c r="I423" s="8">
        <v>0</v>
      </c>
      <c r="J423" s="8">
        <v>0</v>
      </c>
      <c r="K423" s="8">
        <v>2622</v>
      </c>
      <c r="L423" s="8">
        <v>2983</v>
      </c>
      <c r="M423" s="8">
        <v>513</v>
      </c>
      <c r="N423" s="8">
        <v>1080</v>
      </c>
    </row>
    <row r="424" spans="1:14">
      <c r="A424" s="8">
        <v>423</v>
      </c>
      <c r="B424" s="35" t="s">
        <v>352</v>
      </c>
      <c r="C424" s="35" t="s">
        <v>852</v>
      </c>
      <c r="D424" s="35" t="s">
        <v>375</v>
      </c>
      <c r="E424" s="35" t="s">
        <v>875</v>
      </c>
      <c r="F424" s="8">
        <v>0</v>
      </c>
      <c r="G424" s="8">
        <v>24395</v>
      </c>
      <c r="H424" s="8">
        <v>0</v>
      </c>
      <c r="I424" s="8">
        <v>0</v>
      </c>
      <c r="J424" s="8">
        <v>0</v>
      </c>
      <c r="K424" s="8">
        <v>91503</v>
      </c>
      <c r="L424" s="8">
        <v>45253</v>
      </c>
      <c r="M424" s="8">
        <v>20313</v>
      </c>
      <c r="N424" s="8">
        <v>31354</v>
      </c>
    </row>
    <row r="425" spans="1:14">
      <c r="A425" s="8">
        <v>424</v>
      </c>
      <c r="B425" s="35" t="s">
        <v>376</v>
      </c>
      <c r="C425" s="35" t="s">
        <v>876</v>
      </c>
      <c r="D425" s="35" t="s">
        <v>377</v>
      </c>
      <c r="E425" s="35" t="s">
        <v>877</v>
      </c>
      <c r="F425" s="8">
        <v>0</v>
      </c>
      <c r="G425" s="8">
        <v>2779</v>
      </c>
      <c r="H425" s="8">
        <v>0</v>
      </c>
      <c r="I425" s="8">
        <v>0</v>
      </c>
      <c r="J425" s="8">
        <v>0</v>
      </c>
      <c r="K425" s="8">
        <v>11732</v>
      </c>
      <c r="L425" s="8">
        <v>1609</v>
      </c>
      <c r="M425" s="8">
        <v>1452</v>
      </c>
      <c r="N425" s="8">
        <v>2775</v>
      </c>
    </row>
    <row r="426" spans="1:14">
      <c r="A426" s="8">
        <v>425</v>
      </c>
      <c r="B426" s="35" t="s">
        <v>378</v>
      </c>
      <c r="C426" s="35" t="s">
        <v>878</v>
      </c>
      <c r="D426" s="35" t="s">
        <v>379</v>
      </c>
      <c r="E426" s="35" t="s">
        <v>879</v>
      </c>
      <c r="F426" s="8">
        <v>0</v>
      </c>
      <c r="G426" s="8">
        <v>2696</v>
      </c>
      <c r="H426" s="8">
        <v>0</v>
      </c>
      <c r="I426" s="8">
        <v>0</v>
      </c>
      <c r="J426" s="8">
        <v>0</v>
      </c>
      <c r="K426" s="8">
        <v>16733</v>
      </c>
      <c r="L426" s="8">
        <v>1383</v>
      </c>
      <c r="M426" s="8">
        <v>1750</v>
      </c>
      <c r="N426" s="8">
        <v>4560</v>
      </c>
    </row>
    <row r="427" spans="1:14">
      <c r="A427" s="8">
        <v>426</v>
      </c>
      <c r="B427" s="35" t="s">
        <v>380</v>
      </c>
      <c r="C427" s="35" t="s">
        <v>880</v>
      </c>
      <c r="D427" s="35" t="s">
        <v>381</v>
      </c>
      <c r="E427" s="35" t="s">
        <v>881</v>
      </c>
      <c r="F427" s="8">
        <v>0</v>
      </c>
      <c r="G427" s="8">
        <v>790</v>
      </c>
      <c r="H427" s="8">
        <v>0</v>
      </c>
      <c r="I427" s="8">
        <v>0</v>
      </c>
      <c r="J427" s="8">
        <v>0</v>
      </c>
      <c r="K427" s="8">
        <v>6225</v>
      </c>
      <c r="L427" s="8">
        <v>282</v>
      </c>
      <c r="M427" s="8">
        <v>653</v>
      </c>
      <c r="N427" s="8">
        <v>1610</v>
      </c>
    </row>
    <row r="428" spans="1:14">
      <c r="A428" s="8">
        <v>427</v>
      </c>
      <c r="B428" s="35" t="s">
        <v>382</v>
      </c>
      <c r="C428" s="35" t="s">
        <v>882</v>
      </c>
      <c r="D428" s="35" t="s">
        <v>383</v>
      </c>
      <c r="E428" s="35" t="s">
        <v>883</v>
      </c>
      <c r="F428" s="8">
        <v>0</v>
      </c>
      <c r="G428" s="8">
        <v>399</v>
      </c>
      <c r="H428" s="8">
        <v>0</v>
      </c>
      <c r="I428" s="8">
        <v>0</v>
      </c>
      <c r="J428" s="8">
        <v>0</v>
      </c>
      <c r="K428" s="8">
        <v>2658</v>
      </c>
      <c r="L428" s="8">
        <v>94</v>
      </c>
      <c r="M428" s="8">
        <v>251</v>
      </c>
      <c r="N428" s="8">
        <v>706</v>
      </c>
    </row>
    <row r="429" spans="1:14">
      <c r="A429" s="8">
        <v>428</v>
      </c>
      <c r="B429" s="35" t="s">
        <v>1034</v>
      </c>
      <c r="C429" s="35" t="s">
        <v>1035</v>
      </c>
      <c r="D429" s="35" t="s">
        <v>1036</v>
      </c>
      <c r="E429" s="35" t="s">
        <v>1037</v>
      </c>
      <c r="F429" s="8">
        <v>0</v>
      </c>
      <c r="G429" s="8">
        <v>536</v>
      </c>
      <c r="H429" s="8">
        <v>0</v>
      </c>
      <c r="I429" s="8">
        <v>0</v>
      </c>
      <c r="J429" s="8">
        <v>0</v>
      </c>
      <c r="K429" s="8">
        <v>3838</v>
      </c>
      <c r="L429" s="8">
        <v>337</v>
      </c>
      <c r="M429" s="8">
        <v>468</v>
      </c>
      <c r="N429" s="8">
        <v>1070</v>
      </c>
    </row>
    <row r="430" spans="1:14">
      <c r="A430" s="8">
        <v>429</v>
      </c>
      <c r="B430" s="35" t="s">
        <v>384</v>
      </c>
      <c r="C430" s="35" t="s">
        <v>884</v>
      </c>
      <c r="D430" s="35" t="s">
        <v>385</v>
      </c>
      <c r="E430" s="35" t="s">
        <v>885</v>
      </c>
      <c r="F430" s="8">
        <v>0</v>
      </c>
      <c r="G430" s="8">
        <v>804</v>
      </c>
      <c r="H430" s="8">
        <v>0</v>
      </c>
      <c r="I430" s="8">
        <v>0</v>
      </c>
      <c r="J430" s="8">
        <v>0</v>
      </c>
      <c r="K430" s="8">
        <v>5776</v>
      </c>
      <c r="L430" s="8">
        <v>322</v>
      </c>
      <c r="M430" s="8">
        <v>485</v>
      </c>
      <c r="N430" s="8">
        <v>1324</v>
      </c>
    </row>
    <row r="431" spans="1:14">
      <c r="A431" s="8">
        <v>430</v>
      </c>
      <c r="B431" s="35" t="s">
        <v>386</v>
      </c>
      <c r="C431" s="35" t="s">
        <v>886</v>
      </c>
      <c r="D431" s="35" t="s">
        <v>387</v>
      </c>
      <c r="E431" s="35" t="s">
        <v>887</v>
      </c>
      <c r="F431" s="8">
        <v>0</v>
      </c>
      <c r="G431" s="8">
        <v>783</v>
      </c>
      <c r="H431" s="8">
        <v>0</v>
      </c>
      <c r="I431" s="8">
        <v>0</v>
      </c>
      <c r="J431" s="8">
        <v>0</v>
      </c>
      <c r="K431" s="8">
        <v>3695</v>
      </c>
      <c r="L431" s="8">
        <v>701</v>
      </c>
      <c r="M431" s="8">
        <v>366</v>
      </c>
      <c r="N431" s="8">
        <v>886</v>
      </c>
    </row>
    <row r="432" spans="1:14">
      <c r="A432" s="8">
        <v>431</v>
      </c>
      <c r="B432" s="35" t="s">
        <v>388</v>
      </c>
      <c r="C432" s="35" t="s">
        <v>888</v>
      </c>
      <c r="D432" s="35" t="s">
        <v>389</v>
      </c>
      <c r="E432" s="35" t="s">
        <v>889</v>
      </c>
      <c r="F432" s="8">
        <v>0</v>
      </c>
      <c r="G432" s="8">
        <v>707</v>
      </c>
      <c r="H432" s="8">
        <v>0</v>
      </c>
      <c r="I432" s="8">
        <v>0</v>
      </c>
      <c r="J432" s="8">
        <v>0</v>
      </c>
      <c r="K432" s="8">
        <v>5977</v>
      </c>
      <c r="L432" s="8">
        <v>310</v>
      </c>
      <c r="M432" s="8">
        <v>702</v>
      </c>
      <c r="N432" s="8">
        <v>1583</v>
      </c>
    </row>
    <row r="433" spans="1:14">
      <c r="A433" s="8">
        <v>432</v>
      </c>
      <c r="B433" s="35" t="s">
        <v>1094</v>
      </c>
      <c r="C433" s="35" t="s">
        <v>1095</v>
      </c>
      <c r="D433" s="35" t="s">
        <v>1096</v>
      </c>
      <c r="E433" s="35" t="s">
        <v>1097</v>
      </c>
      <c r="F433" s="8">
        <v>0</v>
      </c>
      <c r="G433" s="8">
        <v>473</v>
      </c>
      <c r="H433" s="8">
        <v>0</v>
      </c>
      <c r="I433" s="8">
        <v>0</v>
      </c>
      <c r="J433" s="8">
        <v>0</v>
      </c>
      <c r="K433" s="8">
        <v>1394</v>
      </c>
      <c r="L433" s="8">
        <v>179</v>
      </c>
      <c r="M433" s="8">
        <v>156</v>
      </c>
      <c r="N433" s="8">
        <v>364</v>
      </c>
    </row>
    <row r="434" spans="1:14">
      <c r="A434" s="8">
        <v>433</v>
      </c>
      <c r="B434" s="35" t="s">
        <v>390</v>
      </c>
      <c r="C434" s="35" t="s">
        <v>890</v>
      </c>
      <c r="D434" s="35" t="s">
        <v>391</v>
      </c>
      <c r="E434" s="35" t="s">
        <v>891</v>
      </c>
      <c r="F434" s="8">
        <v>0</v>
      </c>
      <c r="G434" s="8">
        <v>12128</v>
      </c>
      <c r="H434" s="8">
        <v>0</v>
      </c>
      <c r="I434" s="8">
        <v>0</v>
      </c>
      <c r="J434" s="8">
        <v>0</v>
      </c>
      <c r="K434" s="8">
        <v>57372</v>
      </c>
      <c r="L434" s="8">
        <v>17874</v>
      </c>
      <c r="M434" s="8">
        <v>16730</v>
      </c>
      <c r="N434" s="8">
        <v>17262</v>
      </c>
    </row>
    <row r="435" spans="1:14">
      <c r="A435" s="8">
        <v>434</v>
      </c>
      <c r="B435" s="35" t="s">
        <v>392</v>
      </c>
      <c r="C435" s="35" t="s">
        <v>892</v>
      </c>
      <c r="D435" s="35" t="s">
        <v>393</v>
      </c>
      <c r="E435" s="35" t="s">
        <v>893</v>
      </c>
      <c r="F435" s="8">
        <v>0</v>
      </c>
      <c r="G435" s="8">
        <v>10957</v>
      </c>
      <c r="H435" s="8">
        <v>0</v>
      </c>
      <c r="I435" s="8">
        <v>0</v>
      </c>
      <c r="J435" s="8">
        <v>0</v>
      </c>
      <c r="K435" s="8">
        <v>108072</v>
      </c>
      <c r="L435" s="8">
        <v>89801</v>
      </c>
      <c r="M435" s="8">
        <v>37903</v>
      </c>
      <c r="N435" s="8">
        <v>30368</v>
      </c>
    </row>
    <row r="436" spans="1:14">
      <c r="A436" s="8">
        <v>435</v>
      </c>
      <c r="B436" s="35" t="s">
        <v>392</v>
      </c>
      <c r="C436" s="35" t="s">
        <v>892</v>
      </c>
      <c r="D436" s="35" t="s">
        <v>1014</v>
      </c>
      <c r="E436" s="35" t="s">
        <v>1015</v>
      </c>
      <c r="F436" s="8">
        <v>0</v>
      </c>
      <c r="G436" s="8">
        <v>6078</v>
      </c>
      <c r="H436" s="8">
        <v>0</v>
      </c>
      <c r="I436" s="8">
        <v>0</v>
      </c>
      <c r="J436" s="8">
        <v>0</v>
      </c>
      <c r="K436" s="8">
        <v>45260</v>
      </c>
      <c r="L436" s="8">
        <v>50248</v>
      </c>
      <c r="M436" s="8">
        <v>19118</v>
      </c>
      <c r="N436" s="8">
        <v>11517</v>
      </c>
    </row>
    <row r="437" spans="1:14">
      <c r="A437" s="8">
        <v>436</v>
      </c>
      <c r="B437" s="35" t="s">
        <v>394</v>
      </c>
      <c r="C437" s="35" t="s">
        <v>894</v>
      </c>
      <c r="D437" s="35" t="s">
        <v>395</v>
      </c>
      <c r="E437" s="35" t="s">
        <v>895</v>
      </c>
      <c r="F437" s="8">
        <v>0</v>
      </c>
      <c r="G437" s="8">
        <v>42313</v>
      </c>
      <c r="H437" s="8">
        <v>0</v>
      </c>
      <c r="I437" s="8">
        <v>0</v>
      </c>
      <c r="J437" s="8">
        <v>0</v>
      </c>
      <c r="K437" s="8">
        <v>125501</v>
      </c>
      <c r="L437" s="8">
        <v>150781</v>
      </c>
      <c r="M437" s="8">
        <v>30731</v>
      </c>
      <c r="N437" s="8">
        <v>43811</v>
      </c>
    </row>
    <row r="438" spans="1:14">
      <c r="A438" s="8">
        <v>437</v>
      </c>
      <c r="B438" s="35" t="s">
        <v>396</v>
      </c>
      <c r="C438" s="35" t="s">
        <v>896</v>
      </c>
      <c r="D438" s="35" t="s">
        <v>397</v>
      </c>
      <c r="E438" s="35" t="s">
        <v>897</v>
      </c>
      <c r="F438" s="8">
        <v>0</v>
      </c>
      <c r="G438" s="8">
        <v>80821</v>
      </c>
      <c r="H438" s="8">
        <v>0</v>
      </c>
      <c r="I438" s="8">
        <v>0</v>
      </c>
      <c r="J438" s="8">
        <v>0</v>
      </c>
      <c r="K438" s="8">
        <v>496435</v>
      </c>
      <c r="L438" s="8">
        <v>115603</v>
      </c>
      <c r="M438" s="8">
        <v>123478</v>
      </c>
      <c r="N438" s="8">
        <v>123076</v>
      </c>
    </row>
    <row r="439" spans="1:14">
      <c r="A439" s="8">
        <v>438</v>
      </c>
      <c r="B439" s="35" t="s">
        <v>396</v>
      </c>
      <c r="C439" s="35" t="s">
        <v>896</v>
      </c>
      <c r="D439" s="35" t="s">
        <v>398</v>
      </c>
      <c r="E439" s="35" t="s">
        <v>898</v>
      </c>
      <c r="F439" s="8">
        <v>0</v>
      </c>
      <c r="G439" s="8">
        <v>23032</v>
      </c>
      <c r="H439" s="8">
        <v>0</v>
      </c>
      <c r="I439" s="8">
        <v>0</v>
      </c>
      <c r="J439" s="8">
        <v>0</v>
      </c>
      <c r="K439" s="8">
        <v>78018</v>
      </c>
      <c r="L439" s="8">
        <v>35417</v>
      </c>
      <c r="M439" s="8">
        <v>28670</v>
      </c>
      <c r="N439" s="8">
        <v>19307</v>
      </c>
    </row>
    <row r="440" spans="1:14">
      <c r="A440" s="8">
        <v>439</v>
      </c>
      <c r="B440" s="35" t="s">
        <v>399</v>
      </c>
      <c r="C440" s="35" t="s">
        <v>899</v>
      </c>
      <c r="D440" s="35" t="s">
        <v>400</v>
      </c>
      <c r="E440" s="35" t="s">
        <v>900</v>
      </c>
      <c r="F440" s="8">
        <v>0</v>
      </c>
      <c r="G440" s="8">
        <v>12570</v>
      </c>
      <c r="H440" s="8">
        <v>0</v>
      </c>
      <c r="I440" s="8">
        <v>0</v>
      </c>
      <c r="J440" s="8">
        <v>1975</v>
      </c>
      <c r="K440" s="8">
        <v>77760</v>
      </c>
      <c r="L440" s="8">
        <v>60728</v>
      </c>
      <c r="M440" s="8">
        <v>20002</v>
      </c>
      <c r="N440" s="8">
        <v>25699</v>
      </c>
    </row>
    <row r="441" spans="1:14">
      <c r="A441" s="8">
        <v>440</v>
      </c>
      <c r="B441" s="35" t="s">
        <v>401</v>
      </c>
      <c r="C441" s="35" t="s">
        <v>901</v>
      </c>
      <c r="D441" s="35" t="s">
        <v>402</v>
      </c>
      <c r="E441" s="35" t="s">
        <v>902</v>
      </c>
      <c r="F441" s="8">
        <v>0</v>
      </c>
      <c r="G441" s="8">
        <v>56</v>
      </c>
      <c r="H441" s="8">
        <v>0</v>
      </c>
      <c r="I441" s="8">
        <v>0</v>
      </c>
      <c r="J441" s="8">
        <v>0</v>
      </c>
      <c r="K441" s="8">
        <v>2</v>
      </c>
      <c r="L441" s="8">
        <v>12</v>
      </c>
      <c r="M441" s="8">
        <v>0</v>
      </c>
      <c r="N441" s="8">
        <v>1</v>
      </c>
    </row>
    <row r="442" spans="1:14">
      <c r="A442" s="8">
        <v>441</v>
      </c>
      <c r="B442" s="35" t="s">
        <v>403</v>
      </c>
      <c r="C442" s="35" t="s">
        <v>903</v>
      </c>
      <c r="D442" s="35" t="s">
        <v>404</v>
      </c>
      <c r="E442" s="35" t="s">
        <v>904</v>
      </c>
      <c r="F442" s="8">
        <v>0</v>
      </c>
      <c r="G442" s="8">
        <v>12</v>
      </c>
      <c r="H442" s="8">
        <v>0</v>
      </c>
      <c r="I442" s="8">
        <v>0</v>
      </c>
      <c r="J442" s="8">
        <v>0</v>
      </c>
      <c r="K442" s="8">
        <v>236</v>
      </c>
      <c r="L442" s="8">
        <v>10</v>
      </c>
      <c r="M442" s="8">
        <v>82</v>
      </c>
      <c r="N442" s="8">
        <v>63</v>
      </c>
    </row>
    <row r="443" spans="1:14">
      <c r="A443" s="8">
        <v>442</v>
      </c>
      <c r="B443" s="35" t="s">
        <v>503</v>
      </c>
      <c r="C443" s="35" t="s">
        <v>977</v>
      </c>
      <c r="D443" s="35" t="s">
        <v>507</v>
      </c>
      <c r="E443" s="35" t="s">
        <v>978</v>
      </c>
      <c r="F443" s="8">
        <v>0</v>
      </c>
      <c r="G443" s="8">
        <v>1774</v>
      </c>
      <c r="H443" s="8">
        <v>0</v>
      </c>
      <c r="I443" s="8">
        <v>0</v>
      </c>
      <c r="J443" s="8">
        <v>0</v>
      </c>
      <c r="K443" s="8">
        <v>5991</v>
      </c>
      <c r="L443" s="8">
        <v>5485</v>
      </c>
      <c r="M443" s="8">
        <v>2354</v>
      </c>
      <c r="N443" s="8">
        <v>1669</v>
      </c>
    </row>
    <row r="444" spans="1:14">
      <c r="A444" s="8">
        <v>443</v>
      </c>
      <c r="B444" s="35" t="s">
        <v>1224</v>
      </c>
      <c r="C444" s="35" t="s">
        <v>1233</v>
      </c>
      <c r="D444" s="35" t="s">
        <v>1225</v>
      </c>
      <c r="E444" s="35" t="s">
        <v>1233</v>
      </c>
      <c r="F444" s="30">
        <v>0</v>
      </c>
      <c r="G444" s="8">
        <v>5121</v>
      </c>
      <c r="H444" s="8">
        <v>0</v>
      </c>
      <c r="I444" s="8">
        <v>0</v>
      </c>
      <c r="J444" s="8">
        <v>0</v>
      </c>
      <c r="K444" s="8">
        <v>5493</v>
      </c>
      <c r="L444" s="8">
        <v>2904</v>
      </c>
      <c r="M444" s="8">
        <v>870</v>
      </c>
      <c r="N444" s="8">
        <v>1688</v>
      </c>
    </row>
    <row r="445" spans="1:14">
      <c r="A445" s="8">
        <v>444</v>
      </c>
      <c r="B445" s="35" t="s">
        <v>405</v>
      </c>
      <c r="C445" s="35" t="s">
        <v>905</v>
      </c>
      <c r="D445" s="35" t="s">
        <v>406</v>
      </c>
      <c r="E445" s="35" t="s">
        <v>905</v>
      </c>
      <c r="F445" s="8">
        <v>0</v>
      </c>
      <c r="G445" s="8">
        <v>324</v>
      </c>
      <c r="H445" s="8">
        <v>0</v>
      </c>
      <c r="I445" s="8">
        <v>0</v>
      </c>
      <c r="J445" s="8">
        <v>299</v>
      </c>
      <c r="K445" s="8">
        <v>172</v>
      </c>
      <c r="L445" s="8">
        <v>147</v>
      </c>
      <c r="M445" s="8">
        <v>59</v>
      </c>
      <c r="N445" s="8">
        <v>24</v>
      </c>
    </row>
    <row r="446" spans="1:14">
      <c r="A446" s="8">
        <v>445</v>
      </c>
      <c r="B446" s="32" t="s">
        <v>1201</v>
      </c>
      <c r="C446" s="35" t="s">
        <v>1207</v>
      </c>
      <c r="D446" s="32" t="s">
        <v>1202</v>
      </c>
      <c r="E446" s="35" t="s">
        <v>1213</v>
      </c>
      <c r="F446" s="30">
        <v>0</v>
      </c>
      <c r="G446" s="8">
        <v>0</v>
      </c>
      <c r="H446" s="8">
        <v>0</v>
      </c>
      <c r="I446" s="8">
        <v>0</v>
      </c>
      <c r="J446" s="8">
        <v>0</v>
      </c>
      <c r="K446" s="8">
        <v>47</v>
      </c>
      <c r="L446" s="8">
        <v>4</v>
      </c>
      <c r="M446" s="8">
        <v>25</v>
      </c>
      <c r="N446" s="8">
        <v>4</v>
      </c>
    </row>
    <row r="447" spans="1:14">
      <c r="A447" s="8">
        <v>446</v>
      </c>
      <c r="B447" s="35" t="s">
        <v>407</v>
      </c>
      <c r="C447" s="35" t="s">
        <v>906</v>
      </c>
      <c r="D447" s="35" t="s">
        <v>408</v>
      </c>
      <c r="E447" s="35" t="s">
        <v>907</v>
      </c>
      <c r="F447" s="8">
        <v>0</v>
      </c>
      <c r="G447" s="8">
        <v>46651</v>
      </c>
      <c r="H447" s="8">
        <v>0</v>
      </c>
      <c r="I447" s="8">
        <v>0</v>
      </c>
      <c r="J447" s="8">
        <v>0</v>
      </c>
      <c r="K447" s="8">
        <v>39250</v>
      </c>
      <c r="L447" s="8">
        <v>22245</v>
      </c>
      <c r="M447" s="8">
        <v>11186</v>
      </c>
      <c r="N447" s="8">
        <v>10275</v>
      </c>
    </row>
    <row r="448" spans="1:14">
      <c r="A448" s="8">
        <v>447</v>
      </c>
      <c r="B448" s="35" t="s">
        <v>492</v>
      </c>
      <c r="C448" s="35" t="s">
        <v>908</v>
      </c>
      <c r="D448" s="35" t="s">
        <v>493</v>
      </c>
      <c r="E448" s="35" t="s">
        <v>909</v>
      </c>
      <c r="F448" s="8">
        <v>0</v>
      </c>
      <c r="G448" s="8">
        <v>12370</v>
      </c>
      <c r="H448" s="8">
        <v>0</v>
      </c>
      <c r="I448" s="8">
        <v>0</v>
      </c>
      <c r="J448" s="8">
        <v>0</v>
      </c>
      <c r="K448" s="8">
        <v>47545</v>
      </c>
      <c r="L448" s="8">
        <v>12910</v>
      </c>
      <c r="M448" s="8">
        <v>17938</v>
      </c>
      <c r="N448" s="8">
        <v>8455</v>
      </c>
    </row>
    <row r="449" spans="1:14">
      <c r="A449" s="8">
        <v>448</v>
      </c>
      <c r="B449" s="32" t="s">
        <v>492</v>
      </c>
      <c r="C449" s="35" t="s">
        <v>908</v>
      </c>
      <c r="D449" s="32" t="s">
        <v>1238</v>
      </c>
      <c r="E449" s="35" t="s">
        <v>1248</v>
      </c>
      <c r="F449" s="30">
        <v>0</v>
      </c>
      <c r="G449" s="8">
        <v>1948</v>
      </c>
      <c r="H449" s="8">
        <v>0</v>
      </c>
      <c r="I449" s="8">
        <v>0</v>
      </c>
      <c r="J449" s="8">
        <v>0</v>
      </c>
      <c r="K449" s="8">
        <v>13508</v>
      </c>
      <c r="L449" s="8">
        <v>2108</v>
      </c>
      <c r="M449" s="8">
        <v>1006</v>
      </c>
      <c r="N449" s="8">
        <v>5676</v>
      </c>
    </row>
    <row r="450" spans="1:14">
      <c r="A450" s="8">
        <v>449</v>
      </c>
      <c r="B450" s="35" t="s">
        <v>409</v>
      </c>
      <c r="C450" s="35" t="s">
        <v>910</v>
      </c>
      <c r="D450" s="35" t="s">
        <v>410</v>
      </c>
      <c r="E450" s="35" t="s">
        <v>910</v>
      </c>
      <c r="F450" s="8">
        <v>0</v>
      </c>
      <c r="G450" s="8">
        <v>3414</v>
      </c>
      <c r="H450" s="8">
        <v>0</v>
      </c>
      <c r="I450" s="8">
        <v>0</v>
      </c>
      <c r="J450" s="8">
        <v>0</v>
      </c>
      <c r="K450" s="8">
        <v>14806</v>
      </c>
      <c r="L450" s="8">
        <v>6756</v>
      </c>
      <c r="M450" s="8">
        <v>2666</v>
      </c>
      <c r="N450" s="8">
        <v>4289</v>
      </c>
    </row>
    <row r="451" spans="1:14">
      <c r="A451" s="8">
        <v>450</v>
      </c>
      <c r="B451" s="35" t="s">
        <v>411</v>
      </c>
      <c r="C451" s="35" t="s">
        <v>911</v>
      </c>
      <c r="D451" s="35" t="s">
        <v>412</v>
      </c>
      <c r="E451" s="35" t="s">
        <v>912</v>
      </c>
      <c r="F451" s="8">
        <v>0</v>
      </c>
      <c r="G451" s="8">
        <v>2724</v>
      </c>
      <c r="H451" s="8">
        <v>0</v>
      </c>
      <c r="I451" s="8">
        <v>0</v>
      </c>
      <c r="J451" s="8">
        <v>14</v>
      </c>
      <c r="K451" s="8">
        <v>9668</v>
      </c>
      <c r="L451" s="8">
        <v>2676</v>
      </c>
      <c r="M451" s="8">
        <v>2987</v>
      </c>
      <c r="N451" s="8">
        <v>2472</v>
      </c>
    </row>
    <row r="452" spans="1:14">
      <c r="A452" s="8">
        <v>451</v>
      </c>
      <c r="B452" s="35" t="s">
        <v>484</v>
      </c>
      <c r="C452" s="35" t="s">
        <v>913</v>
      </c>
      <c r="D452" s="35" t="s">
        <v>485</v>
      </c>
      <c r="E452" s="35" t="s">
        <v>914</v>
      </c>
      <c r="F452" s="8">
        <v>0</v>
      </c>
      <c r="G452" s="8">
        <v>3659</v>
      </c>
      <c r="H452" s="8">
        <v>0</v>
      </c>
      <c r="I452" s="8">
        <v>0</v>
      </c>
      <c r="J452" s="8">
        <v>0</v>
      </c>
      <c r="K452" s="8">
        <v>12918</v>
      </c>
      <c r="L452" s="8">
        <v>1886</v>
      </c>
      <c r="M452" s="8">
        <v>5154</v>
      </c>
      <c r="N452" s="8">
        <v>2828</v>
      </c>
    </row>
    <row r="453" spans="1:14">
      <c r="A453" s="8">
        <v>452</v>
      </c>
      <c r="B453" s="35" t="s">
        <v>413</v>
      </c>
      <c r="C453" s="35" t="s">
        <v>915</v>
      </c>
      <c r="D453" s="35" t="s">
        <v>414</v>
      </c>
      <c r="E453" s="35" t="s">
        <v>915</v>
      </c>
      <c r="F453" s="8">
        <v>0</v>
      </c>
      <c r="G453" s="8">
        <v>6860</v>
      </c>
      <c r="H453" s="8">
        <v>0</v>
      </c>
      <c r="I453" s="8">
        <v>0</v>
      </c>
      <c r="J453" s="8">
        <v>16</v>
      </c>
      <c r="K453" s="8">
        <v>20117</v>
      </c>
      <c r="L453" s="8">
        <v>5284</v>
      </c>
      <c r="M453" s="8">
        <v>5358</v>
      </c>
      <c r="N453" s="8">
        <v>5827</v>
      </c>
    </row>
    <row r="454" spans="1:14">
      <c r="A454" s="8">
        <v>453</v>
      </c>
      <c r="B454" s="35" t="s">
        <v>415</v>
      </c>
      <c r="C454" s="35" t="s">
        <v>916</v>
      </c>
      <c r="D454" s="35" t="s">
        <v>416</v>
      </c>
      <c r="E454" s="35" t="s">
        <v>916</v>
      </c>
      <c r="F454" s="8">
        <v>0</v>
      </c>
      <c r="G454" s="8">
        <v>41</v>
      </c>
      <c r="H454" s="8">
        <v>0</v>
      </c>
      <c r="I454" s="8">
        <v>0</v>
      </c>
      <c r="J454" s="8">
        <v>41</v>
      </c>
      <c r="K454" s="8">
        <v>0</v>
      </c>
      <c r="L454" s="8">
        <v>0</v>
      </c>
      <c r="M454" s="8">
        <v>0</v>
      </c>
      <c r="N454" s="8">
        <v>0</v>
      </c>
    </row>
    <row r="455" spans="1:14">
      <c r="A455" s="8">
        <v>454</v>
      </c>
      <c r="B455" s="35" t="s">
        <v>415</v>
      </c>
      <c r="C455" s="35" t="s">
        <v>916</v>
      </c>
      <c r="D455" s="35" t="s">
        <v>1253</v>
      </c>
      <c r="E455" s="35" t="s">
        <v>1258</v>
      </c>
      <c r="F455" s="30">
        <v>0</v>
      </c>
      <c r="G455" s="8">
        <v>12963</v>
      </c>
      <c r="H455" s="8">
        <v>0</v>
      </c>
      <c r="I455" s="8">
        <v>0</v>
      </c>
      <c r="J455" s="8">
        <v>0</v>
      </c>
      <c r="K455" s="8">
        <v>17751</v>
      </c>
      <c r="L455" s="8">
        <v>4468</v>
      </c>
      <c r="M455" s="8">
        <v>3035</v>
      </c>
      <c r="N455" s="8">
        <v>4507</v>
      </c>
    </row>
    <row r="456" spans="1:14">
      <c r="A456" s="8">
        <v>455</v>
      </c>
      <c r="B456" s="35" t="s">
        <v>417</v>
      </c>
      <c r="C456" s="35" t="s">
        <v>917</v>
      </c>
      <c r="D456" s="35" t="s">
        <v>418</v>
      </c>
      <c r="E456" s="35" t="s">
        <v>918</v>
      </c>
      <c r="F456" s="8">
        <v>0</v>
      </c>
      <c r="G456" s="8">
        <v>841</v>
      </c>
      <c r="H456" s="8">
        <v>0</v>
      </c>
      <c r="I456" s="8">
        <v>0</v>
      </c>
      <c r="J456" s="8">
        <v>841</v>
      </c>
      <c r="K456" s="8">
        <v>0</v>
      </c>
      <c r="L456" s="8">
        <v>18</v>
      </c>
      <c r="M456" s="8">
        <v>0</v>
      </c>
      <c r="N456" s="8">
        <v>0</v>
      </c>
    </row>
    <row r="457" spans="1:14">
      <c r="A457" s="8">
        <v>456</v>
      </c>
      <c r="B457" s="35" t="s">
        <v>1165</v>
      </c>
      <c r="C457" s="35" t="s">
        <v>1173</v>
      </c>
      <c r="D457" s="32" t="s">
        <v>1166</v>
      </c>
      <c r="E457" s="35" t="s">
        <v>1173</v>
      </c>
      <c r="F457" s="30">
        <v>0</v>
      </c>
      <c r="G457" s="8">
        <v>38</v>
      </c>
      <c r="H457" s="8">
        <v>0</v>
      </c>
      <c r="I457" s="8">
        <v>0</v>
      </c>
      <c r="J457" s="8">
        <v>0</v>
      </c>
      <c r="K457" s="8">
        <v>350</v>
      </c>
      <c r="L457" s="8">
        <v>145</v>
      </c>
      <c r="M457" s="8">
        <v>59</v>
      </c>
      <c r="N457" s="8">
        <v>100</v>
      </c>
    </row>
    <row r="458" spans="1:14">
      <c r="A458" s="8">
        <v>457</v>
      </c>
      <c r="B458" s="32" t="s">
        <v>1153</v>
      </c>
      <c r="C458" s="33" t="s">
        <v>1159</v>
      </c>
      <c r="D458" s="32" t="s">
        <v>1152</v>
      </c>
      <c r="E458" s="33" t="s">
        <v>1159</v>
      </c>
      <c r="F458" s="30">
        <v>0</v>
      </c>
      <c r="G458" s="8">
        <v>5</v>
      </c>
      <c r="H458" s="8">
        <v>0</v>
      </c>
      <c r="I458" s="8">
        <v>0</v>
      </c>
      <c r="J458" s="8">
        <v>0</v>
      </c>
      <c r="K458" s="8">
        <v>2</v>
      </c>
      <c r="L458" s="8">
        <v>1</v>
      </c>
      <c r="M458" s="8">
        <v>1</v>
      </c>
      <c r="N458" s="8">
        <v>1</v>
      </c>
    </row>
    <row r="459" spans="1:14">
      <c r="A459" s="8">
        <v>458</v>
      </c>
      <c r="B459" s="32" t="s">
        <v>500</v>
      </c>
      <c r="C459" s="33" t="s">
        <v>971</v>
      </c>
      <c r="D459" s="32" t="s">
        <v>501</v>
      </c>
      <c r="E459" s="33" t="s">
        <v>972</v>
      </c>
      <c r="F459" s="30">
        <v>0</v>
      </c>
      <c r="G459" s="8">
        <v>0</v>
      </c>
      <c r="H459" s="8">
        <v>0</v>
      </c>
      <c r="I459" s="8">
        <v>0</v>
      </c>
      <c r="J459" s="8">
        <v>0</v>
      </c>
      <c r="K459" s="8">
        <v>1</v>
      </c>
      <c r="L459" s="8">
        <v>0</v>
      </c>
      <c r="M459" s="8">
        <v>1</v>
      </c>
      <c r="N459" s="8">
        <v>0</v>
      </c>
    </row>
    <row r="460" spans="1:14">
      <c r="A460" s="8">
        <v>459</v>
      </c>
      <c r="B460" s="35" t="s">
        <v>468</v>
      </c>
      <c r="C460" s="35" t="s">
        <v>919</v>
      </c>
      <c r="D460" s="35" t="s">
        <v>469</v>
      </c>
      <c r="E460" s="35" t="s">
        <v>919</v>
      </c>
      <c r="F460" s="8">
        <v>0</v>
      </c>
      <c r="G460" s="8">
        <v>659</v>
      </c>
      <c r="H460" s="8">
        <v>0</v>
      </c>
      <c r="I460" s="8">
        <v>0</v>
      </c>
      <c r="J460" s="8">
        <v>659</v>
      </c>
      <c r="K460" s="8">
        <v>0</v>
      </c>
      <c r="L460" s="8">
        <v>10</v>
      </c>
      <c r="M460" s="8">
        <v>0</v>
      </c>
      <c r="N460" s="8">
        <v>0</v>
      </c>
    </row>
    <row r="461" spans="1:14">
      <c r="A461" s="8">
        <v>460</v>
      </c>
      <c r="B461" s="35" t="s">
        <v>419</v>
      </c>
      <c r="C461" s="35" t="s">
        <v>920</v>
      </c>
      <c r="D461" s="35" t="s">
        <v>420</v>
      </c>
      <c r="E461" s="35" t="s">
        <v>921</v>
      </c>
      <c r="F461" s="8">
        <v>0</v>
      </c>
      <c r="G461" s="8">
        <v>72</v>
      </c>
      <c r="H461" s="8">
        <v>0</v>
      </c>
      <c r="I461" s="8">
        <v>0</v>
      </c>
      <c r="J461" s="8">
        <v>0</v>
      </c>
      <c r="K461" s="8">
        <v>53</v>
      </c>
      <c r="L461" s="8">
        <v>14</v>
      </c>
      <c r="M461" s="8">
        <v>35</v>
      </c>
      <c r="N461" s="8">
        <v>8</v>
      </c>
    </row>
    <row r="462" spans="1:14">
      <c r="A462" s="8">
        <v>461</v>
      </c>
      <c r="B462" s="35" t="s">
        <v>1167</v>
      </c>
      <c r="C462" s="35" t="s">
        <v>1178</v>
      </c>
      <c r="D462" s="32" t="s">
        <v>1168</v>
      </c>
      <c r="E462" s="35" t="s">
        <v>1179</v>
      </c>
      <c r="F462" s="30">
        <v>0</v>
      </c>
      <c r="G462" s="8">
        <v>1274</v>
      </c>
      <c r="H462" s="8">
        <v>0</v>
      </c>
      <c r="I462" s="8">
        <v>0</v>
      </c>
      <c r="J462" s="8">
        <v>0</v>
      </c>
      <c r="K462" s="8">
        <v>4721</v>
      </c>
      <c r="L462" s="8">
        <v>292</v>
      </c>
      <c r="M462" s="8">
        <v>2563</v>
      </c>
      <c r="N462" s="8">
        <v>1560</v>
      </c>
    </row>
    <row r="463" spans="1:14">
      <c r="A463" s="8">
        <v>462</v>
      </c>
      <c r="B463" s="35" t="s">
        <v>1226</v>
      </c>
      <c r="C463" s="35" t="s">
        <v>1234</v>
      </c>
      <c r="D463" s="35" t="s">
        <v>1227</v>
      </c>
      <c r="E463" s="35" t="s">
        <v>1234</v>
      </c>
      <c r="F463" s="30">
        <v>0</v>
      </c>
      <c r="G463" s="8">
        <v>479</v>
      </c>
      <c r="H463" s="8">
        <v>0</v>
      </c>
      <c r="I463" s="8">
        <v>0</v>
      </c>
      <c r="J463" s="8">
        <v>479</v>
      </c>
      <c r="K463" s="8">
        <v>0</v>
      </c>
      <c r="L463" s="8">
        <v>132</v>
      </c>
      <c r="M463" s="8">
        <v>0</v>
      </c>
      <c r="N463" s="8">
        <v>0</v>
      </c>
    </row>
    <row r="464" spans="1:14">
      <c r="A464" s="8">
        <v>463</v>
      </c>
      <c r="B464" s="35" t="s">
        <v>421</v>
      </c>
      <c r="C464" s="35" t="s">
        <v>922</v>
      </c>
      <c r="D464" s="35" t="s">
        <v>422</v>
      </c>
      <c r="E464" s="35" t="s">
        <v>923</v>
      </c>
      <c r="F464" s="8">
        <v>0</v>
      </c>
      <c r="G464" s="8">
        <v>96842</v>
      </c>
      <c r="H464" s="8">
        <v>0</v>
      </c>
      <c r="I464" s="8">
        <v>0</v>
      </c>
      <c r="J464" s="8">
        <v>0</v>
      </c>
      <c r="K464" s="8">
        <v>45519</v>
      </c>
      <c r="L464" s="8">
        <v>17139</v>
      </c>
      <c r="M464" s="8">
        <v>9010</v>
      </c>
      <c r="N464" s="8">
        <v>10446</v>
      </c>
    </row>
    <row r="465" spans="1:14">
      <c r="A465" s="8">
        <v>464</v>
      </c>
      <c r="B465" s="35" t="s">
        <v>423</v>
      </c>
      <c r="C465" s="35" t="s">
        <v>924</v>
      </c>
      <c r="D465" s="35" t="s">
        <v>424</v>
      </c>
      <c r="E465" s="35" t="s">
        <v>924</v>
      </c>
      <c r="F465" s="8">
        <v>0</v>
      </c>
      <c r="G465" s="8">
        <v>6254</v>
      </c>
      <c r="H465" s="8">
        <v>0</v>
      </c>
      <c r="I465" s="8">
        <v>0</v>
      </c>
      <c r="J465" s="8">
        <v>0</v>
      </c>
      <c r="K465" s="8">
        <v>5495</v>
      </c>
      <c r="L465" s="8">
        <v>1733</v>
      </c>
      <c r="M465" s="8">
        <v>917</v>
      </c>
      <c r="N465" s="8">
        <v>1605</v>
      </c>
    </row>
    <row r="466" spans="1:14">
      <c r="A466" s="8">
        <v>465</v>
      </c>
      <c r="B466" s="35" t="s">
        <v>425</v>
      </c>
      <c r="C466" s="35" t="s">
        <v>925</v>
      </c>
      <c r="D466" s="35" t="s">
        <v>426</v>
      </c>
      <c r="E466" s="35" t="s">
        <v>926</v>
      </c>
      <c r="F466" s="8">
        <v>0</v>
      </c>
      <c r="G466" s="8">
        <v>207</v>
      </c>
      <c r="H466" s="8">
        <v>0</v>
      </c>
      <c r="I466" s="8">
        <v>0</v>
      </c>
      <c r="J466" s="8">
        <v>0</v>
      </c>
      <c r="K466" s="8">
        <v>689</v>
      </c>
      <c r="L466" s="8">
        <v>275</v>
      </c>
      <c r="M466" s="8">
        <v>164</v>
      </c>
      <c r="N466" s="8">
        <v>183</v>
      </c>
    </row>
    <row r="467" spans="1:14">
      <c r="A467" s="8">
        <v>466</v>
      </c>
      <c r="B467" s="35" t="s">
        <v>427</v>
      </c>
      <c r="C467" s="35" t="s">
        <v>927</v>
      </c>
      <c r="D467" s="35" t="s">
        <v>428</v>
      </c>
      <c r="E467" s="35" t="s">
        <v>928</v>
      </c>
      <c r="F467" s="8">
        <v>0</v>
      </c>
      <c r="G467" s="8">
        <v>526</v>
      </c>
      <c r="H467" s="8">
        <v>0</v>
      </c>
      <c r="I467" s="8">
        <v>0</v>
      </c>
      <c r="J467" s="8">
        <v>526</v>
      </c>
      <c r="K467" s="8">
        <v>0</v>
      </c>
      <c r="L467" s="8">
        <v>343</v>
      </c>
      <c r="M467" s="8">
        <v>0</v>
      </c>
      <c r="N467" s="8">
        <v>0</v>
      </c>
    </row>
    <row r="468" spans="1:14">
      <c r="A468" s="8">
        <v>467</v>
      </c>
      <c r="B468" s="35" t="s">
        <v>427</v>
      </c>
      <c r="C468" s="35" t="s">
        <v>927</v>
      </c>
      <c r="D468" s="35" t="s">
        <v>429</v>
      </c>
      <c r="E468" s="35" t="s">
        <v>929</v>
      </c>
      <c r="F468" s="8">
        <v>0</v>
      </c>
      <c r="G468" s="8">
        <v>6394</v>
      </c>
      <c r="H468" s="8">
        <v>0</v>
      </c>
      <c r="I468" s="8">
        <v>0</v>
      </c>
      <c r="J468" s="8">
        <v>6394</v>
      </c>
      <c r="K468" s="8">
        <v>0</v>
      </c>
      <c r="L468" s="8">
        <v>8390</v>
      </c>
      <c r="M468" s="8">
        <v>0</v>
      </c>
      <c r="N468" s="8">
        <v>0</v>
      </c>
    </row>
    <row r="469" spans="1:14">
      <c r="A469" s="8">
        <v>468</v>
      </c>
      <c r="B469" s="35" t="s">
        <v>427</v>
      </c>
      <c r="C469" s="35" t="s">
        <v>927</v>
      </c>
      <c r="D469" s="35" t="s">
        <v>430</v>
      </c>
      <c r="E469" s="35" t="s">
        <v>930</v>
      </c>
      <c r="F469" s="8">
        <v>0</v>
      </c>
      <c r="G469" s="8">
        <v>27</v>
      </c>
      <c r="H469" s="8">
        <v>0</v>
      </c>
      <c r="I469" s="8">
        <v>0</v>
      </c>
      <c r="J469" s="8">
        <v>27</v>
      </c>
      <c r="K469" s="8">
        <v>0</v>
      </c>
      <c r="L469" s="8">
        <v>0</v>
      </c>
      <c r="M469" s="8">
        <v>0</v>
      </c>
      <c r="N469" s="8">
        <v>0</v>
      </c>
    </row>
    <row r="470" spans="1:14">
      <c r="A470" s="8">
        <v>469</v>
      </c>
      <c r="B470" s="35" t="s">
        <v>427</v>
      </c>
      <c r="C470" s="35" t="s">
        <v>927</v>
      </c>
      <c r="D470" s="35" t="s">
        <v>1243</v>
      </c>
      <c r="E470" s="35" t="s">
        <v>1250</v>
      </c>
      <c r="F470" s="30">
        <v>0</v>
      </c>
      <c r="G470" s="8">
        <v>0</v>
      </c>
      <c r="H470" s="30">
        <v>0</v>
      </c>
      <c r="I470" s="30">
        <v>0</v>
      </c>
      <c r="J470" s="8">
        <v>0</v>
      </c>
      <c r="K470" s="8">
        <v>0</v>
      </c>
      <c r="L470" s="8">
        <v>1</v>
      </c>
      <c r="M470" s="8">
        <v>0</v>
      </c>
      <c r="N470" s="8">
        <v>0</v>
      </c>
    </row>
    <row r="471" spans="1:14">
      <c r="A471" s="8">
        <v>470</v>
      </c>
      <c r="B471" s="35" t="s">
        <v>427</v>
      </c>
      <c r="C471" s="35" t="s">
        <v>927</v>
      </c>
      <c r="D471" s="35" t="s">
        <v>431</v>
      </c>
      <c r="E471" s="35" t="s">
        <v>931</v>
      </c>
      <c r="F471" s="8">
        <v>0</v>
      </c>
      <c r="G471" s="8">
        <v>654</v>
      </c>
      <c r="H471" s="8">
        <v>0</v>
      </c>
      <c r="I471" s="8">
        <v>0</v>
      </c>
      <c r="J471" s="8">
        <v>654</v>
      </c>
      <c r="K471" s="8">
        <v>0</v>
      </c>
      <c r="L471" s="8">
        <v>363</v>
      </c>
      <c r="M471" s="8">
        <v>0</v>
      </c>
      <c r="N471" s="8">
        <v>0</v>
      </c>
    </row>
    <row r="472" spans="1:14">
      <c r="A472" s="8">
        <v>471</v>
      </c>
      <c r="B472" s="35" t="s">
        <v>427</v>
      </c>
      <c r="C472" s="35" t="s">
        <v>927</v>
      </c>
      <c r="D472" s="35" t="s">
        <v>432</v>
      </c>
      <c r="E472" s="35" t="s">
        <v>932</v>
      </c>
      <c r="F472" s="8">
        <v>0</v>
      </c>
      <c r="G472" s="8">
        <v>62</v>
      </c>
      <c r="H472" s="8">
        <v>0</v>
      </c>
      <c r="I472" s="8">
        <v>0</v>
      </c>
      <c r="J472" s="8">
        <v>62</v>
      </c>
      <c r="K472" s="8">
        <v>0</v>
      </c>
      <c r="L472" s="8">
        <v>67</v>
      </c>
      <c r="M472" s="8">
        <v>0</v>
      </c>
      <c r="N472" s="8">
        <v>0</v>
      </c>
    </row>
    <row r="473" spans="1:14">
      <c r="A473" s="8">
        <v>472</v>
      </c>
      <c r="B473" s="35" t="s">
        <v>427</v>
      </c>
      <c r="C473" s="35" t="s">
        <v>927</v>
      </c>
      <c r="D473" s="35" t="s">
        <v>433</v>
      </c>
      <c r="E473" s="35" t="s">
        <v>933</v>
      </c>
      <c r="F473" s="8">
        <v>0</v>
      </c>
      <c r="G473" s="8">
        <v>33</v>
      </c>
      <c r="H473" s="8">
        <v>0</v>
      </c>
      <c r="I473" s="8">
        <v>0</v>
      </c>
      <c r="J473" s="8">
        <v>33</v>
      </c>
      <c r="K473" s="8">
        <v>0</v>
      </c>
      <c r="L473" s="8">
        <v>1</v>
      </c>
      <c r="M473" s="8">
        <v>0</v>
      </c>
      <c r="N473" s="8">
        <v>0</v>
      </c>
    </row>
    <row r="474" spans="1:14">
      <c r="A474" s="8">
        <v>473</v>
      </c>
      <c r="B474" s="35" t="s">
        <v>427</v>
      </c>
      <c r="C474" s="35" t="s">
        <v>927</v>
      </c>
      <c r="D474" s="35" t="s">
        <v>434</v>
      </c>
      <c r="E474" s="35" t="s">
        <v>934</v>
      </c>
      <c r="F474" s="8">
        <v>0</v>
      </c>
      <c r="G474" s="8">
        <v>1668</v>
      </c>
      <c r="H474" s="8">
        <v>0</v>
      </c>
      <c r="I474" s="8">
        <v>0</v>
      </c>
      <c r="J474" s="8">
        <v>1668</v>
      </c>
      <c r="K474" s="8">
        <v>0</v>
      </c>
      <c r="L474" s="8">
        <v>1079</v>
      </c>
      <c r="M474" s="8">
        <v>0</v>
      </c>
      <c r="N474" s="8">
        <v>0</v>
      </c>
    </row>
    <row r="475" spans="1:14">
      <c r="A475" s="8">
        <v>474</v>
      </c>
      <c r="B475" s="35" t="s">
        <v>427</v>
      </c>
      <c r="C475" s="35" t="s">
        <v>927</v>
      </c>
      <c r="D475" s="35" t="s">
        <v>435</v>
      </c>
      <c r="E475" s="35" t="s">
        <v>935</v>
      </c>
      <c r="F475" s="8">
        <v>0</v>
      </c>
      <c r="G475" s="8">
        <v>4310</v>
      </c>
      <c r="H475" s="8">
        <v>0</v>
      </c>
      <c r="I475" s="8">
        <v>0</v>
      </c>
      <c r="J475" s="8">
        <v>4310</v>
      </c>
      <c r="K475" s="8">
        <v>0</v>
      </c>
      <c r="L475" s="8">
        <v>3559</v>
      </c>
      <c r="M475" s="8">
        <v>0</v>
      </c>
      <c r="N475" s="8">
        <v>0</v>
      </c>
    </row>
    <row r="476" spans="1:14">
      <c r="A476" s="8">
        <v>475</v>
      </c>
      <c r="B476" s="35" t="s">
        <v>427</v>
      </c>
      <c r="C476" s="35" t="s">
        <v>927</v>
      </c>
      <c r="D476" s="35" t="s">
        <v>436</v>
      </c>
      <c r="E476" s="35" t="s">
        <v>936</v>
      </c>
      <c r="F476" s="8">
        <v>0</v>
      </c>
      <c r="G476" s="8">
        <v>520</v>
      </c>
      <c r="H476" s="8">
        <v>0</v>
      </c>
      <c r="I476" s="8">
        <v>0</v>
      </c>
      <c r="J476" s="8">
        <v>520</v>
      </c>
      <c r="K476" s="8">
        <v>0</v>
      </c>
      <c r="L476" s="8">
        <v>316</v>
      </c>
      <c r="M476" s="8">
        <v>0</v>
      </c>
      <c r="N476" s="8">
        <v>0</v>
      </c>
    </row>
    <row r="477" spans="1:14">
      <c r="A477" s="8">
        <v>476</v>
      </c>
      <c r="B477" s="35" t="s">
        <v>427</v>
      </c>
      <c r="C477" s="35" t="s">
        <v>927</v>
      </c>
      <c r="D477" s="35" t="s">
        <v>437</v>
      </c>
      <c r="E477" s="35" t="s">
        <v>937</v>
      </c>
      <c r="F477" s="8">
        <v>0</v>
      </c>
      <c r="G477" s="8">
        <v>495</v>
      </c>
      <c r="H477" s="8">
        <v>0</v>
      </c>
      <c r="I477" s="8">
        <v>0</v>
      </c>
      <c r="J477" s="8">
        <v>495</v>
      </c>
      <c r="K477" s="8">
        <v>0</v>
      </c>
      <c r="L477" s="8">
        <v>89</v>
      </c>
      <c r="M477" s="8">
        <v>0</v>
      </c>
      <c r="N477" s="8">
        <v>0</v>
      </c>
    </row>
    <row r="478" spans="1:14">
      <c r="A478" s="8">
        <v>477</v>
      </c>
      <c r="B478" s="35" t="s">
        <v>427</v>
      </c>
      <c r="C478" s="35" t="s">
        <v>927</v>
      </c>
      <c r="D478" s="35" t="s">
        <v>438</v>
      </c>
      <c r="E478" s="35" t="s">
        <v>938</v>
      </c>
      <c r="F478" s="8">
        <v>0</v>
      </c>
      <c r="G478" s="8">
        <v>685</v>
      </c>
      <c r="H478" s="8">
        <v>0</v>
      </c>
      <c r="I478" s="8">
        <v>0</v>
      </c>
      <c r="J478" s="8">
        <v>685</v>
      </c>
      <c r="K478" s="8">
        <v>0</v>
      </c>
      <c r="L478" s="8">
        <v>629</v>
      </c>
      <c r="M478" s="8">
        <v>0</v>
      </c>
      <c r="N478" s="8">
        <v>0</v>
      </c>
    </row>
    <row r="479" spans="1:14">
      <c r="A479" s="8">
        <v>478</v>
      </c>
      <c r="B479" s="35" t="s">
        <v>427</v>
      </c>
      <c r="C479" s="35" t="s">
        <v>927</v>
      </c>
      <c r="D479" s="35" t="s">
        <v>439</v>
      </c>
      <c r="E479" s="35" t="s">
        <v>939</v>
      </c>
      <c r="F479" s="8">
        <v>0</v>
      </c>
      <c r="G479" s="8">
        <v>474</v>
      </c>
      <c r="H479" s="8">
        <v>0</v>
      </c>
      <c r="I479" s="8">
        <v>0</v>
      </c>
      <c r="J479" s="8">
        <v>474</v>
      </c>
      <c r="K479" s="8">
        <v>0</v>
      </c>
      <c r="L479" s="8">
        <v>96</v>
      </c>
      <c r="M479" s="8">
        <v>0</v>
      </c>
      <c r="N479" s="8">
        <v>0</v>
      </c>
    </row>
    <row r="480" spans="1:14">
      <c r="A480" s="8">
        <v>479</v>
      </c>
      <c r="B480" s="35" t="s">
        <v>427</v>
      </c>
      <c r="C480" s="35" t="s">
        <v>927</v>
      </c>
      <c r="D480" s="35" t="s">
        <v>440</v>
      </c>
      <c r="E480" s="35" t="s">
        <v>940</v>
      </c>
      <c r="F480" s="8">
        <v>0</v>
      </c>
      <c r="G480" s="8">
        <v>207</v>
      </c>
      <c r="H480" s="8">
        <v>0</v>
      </c>
      <c r="I480" s="8">
        <v>0</v>
      </c>
      <c r="J480" s="8">
        <v>207</v>
      </c>
      <c r="K480" s="8">
        <v>0</v>
      </c>
      <c r="L480" s="8">
        <v>251</v>
      </c>
      <c r="M480" s="8">
        <v>0</v>
      </c>
      <c r="N480" s="8">
        <v>0</v>
      </c>
    </row>
    <row r="481" spans="1:14">
      <c r="A481" s="8">
        <v>480</v>
      </c>
      <c r="B481" s="35" t="s">
        <v>427</v>
      </c>
      <c r="C481" s="35" t="s">
        <v>927</v>
      </c>
      <c r="D481" s="35" t="s">
        <v>441</v>
      </c>
      <c r="E481" s="35" t="s">
        <v>941</v>
      </c>
      <c r="F481" s="8">
        <v>0</v>
      </c>
      <c r="G481" s="8">
        <v>625</v>
      </c>
      <c r="H481" s="8">
        <v>0</v>
      </c>
      <c r="I481" s="8">
        <v>0</v>
      </c>
      <c r="J481" s="8">
        <v>625</v>
      </c>
      <c r="K481" s="8">
        <v>0</v>
      </c>
      <c r="L481" s="8">
        <v>726</v>
      </c>
      <c r="M481" s="8">
        <v>0</v>
      </c>
      <c r="N481" s="8">
        <v>0</v>
      </c>
    </row>
    <row r="482" spans="1:14">
      <c r="A482" s="8">
        <v>481</v>
      </c>
      <c r="B482" s="35" t="s">
        <v>427</v>
      </c>
      <c r="C482" s="35" t="s">
        <v>927</v>
      </c>
      <c r="D482" s="35" t="s">
        <v>442</v>
      </c>
      <c r="E482" s="35" t="s">
        <v>942</v>
      </c>
      <c r="F482" s="8">
        <v>0</v>
      </c>
      <c r="G482" s="8">
        <v>57</v>
      </c>
      <c r="H482" s="8">
        <v>0</v>
      </c>
      <c r="I482" s="8">
        <v>0</v>
      </c>
      <c r="J482" s="8">
        <v>57</v>
      </c>
      <c r="K482" s="8">
        <v>0</v>
      </c>
      <c r="L482" s="8">
        <v>15</v>
      </c>
      <c r="M482" s="8">
        <v>0</v>
      </c>
      <c r="N482" s="8">
        <v>0</v>
      </c>
    </row>
    <row r="483" spans="1:14">
      <c r="A483" s="8">
        <v>482</v>
      </c>
      <c r="B483" s="35" t="s">
        <v>443</v>
      </c>
      <c r="C483" s="35" t="s">
        <v>943</v>
      </c>
      <c r="D483" s="35" t="s">
        <v>444</v>
      </c>
      <c r="E483" s="35" t="s">
        <v>944</v>
      </c>
      <c r="F483" s="8">
        <v>0</v>
      </c>
      <c r="G483" s="8">
        <v>969</v>
      </c>
      <c r="H483" s="8">
        <v>0</v>
      </c>
      <c r="I483" s="8">
        <v>0</v>
      </c>
      <c r="J483" s="8">
        <v>969</v>
      </c>
      <c r="K483" s="8">
        <v>22</v>
      </c>
      <c r="L483" s="8">
        <v>18</v>
      </c>
      <c r="M483" s="8">
        <v>5</v>
      </c>
      <c r="N483" s="8">
        <v>3</v>
      </c>
    </row>
    <row r="484" spans="1:14">
      <c r="A484" s="8">
        <v>483</v>
      </c>
      <c r="B484" s="35" t="s">
        <v>1016</v>
      </c>
      <c r="C484" s="35" t="s">
        <v>1017</v>
      </c>
      <c r="D484" s="35" t="s">
        <v>1018</v>
      </c>
      <c r="E484" s="35" t="s">
        <v>1019</v>
      </c>
      <c r="F484" s="8">
        <v>0</v>
      </c>
      <c r="G484" s="8">
        <v>200</v>
      </c>
      <c r="H484" s="8">
        <v>0</v>
      </c>
      <c r="I484" s="8">
        <v>0</v>
      </c>
      <c r="J484" s="8">
        <v>200</v>
      </c>
      <c r="K484" s="8">
        <v>0</v>
      </c>
      <c r="L484" s="8">
        <v>39</v>
      </c>
      <c r="M484" s="8">
        <v>0</v>
      </c>
      <c r="N484" s="8">
        <v>0</v>
      </c>
    </row>
    <row r="485" spans="1:14">
      <c r="A485" s="8">
        <v>484</v>
      </c>
      <c r="B485" s="35" t="s">
        <v>445</v>
      </c>
      <c r="C485" s="35" t="s">
        <v>945</v>
      </c>
      <c r="D485" s="35" t="s">
        <v>446</v>
      </c>
      <c r="E485" s="35" t="s">
        <v>945</v>
      </c>
      <c r="F485" s="8">
        <v>0</v>
      </c>
      <c r="G485" s="8">
        <v>18062</v>
      </c>
      <c r="H485" s="8">
        <v>0</v>
      </c>
      <c r="I485" s="8">
        <v>0</v>
      </c>
      <c r="J485" s="8">
        <v>18062</v>
      </c>
      <c r="K485" s="8">
        <v>0</v>
      </c>
      <c r="L485" s="8">
        <v>99960</v>
      </c>
      <c r="M485" s="8">
        <v>0</v>
      </c>
      <c r="N485" s="8">
        <v>0</v>
      </c>
    </row>
    <row r="486" spans="1:14">
      <c r="A486" s="8">
        <v>485</v>
      </c>
      <c r="B486" s="32" t="s">
        <v>1158</v>
      </c>
      <c r="C486" s="35" t="s">
        <v>1160</v>
      </c>
      <c r="D486" s="32" t="s">
        <v>1206</v>
      </c>
      <c r="E486" s="35" t="s">
        <v>1216</v>
      </c>
      <c r="F486" s="30">
        <v>0</v>
      </c>
      <c r="G486" s="8">
        <v>0</v>
      </c>
      <c r="H486" s="30">
        <v>0</v>
      </c>
      <c r="I486" s="30">
        <v>0</v>
      </c>
      <c r="J486" s="8">
        <v>0</v>
      </c>
      <c r="K486" s="8">
        <v>0</v>
      </c>
      <c r="L486" s="8">
        <v>4</v>
      </c>
      <c r="M486" s="8">
        <v>0</v>
      </c>
      <c r="N486" s="8">
        <v>0</v>
      </c>
    </row>
    <row r="487" spans="1:14">
      <c r="A487" s="8">
        <v>486</v>
      </c>
      <c r="B487" s="35" t="s">
        <v>447</v>
      </c>
      <c r="C487" s="35" t="s">
        <v>946</v>
      </c>
      <c r="D487" s="35" t="s">
        <v>448</v>
      </c>
      <c r="E487" s="35" t="s">
        <v>947</v>
      </c>
      <c r="F487" s="8">
        <v>0</v>
      </c>
      <c r="G487" s="8">
        <v>71</v>
      </c>
      <c r="H487" s="8">
        <v>0</v>
      </c>
      <c r="I487" s="8">
        <v>0</v>
      </c>
      <c r="J487" s="8">
        <v>71</v>
      </c>
      <c r="K487" s="8">
        <v>0</v>
      </c>
      <c r="L487" s="8">
        <v>2</v>
      </c>
      <c r="M487" s="8">
        <v>0</v>
      </c>
      <c r="N487" s="8">
        <v>0</v>
      </c>
    </row>
    <row r="488" spans="1:14">
      <c r="A488" s="8">
        <v>487</v>
      </c>
      <c r="B488" s="35" t="s">
        <v>447</v>
      </c>
      <c r="C488" s="35" t="s">
        <v>946</v>
      </c>
      <c r="D488" s="35" t="s">
        <v>449</v>
      </c>
      <c r="E488" s="35" t="s">
        <v>948</v>
      </c>
      <c r="F488" s="8">
        <v>0</v>
      </c>
      <c r="G488" s="8">
        <v>107</v>
      </c>
      <c r="H488" s="8">
        <v>0</v>
      </c>
      <c r="I488" s="8">
        <v>0</v>
      </c>
      <c r="J488" s="8">
        <v>107</v>
      </c>
      <c r="K488" s="8">
        <v>0</v>
      </c>
      <c r="L488" s="8">
        <v>155</v>
      </c>
      <c r="M488" s="8">
        <v>0</v>
      </c>
      <c r="N488" s="8">
        <v>0</v>
      </c>
    </row>
    <row r="489" spans="1:14">
      <c r="A489" s="8">
        <v>488</v>
      </c>
      <c r="B489" s="35" t="s">
        <v>447</v>
      </c>
      <c r="C489" s="35" t="s">
        <v>946</v>
      </c>
      <c r="D489" s="35" t="s">
        <v>450</v>
      </c>
      <c r="E489" s="35" t="s">
        <v>949</v>
      </c>
      <c r="F489" s="8">
        <v>0</v>
      </c>
      <c r="G489" s="8">
        <v>7</v>
      </c>
      <c r="H489" s="8">
        <v>0</v>
      </c>
      <c r="I489" s="8">
        <v>0</v>
      </c>
      <c r="J489" s="8">
        <v>7</v>
      </c>
      <c r="K489" s="8">
        <v>0</v>
      </c>
      <c r="L489" s="8">
        <v>9</v>
      </c>
      <c r="M489" s="8">
        <v>0</v>
      </c>
      <c r="N489" s="8">
        <v>0</v>
      </c>
    </row>
    <row r="490" spans="1:14">
      <c r="A490" s="8">
        <v>489</v>
      </c>
      <c r="B490" s="35" t="s">
        <v>447</v>
      </c>
      <c r="C490" s="35" t="s">
        <v>946</v>
      </c>
      <c r="D490" s="35" t="s">
        <v>451</v>
      </c>
      <c r="E490" s="35" t="s">
        <v>950</v>
      </c>
      <c r="F490" s="8">
        <v>0</v>
      </c>
      <c r="G490" s="8">
        <v>115</v>
      </c>
      <c r="H490" s="8">
        <v>0</v>
      </c>
      <c r="I490" s="8">
        <v>0</v>
      </c>
      <c r="J490" s="8">
        <v>115</v>
      </c>
      <c r="K490" s="8">
        <v>0</v>
      </c>
      <c r="L490" s="8">
        <v>52</v>
      </c>
      <c r="M490" s="8">
        <v>0</v>
      </c>
      <c r="N490" s="8">
        <v>0</v>
      </c>
    </row>
    <row r="491" spans="1:14">
      <c r="A491" s="8">
        <v>490</v>
      </c>
      <c r="B491" s="35" t="s">
        <v>447</v>
      </c>
      <c r="C491" s="35" t="s">
        <v>946</v>
      </c>
      <c r="D491" s="35" t="s">
        <v>452</v>
      </c>
      <c r="E491" s="35" t="s">
        <v>951</v>
      </c>
      <c r="F491" s="8">
        <v>0</v>
      </c>
      <c r="G491" s="8">
        <v>2</v>
      </c>
      <c r="H491" s="8">
        <v>0</v>
      </c>
      <c r="I491" s="8">
        <v>0</v>
      </c>
      <c r="J491" s="8">
        <v>2</v>
      </c>
      <c r="K491" s="8">
        <v>0</v>
      </c>
      <c r="L491" s="8">
        <v>0</v>
      </c>
      <c r="M491" s="8">
        <v>0</v>
      </c>
      <c r="N491" s="8">
        <v>0</v>
      </c>
    </row>
    <row r="492" spans="1:14">
      <c r="A492" s="8">
        <v>491</v>
      </c>
      <c r="B492" s="35" t="s">
        <v>447</v>
      </c>
      <c r="C492" s="35" t="s">
        <v>946</v>
      </c>
      <c r="D492" s="35" t="s">
        <v>453</v>
      </c>
      <c r="E492" s="35" t="s">
        <v>952</v>
      </c>
      <c r="F492" s="8">
        <v>0</v>
      </c>
      <c r="G492" s="8">
        <v>187</v>
      </c>
      <c r="H492" s="8">
        <v>0</v>
      </c>
      <c r="I492" s="8">
        <v>0</v>
      </c>
      <c r="J492" s="8">
        <v>187</v>
      </c>
      <c r="K492" s="8">
        <v>0</v>
      </c>
      <c r="L492" s="8">
        <v>147</v>
      </c>
      <c r="M492" s="8">
        <v>0</v>
      </c>
      <c r="N492" s="8">
        <v>0</v>
      </c>
    </row>
    <row r="493" spans="1:14">
      <c r="A493" s="8">
        <v>492</v>
      </c>
      <c r="B493" s="35" t="s">
        <v>447</v>
      </c>
      <c r="C493" s="35" t="s">
        <v>946</v>
      </c>
      <c r="D493" s="35" t="s">
        <v>454</v>
      </c>
      <c r="E493" s="35" t="s">
        <v>953</v>
      </c>
      <c r="F493" s="8">
        <v>0</v>
      </c>
      <c r="G493" s="8">
        <v>141</v>
      </c>
      <c r="H493" s="8">
        <v>0</v>
      </c>
      <c r="I493" s="8">
        <v>0</v>
      </c>
      <c r="J493" s="8">
        <v>141</v>
      </c>
      <c r="K493" s="8">
        <v>0</v>
      </c>
      <c r="L493" s="8">
        <v>81</v>
      </c>
      <c r="M493" s="8">
        <v>0</v>
      </c>
      <c r="N493" s="8">
        <v>0</v>
      </c>
    </row>
    <row r="494" spans="1:14">
      <c r="A494" s="8">
        <v>493</v>
      </c>
      <c r="B494" s="35" t="s">
        <v>447</v>
      </c>
      <c r="C494" s="35" t="s">
        <v>946</v>
      </c>
      <c r="D494" s="35" t="s">
        <v>455</v>
      </c>
      <c r="E494" s="35" t="s">
        <v>954</v>
      </c>
      <c r="F494" s="8">
        <v>0</v>
      </c>
      <c r="G494" s="8">
        <v>157</v>
      </c>
      <c r="H494" s="8">
        <v>0</v>
      </c>
      <c r="I494" s="8">
        <v>0</v>
      </c>
      <c r="J494" s="8">
        <v>157</v>
      </c>
      <c r="K494" s="8">
        <v>0</v>
      </c>
      <c r="L494" s="8">
        <v>19</v>
      </c>
      <c r="M494" s="8">
        <v>0</v>
      </c>
      <c r="N494" s="8">
        <v>0</v>
      </c>
    </row>
    <row r="495" spans="1:14">
      <c r="A495" s="8">
        <v>494</v>
      </c>
      <c r="B495" s="32" t="s">
        <v>447</v>
      </c>
      <c r="C495" s="33" t="s">
        <v>946</v>
      </c>
      <c r="D495" s="32" t="s">
        <v>1154</v>
      </c>
      <c r="E495" s="33" t="s">
        <v>946</v>
      </c>
      <c r="F495" s="30">
        <v>0</v>
      </c>
      <c r="G495" s="8">
        <v>7</v>
      </c>
      <c r="H495" s="8">
        <v>0</v>
      </c>
      <c r="I495" s="8">
        <v>0</v>
      </c>
      <c r="J495" s="8">
        <v>7</v>
      </c>
      <c r="K495" s="8">
        <v>0</v>
      </c>
      <c r="L495" s="8">
        <v>4</v>
      </c>
      <c r="M495" s="8">
        <v>0</v>
      </c>
      <c r="N495" s="8">
        <v>0</v>
      </c>
    </row>
    <row r="496" spans="1:14">
      <c r="A496" s="8">
        <v>495</v>
      </c>
      <c r="B496" s="35" t="s">
        <v>447</v>
      </c>
      <c r="C496" s="35" t="s">
        <v>946</v>
      </c>
      <c r="D496" s="35" t="s">
        <v>456</v>
      </c>
      <c r="E496" s="35" t="s">
        <v>955</v>
      </c>
      <c r="F496" s="8">
        <v>0</v>
      </c>
      <c r="G496" s="8">
        <v>99</v>
      </c>
      <c r="H496" s="8">
        <v>0</v>
      </c>
      <c r="I496" s="8">
        <v>0</v>
      </c>
      <c r="J496" s="8">
        <v>99</v>
      </c>
      <c r="K496" s="8">
        <v>0</v>
      </c>
      <c r="L496" s="8">
        <v>285</v>
      </c>
      <c r="M496" s="8">
        <v>0</v>
      </c>
      <c r="N496" s="8">
        <v>0</v>
      </c>
    </row>
    <row r="497" spans="1:14">
      <c r="A497" s="8">
        <v>496</v>
      </c>
      <c r="B497" s="35" t="s">
        <v>447</v>
      </c>
      <c r="C497" s="35" t="s">
        <v>946</v>
      </c>
      <c r="D497" s="35" t="s">
        <v>457</v>
      </c>
      <c r="E497" s="35" t="s">
        <v>956</v>
      </c>
      <c r="F497" s="8">
        <v>0</v>
      </c>
      <c r="G497" s="8">
        <v>210</v>
      </c>
      <c r="H497" s="8">
        <v>0</v>
      </c>
      <c r="I497" s="8">
        <v>0</v>
      </c>
      <c r="J497" s="8">
        <v>210</v>
      </c>
      <c r="K497" s="8">
        <v>0</v>
      </c>
      <c r="L497" s="8">
        <v>12</v>
      </c>
      <c r="M497" s="8">
        <v>0</v>
      </c>
      <c r="N497" s="8">
        <v>0</v>
      </c>
    </row>
    <row r="498" spans="1:14">
      <c r="A498" s="8">
        <v>497</v>
      </c>
      <c r="B498" s="32" t="s">
        <v>1239</v>
      </c>
      <c r="C498" s="35" t="s">
        <v>1244</v>
      </c>
      <c r="D498" s="32" t="s">
        <v>1240</v>
      </c>
      <c r="E498" s="35" t="s">
        <v>1244</v>
      </c>
      <c r="F498" s="30">
        <v>0</v>
      </c>
      <c r="G498" s="8">
        <v>2063</v>
      </c>
      <c r="H498" s="8">
        <v>0</v>
      </c>
      <c r="I498" s="8">
        <v>0</v>
      </c>
      <c r="J498" s="8">
        <v>2063</v>
      </c>
      <c r="K498" s="8">
        <v>0</v>
      </c>
      <c r="L498" s="8">
        <v>62</v>
      </c>
      <c r="M498" s="8">
        <v>0</v>
      </c>
      <c r="N498" s="8">
        <v>0</v>
      </c>
    </row>
    <row r="499" spans="1:14">
      <c r="A499" s="8">
        <v>498</v>
      </c>
      <c r="B499" s="35" t="s">
        <v>458</v>
      </c>
      <c r="C499" s="35" t="s">
        <v>957</v>
      </c>
      <c r="D499" s="35" t="s">
        <v>459</v>
      </c>
      <c r="E499" s="35" t="s">
        <v>957</v>
      </c>
      <c r="F499" s="8">
        <v>0</v>
      </c>
      <c r="G499" s="8">
        <v>8060</v>
      </c>
      <c r="H499" s="8">
        <v>0</v>
      </c>
      <c r="I499" s="8">
        <v>0</v>
      </c>
      <c r="J499" s="8">
        <v>8060</v>
      </c>
      <c r="K499" s="8">
        <v>0</v>
      </c>
      <c r="L499" s="8">
        <v>2689</v>
      </c>
      <c r="M499" s="8">
        <v>0</v>
      </c>
      <c r="N499" s="8">
        <v>0</v>
      </c>
    </row>
    <row r="500" spans="1:14">
      <c r="A500" s="8">
        <v>499</v>
      </c>
      <c r="B500" s="32" t="s">
        <v>1186</v>
      </c>
      <c r="C500" s="35" t="s">
        <v>1195</v>
      </c>
      <c r="D500" s="32" t="s">
        <v>1187</v>
      </c>
      <c r="E500" s="35" t="s">
        <v>1195</v>
      </c>
      <c r="F500" s="30">
        <v>0</v>
      </c>
      <c r="G500" s="8">
        <v>9689</v>
      </c>
      <c r="H500" s="8">
        <v>0</v>
      </c>
      <c r="I500" s="8">
        <v>0</v>
      </c>
      <c r="J500" s="8">
        <v>0</v>
      </c>
      <c r="K500" s="8">
        <v>25680</v>
      </c>
      <c r="L500" s="8">
        <v>12211</v>
      </c>
      <c r="M500" s="8">
        <v>3752</v>
      </c>
      <c r="N500" s="8">
        <v>8747</v>
      </c>
    </row>
    <row r="501" spans="1:14">
      <c r="A501" s="8">
        <v>500</v>
      </c>
      <c r="B501" s="35" t="s">
        <v>460</v>
      </c>
      <c r="C501" s="35" t="s">
        <v>958</v>
      </c>
      <c r="D501" s="35" t="s">
        <v>461</v>
      </c>
      <c r="E501" s="35" t="s">
        <v>959</v>
      </c>
      <c r="F501" s="8">
        <v>0</v>
      </c>
      <c r="G501" s="8">
        <v>9302</v>
      </c>
      <c r="H501" s="8">
        <v>0</v>
      </c>
      <c r="I501" s="8">
        <v>0</v>
      </c>
      <c r="J501" s="8">
        <v>0</v>
      </c>
      <c r="K501" s="8">
        <v>26232</v>
      </c>
      <c r="L501" s="8">
        <v>28798</v>
      </c>
      <c r="M501" s="8">
        <v>3498</v>
      </c>
      <c r="N501" s="8">
        <v>7733</v>
      </c>
    </row>
    <row r="502" spans="1:14">
      <c r="A502" s="8">
        <v>501</v>
      </c>
      <c r="B502" s="35" t="s">
        <v>462</v>
      </c>
      <c r="C502" s="35" t="s">
        <v>960</v>
      </c>
      <c r="D502" s="35" t="s">
        <v>463</v>
      </c>
      <c r="E502" s="35" t="s">
        <v>961</v>
      </c>
      <c r="F502" s="8">
        <v>0</v>
      </c>
      <c r="G502" s="8">
        <v>12054</v>
      </c>
      <c r="H502" s="8">
        <v>0</v>
      </c>
      <c r="I502" s="8">
        <v>0</v>
      </c>
      <c r="J502" s="8">
        <v>3649</v>
      </c>
      <c r="K502" s="8">
        <v>16024</v>
      </c>
      <c r="L502" s="8">
        <v>23512</v>
      </c>
      <c r="M502" s="8">
        <v>1892</v>
      </c>
      <c r="N502" s="8">
        <v>4577</v>
      </c>
    </row>
    <row r="503" spans="1:14">
      <c r="A503" s="8">
        <v>502</v>
      </c>
      <c r="B503" s="35" t="s">
        <v>464</v>
      </c>
      <c r="C503" s="35" t="s">
        <v>962</v>
      </c>
      <c r="D503" s="35" t="s">
        <v>465</v>
      </c>
      <c r="E503" s="35" t="s">
        <v>963</v>
      </c>
      <c r="F503" s="8">
        <v>0</v>
      </c>
      <c r="G503" s="8">
        <v>39917</v>
      </c>
      <c r="H503" s="8">
        <v>0</v>
      </c>
      <c r="I503" s="8">
        <v>0</v>
      </c>
      <c r="J503" s="8">
        <v>0</v>
      </c>
      <c r="K503" s="8">
        <v>201139</v>
      </c>
      <c r="L503" s="8">
        <v>76728</v>
      </c>
      <c r="M503" s="8">
        <v>48384</v>
      </c>
      <c r="N503" s="8">
        <v>55962</v>
      </c>
    </row>
    <row r="504" spans="1:14">
      <c r="A504" s="8">
        <v>503</v>
      </c>
      <c r="B504" s="35" t="s">
        <v>466</v>
      </c>
      <c r="C504" s="35" t="s">
        <v>964</v>
      </c>
      <c r="D504" s="35" t="s">
        <v>467</v>
      </c>
      <c r="E504" s="35" t="s">
        <v>964</v>
      </c>
      <c r="F504" s="8">
        <v>0</v>
      </c>
      <c r="G504" s="8">
        <v>16368</v>
      </c>
      <c r="H504" s="8">
        <v>0</v>
      </c>
      <c r="I504" s="8">
        <v>0</v>
      </c>
      <c r="J504" s="8">
        <v>16368</v>
      </c>
      <c r="K504" s="8">
        <v>0</v>
      </c>
      <c r="L504" s="8">
        <v>738</v>
      </c>
      <c r="M504" s="8">
        <v>0</v>
      </c>
      <c r="N504" s="8">
        <v>0</v>
      </c>
    </row>
    <row r="505" spans="1:14">
      <c r="A505" s="8">
        <v>504</v>
      </c>
      <c r="B505" s="32" t="s">
        <v>1188</v>
      </c>
      <c r="C505" s="35" t="s">
        <v>1196</v>
      </c>
      <c r="D505" s="32" t="s">
        <v>1189</v>
      </c>
      <c r="E505" s="35" t="s">
        <v>1196</v>
      </c>
      <c r="F505" s="30">
        <v>0</v>
      </c>
      <c r="G505" s="8">
        <v>29926</v>
      </c>
      <c r="H505" s="8">
        <v>0</v>
      </c>
      <c r="I505" s="8">
        <v>0</v>
      </c>
      <c r="J505" s="8">
        <v>0</v>
      </c>
      <c r="K505" s="8">
        <v>2000</v>
      </c>
      <c r="L505" s="8">
        <v>6793</v>
      </c>
      <c r="M505" s="8">
        <v>204</v>
      </c>
      <c r="N505" s="8">
        <v>453</v>
      </c>
    </row>
    <row r="506" spans="1:14">
      <c r="A506" s="8">
        <v>505</v>
      </c>
      <c r="B506" s="35" t="s">
        <v>1272</v>
      </c>
      <c r="C506" s="35" t="s">
        <v>1275</v>
      </c>
      <c r="D506" s="35" t="s">
        <v>1273</v>
      </c>
      <c r="E506" s="35" t="s">
        <v>1286</v>
      </c>
      <c r="F506" s="30">
        <v>0</v>
      </c>
      <c r="G506" s="8">
        <v>3305</v>
      </c>
      <c r="H506" s="30">
        <v>0</v>
      </c>
      <c r="I506" s="30">
        <v>0</v>
      </c>
      <c r="J506" s="8">
        <v>0</v>
      </c>
      <c r="K506" s="8">
        <v>73</v>
      </c>
      <c r="L506" s="8">
        <v>121</v>
      </c>
      <c r="M506" s="8">
        <v>17</v>
      </c>
      <c r="N506" s="8">
        <v>11</v>
      </c>
    </row>
    <row r="507" spans="1:14">
      <c r="A507" s="8">
        <v>506</v>
      </c>
      <c r="B507" s="32" t="s">
        <v>1241</v>
      </c>
      <c r="C507" s="35" t="s">
        <v>1245</v>
      </c>
      <c r="D507" s="32" t="s">
        <v>1242</v>
      </c>
      <c r="E507" s="35" t="s">
        <v>1249</v>
      </c>
      <c r="F507" s="30">
        <v>0</v>
      </c>
      <c r="G507" s="8">
        <v>74</v>
      </c>
      <c r="H507" s="8">
        <v>0</v>
      </c>
      <c r="I507" s="8">
        <v>0</v>
      </c>
      <c r="J507" s="8">
        <v>0</v>
      </c>
      <c r="K507" s="8">
        <v>4</v>
      </c>
      <c r="L507" s="8">
        <v>8</v>
      </c>
      <c r="M507" s="8">
        <v>0</v>
      </c>
      <c r="N507" s="8">
        <v>1</v>
      </c>
    </row>
    <row r="508" spans="1:14">
      <c r="E508" s="36" t="s">
        <v>1373</v>
      </c>
      <c r="F508" s="36">
        <f>SUM(F2:F507)</f>
        <v>0</v>
      </c>
      <c r="G508" s="36">
        <f t="shared" ref="G508:N508" si="0">SUM(G2:G507)</f>
        <v>2805161</v>
      </c>
      <c r="H508" s="36">
        <f t="shared" si="0"/>
        <v>0</v>
      </c>
      <c r="I508" s="36">
        <f t="shared" si="0"/>
        <v>0</v>
      </c>
      <c r="J508" s="36">
        <f t="shared" si="0"/>
        <v>548329</v>
      </c>
      <c r="K508" s="36">
        <f t="shared" si="0"/>
        <v>6452612</v>
      </c>
      <c r="L508" s="36">
        <f t="shared" si="0"/>
        <v>8572113</v>
      </c>
      <c r="M508" s="36">
        <f t="shared" si="0"/>
        <v>1254210</v>
      </c>
      <c r="N508" s="36">
        <f t="shared" si="0"/>
        <v>2111094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82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6.5"/>
  <cols>
    <col min="1" max="2" width="9.140625" style="6"/>
    <col min="3" max="3" width="51.85546875" style="7" customWidth="1"/>
    <col min="4" max="4" width="13.42578125" style="6" customWidth="1"/>
    <col min="5" max="5" width="10.42578125" style="6" customWidth="1"/>
    <col min="6" max="6" width="12.42578125" style="6" customWidth="1"/>
    <col min="7" max="7" width="11.85546875" style="6" bestFit="1" customWidth="1"/>
    <col min="8" max="8" width="10.42578125" style="6" bestFit="1" customWidth="1"/>
    <col min="9" max="9" width="10.28515625" style="6" customWidth="1"/>
    <col min="10" max="10" width="10.140625" style="6" customWidth="1"/>
    <col min="11" max="11" width="11" style="6" customWidth="1"/>
    <col min="12" max="12" width="11.28515625" style="6" customWidth="1"/>
    <col min="13" max="13" width="11.7109375" style="6" customWidth="1"/>
    <col min="14" max="14" width="9" style="6" bestFit="1" customWidth="1"/>
    <col min="15" max="15" width="13" style="6" bestFit="1" customWidth="1"/>
    <col min="16" max="16" width="14.85546875" style="6" customWidth="1"/>
    <col min="17" max="17" width="24" style="6" customWidth="1"/>
    <col min="18" max="18" width="17" style="6" customWidth="1"/>
    <col min="19" max="19" width="13" style="6" bestFit="1" customWidth="1"/>
    <col min="20" max="20" width="11.7109375" style="6" bestFit="1" customWidth="1"/>
    <col min="21" max="21" width="22.140625" style="6" customWidth="1"/>
    <col min="22" max="24" width="11.7109375" style="6" bestFit="1" customWidth="1"/>
    <col min="25" max="25" width="13" style="6" bestFit="1" customWidth="1"/>
    <col min="26" max="16384" width="9.140625" style="6"/>
  </cols>
  <sheetData>
    <row r="1" spans="1:25" s="5" customFormat="1" ht="132">
      <c r="A1" s="1" t="s">
        <v>1326</v>
      </c>
      <c r="B1" s="1" t="s">
        <v>470</v>
      </c>
      <c r="C1" s="1" t="s">
        <v>1302</v>
      </c>
      <c r="D1" s="1" t="s">
        <v>1316</v>
      </c>
      <c r="E1" s="1" t="s">
        <v>1317</v>
      </c>
      <c r="F1" s="1" t="s">
        <v>1318</v>
      </c>
      <c r="G1" s="1" t="s">
        <v>1303</v>
      </c>
      <c r="H1" s="1" t="s">
        <v>1319</v>
      </c>
      <c r="I1" s="1" t="s">
        <v>1320</v>
      </c>
      <c r="J1" s="1" t="s">
        <v>1321</v>
      </c>
      <c r="K1" s="1" t="s">
        <v>1322</v>
      </c>
      <c r="L1" s="1" t="s">
        <v>1323</v>
      </c>
      <c r="M1" s="1" t="s">
        <v>1324</v>
      </c>
      <c r="N1" s="1" t="s">
        <v>1304</v>
      </c>
      <c r="O1" s="1" t="s">
        <v>1305</v>
      </c>
      <c r="P1" s="1" t="s">
        <v>1306</v>
      </c>
      <c r="Q1" s="1" t="s">
        <v>1307</v>
      </c>
      <c r="R1" s="1" t="s">
        <v>1308</v>
      </c>
      <c r="S1" s="13" t="s">
        <v>1309</v>
      </c>
      <c r="T1" s="1" t="s">
        <v>1310</v>
      </c>
      <c r="U1" s="1" t="s">
        <v>1311</v>
      </c>
      <c r="V1" s="1" t="s">
        <v>1312</v>
      </c>
      <c r="W1" s="1" t="s">
        <v>1313</v>
      </c>
      <c r="X1" s="13" t="s">
        <v>1314</v>
      </c>
      <c r="Y1" s="13" t="s">
        <v>1315</v>
      </c>
    </row>
    <row r="2" spans="1:25" s="5" customFormat="1">
      <c r="A2" s="1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3">
        <v>18</v>
      </c>
      <c r="T2" s="1">
        <v>19</v>
      </c>
      <c r="U2" s="1">
        <v>20</v>
      </c>
      <c r="V2" s="1">
        <v>21</v>
      </c>
      <c r="W2" s="1">
        <v>22</v>
      </c>
      <c r="X2" s="13">
        <v>23</v>
      </c>
      <c r="Y2" s="13">
        <v>24</v>
      </c>
    </row>
    <row r="3" spans="1:25">
      <c r="A3" s="8">
        <v>1</v>
      </c>
      <c r="B3" s="10">
        <v>964</v>
      </c>
      <c r="C3" s="9" t="s">
        <v>946</v>
      </c>
      <c r="D3" s="10">
        <v>1103</v>
      </c>
      <c r="E3" s="10">
        <v>0</v>
      </c>
      <c r="F3" s="10">
        <f>+D3-E3</f>
        <v>1103</v>
      </c>
      <c r="G3" s="14">
        <v>1103</v>
      </c>
      <c r="H3" s="14">
        <v>0</v>
      </c>
      <c r="I3" s="10">
        <v>0</v>
      </c>
      <c r="J3" s="14">
        <f>+H3-I3</f>
        <v>0</v>
      </c>
      <c r="K3" s="14">
        <v>0</v>
      </c>
      <c r="L3" s="10">
        <v>0</v>
      </c>
      <c r="M3" s="10">
        <f>+K3-L3</f>
        <v>0</v>
      </c>
      <c r="N3" s="8" t="s">
        <v>1369</v>
      </c>
      <c r="O3" s="28">
        <f>IF(N3="Yes",((100*F3-50*G3)+100*(J3+M3)),(50*(F3+J3+M3)))</f>
        <v>55150</v>
      </c>
      <c r="P3" s="8">
        <v>0</v>
      </c>
      <c r="Q3" s="8">
        <f>+IF(P3&gt;0.1*O3,0.1*O3,P3)</f>
        <v>0</v>
      </c>
      <c r="R3" s="8">
        <f>+P3-Q3</f>
        <v>0</v>
      </c>
      <c r="S3" s="8">
        <f>+O3-Q3</f>
        <v>55150</v>
      </c>
      <c r="T3" s="8">
        <v>30375</v>
      </c>
      <c r="U3" s="8">
        <f>IF(T3&gt;0.1*O3,0.1*O3,T3)</f>
        <v>5515</v>
      </c>
      <c r="V3" s="8">
        <v>0</v>
      </c>
      <c r="W3" s="8">
        <f>+U3+V3</f>
        <v>5515</v>
      </c>
      <c r="X3" s="8">
        <f>IF(W3&gt;S3,S3,W3)</f>
        <v>5515</v>
      </c>
      <c r="Y3" s="8">
        <f>+S3-X3</f>
        <v>49635</v>
      </c>
    </row>
    <row r="4" spans="1:25">
      <c r="A4" s="8">
        <v>2</v>
      </c>
      <c r="B4" s="10">
        <v>859</v>
      </c>
      <c r="C4" s="9" t="s">
        <v>971</v>
      </c>
      <c r="D4" s="10">
        <v>0</v>
      </c>
      <c r="E4" s="10">
        <v>0</v>
      </c>
      <c r="F4" s="10">
        <f t="shared" ref="F4:F67" si="0">+D4-E4</f>
        <v>0</v>
      </c>
      <c r="G4" s="10">
        <v>0</v>
      </c>
      <c r="H4" s="10">
        <v>1</v>
      </c>
      <c r="I4" s="10">
        <v>0</v>
      </c>
      <c r="J4" s="14">
        <f t="shared" ref="J4:J67" si="1">+H4-I4</f>
        <v>1</v>
      </c>
      <c r="K4" s="10">
        <v>0</v>
      </c>
      <c r="L4" s="10">
        <v>0</v>
      </c>
      <c r="M4" s="10">
        <f t="shared" ref="M4:M67" si="2">+K4-L4</f>
        <v>0</v>
      </c>
      <c r="N4" s="8" t="s">
        <v>1327</v>
      </c>
      <c r="O4" s="28">
        <f t="shared" ref="O4:O67" si="3">IF(N4="Yes",((100*F4-50*G4)+100*(J4+M4)),(50*(F4+J4+M4)))</f>
        <v>100</v>
      </c>
      <c r="P4" s="8">
        <v>0</v>
      </c>
      <c r="Q4" s="8">
        <f t="shared" ref="Q4:Q67" si="4">+IF(P4&gt;0.1*O4,0.1*O4,P4)</f>
        <v>0</v>
      </c>
      <c r="R4" s="8">
        <f t="shared" ref="R4:R67" si="5">+P4-Q4</f>
        <v>0</v>
      </c>
      <c r="S4" s="8">
        <f t="shared" ref="S4:S67" si="6">+O4-Q4</f>
        <v>100</v>
      </c>
      <c r="T4" s="8">
        <v>0</v>
      </c>
      <c r="U4" s="8">
        <f t="shared" ref="U4:U67" si="7">IF(T4&gt;0.1*O4,0.1*O4,T4)</f>
        <v>0</v>
      </c>
      <c r="V4" s="8">
        <v>0</v>
      </c>
      <c r="W4" s="8">
        <f t="shared" ref="W4:W67" si="8">+U4+V4</f>
        <v>0</v>
      </c>
      <c r="X4" s="8">
        <f t="shared" ref="X4:X67" si="9">IF(W4&gt;S4,S4,W4)</f>
        <v>0</v>
      </c>
      <c r="Y4" s="8">
        <f t="shared" ref="Y4:Y67" si="10">+S4-X4</f>
        <v>100</v>
      </c>
    </row>
    <row r="5" spans="1:25">
      <c r="A5" s="8">
        <v>3</v>
      </c>
      <c r="B5" s="10">
        <v>661</v>
      </c>
      <c r="C5" s="9" t="s">
        <v>1298</v>
      </c>
      <c r="D5" s="10">
        <v>0</v>
      </c>
      <c r="E5" s="10">
        <v>0</v>
      </c>
      <c r="F5" s="10">
        <f t="shared" si="0"/>
        <v>0</v>
      </c>
      <c r="G5" s="10">
        <v>0</v>
      </c>
      <c r="H5" s="10">
        <v>0</v>
      </c>
      <c r="I5" s="10">
        <v>0</v>
      </c>
      <c r="J5" s="14">
        <f t="shared" si="1"/>
        <v>0</v>
      </c>
      <c r="K5" s="10">
        <v>1</v>
      </c>
      <c r="L5" s="10">
        <v>0</v>
      </c>
      <c r="M5" s="10">
        <f t="shared" si="2"/>
        <v>1</v>
      </c>
      <c r="N5" s="8" t="s">
        <v>1369</v>
      </c>
      <c r="O5" s="28">
        <f t="shared" si="3"/>
        <v>50</v>
      </c>
      <c r="P5" s="8">
        <v>0</v>
      </c>
      <c r="Q5" s="8">
        <f t="shared" si="4"/>
        <v>0</v>
      </c>
      <c r="R5" s="8">
        <f t="shared" si="5"/>
        <v>0</v>
      </c>
      <c r="S5" s="8">
        <f t="shared" si="6"/>
        <v>50</v>
      </c>
      <c r="T5" s="8">
        <v>0</v>
      </c>
      <c r="U5" s="8">
        <f t="shared" si="7"/>
        <v>0</v>
      </c>
      <c r="V5" s="8">
        <v>0</v>
      </c>
      <c r="W5" s="8">
        <f t="shared" si="8"/>
        <v>0</v>
      </c>
      <c r="X5" s="8">
        <f t="shared" si="9"/>
        <v>0</v>
      </c>
      <c r="Y5" s="8">
        <f t="shared" si="10"/>
        <v>50</v>
      </c>
    </row>
    <row r="6" spans="1:25">
      <c r="A6" s="8">
        <v>4</v>
      </c>
      <c r="B6" s="10">
        <v>623</v>
      </c>
      <c r="C6" s="9" t="s">
        <v>719</v>
      </c>
      <c r="D6" s="10">
        <v>7659</v>
      </c>
      <c r="E6" s="10">
        <v>0</v>
      </c>
      <c r="F6" s="10">
        <f t="shared" si="0"/>
        <v>7659</v>
      </c>
      <c r="G6" s="10">
        <v>0</v>
      </c>
      <c r="H6" s="10">
        <v>11684</v>
      </c>
      <c r="I6" s="10">
        <v>0</v>
      </c>
      <c r="J6" s="14">
        <f t="shared" si="1"/>
        <v>11684</v>
      </c>
      <c r="K6" s="10">
        <v>12133</v>
      </c>
      <c r="L6" s="10">
        <v>0</v>
      </c>
      <c r="M6" s="10">
        <f t="shared" si="2"/>
        <v>12133</v>
      </c>
      <c r="N6" s="8" t="s">
        <v>1369</v>
      </c>
      <c r="O6" s="28">
        <f t="shared" si="3"/>
        <v>1573800</v>
      </c>
      <c r="P6" s="8">
        <v>0</v>
      </c>
      <c r="Q6" s="8">
        <f t="shared" si="4"/>
        <v>0</v>
      </c>
      <c r="R6" s="8">
        <f t="shared" si="5"/>
        <v>0</v>
      </c>
      <c r="S6" s="8">
        <f t="shared" si="6"/>
        <v>1573800</v>
      </c>
      <c r="T6" s="8">
        <v>203350</v>
      </c>
      <c r="U6" s="8">
        <f t="shared" si="7"/>
        <v>157380</v>
      </c>
      <c r="V6" s="8">
        <v>0</v>
      </c>
      <c r="W6" s="8">
        <f t="shared" si="8"/>
        <v>157380</v>
      </c>
      <c r="X6" s="8">
        <f t="shared" si="9"/>
        <v>157380</v>
      </c>
      <c r="Y6" s="8">
        <f t="shared" si="10"/>
        <v>1416420</v>
      </c>
    </row>
    <row r="7" spans="1:25">
      <c r="A7" s="8">
        <v>5</v>
      </c>
      <c r="B7" s="10">
        <v>821</v>
      </c>
      <c r="C7" s="9" t="s">
        <v>899</v>
      </c>
      <c r="D7" s="10">
        <v>12570</v>
      </c>
      <c r="E7" s="10">
        <v>0</v>
      </c>
      <c r="F7" s="10">
        <f t="shared" si="0"/>
        <v>12570</v>
      </c>
      <c r="G7" s="10">
        <v>1975</v>
      </c>
      <c r="H7" s="10">
        <v>20002</v>
      </c>
      <c r="I7" s="10">
        <v>0</v>
      </c>
      <c r="J7" s="14">
        <f t="shared" si="1"/>
        <v>20002</v>
      </c>
      <c r="K7" s="10">
        <v>25699</v>
      </c>
      <c r="L7" s="10">
        <v>0</v>
      </c>
      <c r="M7" s="10">
        <f t="shared" si="2"/>
        <v>25699</v>
      </c>
      <c r="N7" s="8" t="s">
        <v>1327</v>
      </c>
      <c r="O7" s="28">
        <f t="shared" si="3"/>
        <v>5728350</v>
      </c>
      <c r="P7" s="8">
        <v>0</v>
      </c>
      <c r="Q7" s="8">
        <f t="shared" si="4"/>
        <v>0</v>
      </c>
      <c r="R7" s="8">
        <f t="shared" si="5"/>
        <v>0</v>
      </c>
      <c r="S7" s="8">
        <f t="shared" si="6"/>
        <v>5728350</v>
      </c>
      <c r="T7" s="8">
        <v>173275</v>
      </c>
      <c r="U7" s="8">
        <f t="shared" si="7"/>
        <v>173275</v>
      </c>
      <c r="V7" s="8">
        <v>0</v>
      </c>
      <c r="W7" s="8">
        <f t="shared" si="8"/>
        <v>173275</v>
      </c>
      <c r="X7" s="8">
        <f t="shared" si="9"/>
        <v>173275</v>
      </c>
      <c r="Y7" s="8">
        <f t="shared" si="10"/>
        <v>5555075</v>
      </c>
    </row>
    <row r="8" spans="1:25">
      <c r="A8" s="8">
        <v>6</v>
      </c>
      <c r="B8" s="10">
        <v>647</v>
      </c>
      <c r="C8" s="9" t="s">
        <v>746</v>
      </c>
      <c r="D8" s="10">
        <v>2171</v>
      </c>
      <c r="E8" s="10">
        <v>0</v>
      </c>
      <c r="F8" s="10">
        <f t="shared" si="0"/>
        <v>2171</v>
      </c>
      <c r="G8" s="10">
        <v>0</v>
      </c>
      <c r="H8" s="10">
        <v>1123</v>
      </c>
      <c r="I8" s="10">
        <v>0</v>
      </c>
      <c r="J8" s="14">
        <f t="shared" si="1"/>
        <v>1123</v>
      </c>
      <c r="K8" s="10">
        <v>2629</v>
      </c>
      <c r="L8" s="10">
        <v>0</v>
      </c>
      <c r="M8" s="10">
        <f t="shared" si="2"/>
        <v>2629</v>
      </c>
      <c r="N8" s="8" t="s">
        <v>1327</v>
      </c>
      <c r="O8" s="28">
        <f t="shared" si="3"/>
        <v>592300</v>
      </c>
      <c r="P8" s="8">
        <v>0</v>
      </c>
      <c r="Q8" s="8">
        <f t="shared" si="4"/>
        <v>0</v>
      </c>
      <c r="R8" s="8">
        <f t="shared" si="5"/>
        <v>0</v>
      </c>
      <c r="S8" s="8">
        <f t="shared" si="6"/>
        <v>592300</v>
      </c>
      <c r="T8" s="8">
        <v>18800</v>
      </c>
      <c r="U8" s="8">
        <f t="shared" si="7"/>
        <v>18800</v>
      </c>
      <c r="V8" s="8">
        <v>0</v>
      </c>
      <c r="W8" s="8">
        <f t="shared" si="8"/>
        <v>18800</v>
      </c>
      <c r="X8" s="8">
        <f t="shared" si="9"/>
        <v>18800</v>
      </c>
      <c r="Y8" s="8">
        <f t="shared" si="10"/>
        <v>573500</v>
      </c>
    </row>
    <row r="9" spans="1:25">
      <c r="A9" s="8">
        <v>7</v>
      </c>
      <c r="B9" s="10">
        <v>630</v>
      </c>
      <c r="C9" s="9" t="s">
        <v>724</v>
      </c>
      <c r="D9" s="10">
        <v>524</v>
      </c>
      <c r="E9" s="10">
        <v>0</v>
      </c>
      <c r="F9" s="10">
        <f t="shared" si="0"/>
        <v>524</v>
      </c>
      <c r="G9" s="10">
        <v>0</v>
      </c>
      <c r="H9" s="10">
        <v>265</v>
      </c>
      <c r="I9" s="10">
        <v>0</v>
      </c>
      <c r="J9" s="14">
        <f t="shared" si="1"/>
        <v>265</v>
      </c>
      <c r="K9" s="10">
        <v>557</v>
      </c>
      <c r="L9" s="10">
        <v>0</v>
      </c>
      <c r="M9" s="10">
        <f t="shared" si="2"/>
        <v>557</v>
      </c>
      <c r="N9" s="8" t="s">
        <v>1327</v>
      </c>
      <c r="O9" s="28">
        <f t="shared" si="3"/>
        <v>134600</v>
      </c>
      <c r="P9" s="8">
        <v>0</v>
      </c>
      <c r="Q9" s="8">
        <f t="shared" si="4"/>
        <v>0</v>
      </c>
      <c r="R9" s="8">
        <f t="shared" si="5"/>
        <v>0</v>
      </c>
      <c r="S9" s="8">
        <f t="shared" si="6"/>
        <v>134600</v>
      </c>
      <c r="T9" s="8">
        <v>12875</v>
      </c>
      <c r="U9" s="8">
        <f t="shared" si="7"/>
        <v>12875</v>
      </c>
      <c r="V9" s="8">
        <v>0</v>
      </c>
      <c r="W9" s="8">
        <f t="shared" si="8"/>
        <v>12875</v>
      </c>
      <c r="X9" s="8">
        <f t="shared" si="9"/>
        <v>12875</v>
      </c>
      <c r="Y9" s="8">
        <f t="shared" si="10"/>
        <v>121725</v>
      </c>
    </row>
    <row r="10" spans="1:25">
      <c r="A10" s="8">
        <v>8</v>
      </c>
      <c r="B10" s="10">
        <v>664</v>
      </c>
      <c r="C10" s="9" t="s">
        <v>1259</v>
      </c>
      <c r="D10" s="10">
        <v>0</v>
      </c>
      <c r="E10" s="10">
        <v>0</v>
      </c>
      <c r="F10" s="10">
        <f t="shared" si="0"/>
        <v>0</v>
      </c>
      <c r="G10" s="10">
        <v>0</v>
      </c>
      <c r="H10" s="10">
        <v>0</v>
      </c>
      <c r="I10" s="10">
        <v>0</v>
      </c>
      <c r="J10" s="14">
        <f t="shared" si="1"/>
        <v>0</v>
      </c>
      <c r="K10" s="10">
        <v>0</v>
      </c>
      <c r="L10" s="10">
        <v>0</v>
      </c>
      <c r="M10" s="10">
        <f t="shared" si="2"/>
        <v>0</v>
      </c>
      <c r="N10" s="8" t="s">
        <v>1369</v>
      </c>
      <c r="O10" s="28">
        <f t="shared" si="3"/>
        <v>0</v>
      </c>
      <c r="P10" s="8">
        <v>0</v>
      </c>
      <c r="Q10" s="8">
        <f t="shared" si="4"/>
        <v>0</v>
      </c>
      <c r="R10" s="8">
        <f t="shared" si="5"/>
        <v>0</v>
      </c>
      <c r="S10" s="8">
        <f t="shared" si="6"/>
        <v>0</v>
      </c>
      <c r="T10" s="8">
        <v>0</v>
      </c>
      <c r="U10" s="8">
        <f t="shared" si="7"/>
        <v>0</v>
      </c>
      <c r="V10" s="8">
        <v>0</v>
      </c>
      <c r="W10" s="8">
        <f t="shared" si="8"/>
        <v>0</v>
      </c>
      <c r="X10" s="8">
        <f t="shared" si="9"/>
        <v>0</v>
      </c>
      <c r="Y10" s="8">
        <f t="shared" si="10"/>
        <v>0</v>
      </c>
    </row>
    <row r="11" spans="1:25">
      <c r="A11" s="8">
        <v>9</v>
      </c>
      <c r="B11" s="10">
        <v>648</v>
      </c>
      <c r="C11" s="9" t="s">
        <v>747</v>
      </c>
      <c r="D11" s="10">
        <v>41868</v>
      </c>
      <c r="E11" s="10">
        <v>0</v>
      </c>
      <c r="F11" s="10">
        <f t="shared" si="0"/>
        <v>41868</v>
      </c>
      <c r="G11" s="10">
        <v>0</v>
      </c>
      <c r="H11" s="10">
        <v>23324</v>
      </c>
      <c r="I11" s="10">
        <v>0</v>
      </c>
      <c r="J11" s="14">
        <f t="shared" si="1"/>
        <v>23324</v>
      </c>
      <c r="K11" s="10">
        <v>51042</v>
      </c>
      <c r="L11" s="10">
        <v>0</v>
      </c>
      <c r="M11" s="10">
        <f t="shared" si="2"/>
        <v>51042</v>
      </c>
      <c r="N11" s="8" t="s">
        <v>1327</v>
      </c>
      <c r="O11" s="28">
        <f t="shared" si="3"/>
        <v>11623400</v>
      </c>
      <c r="P11" s="8">
        <v>0</v>
      </c>
      <c r="Q11" s="8">
        <f t="shared" si="4"/>
        <v>0</v>
      </c>
      <c r="R11" s="8">
        <f t="shared" si="5"/>
        <v>0</v>
      </c>
      <c r="S11" s="8">
        <f t="shared" si="6"/>
        <v>11623400</v>
      </c>
      <c r="T11" s="8">
        <v>603175</v>
      </c>
      <c r="U11" s="8">
        <f t="shared" si="7"/>
        <v>603175</v>
      </c>
      <c r="V11" s="8">
        <v>250000</v>
      </c>
      <c r="W11" s="8">
        <f t="shared" si="8"/>
        <v>853175</v>
      </c>
      <c r="X11" s="8">
        <f t="shared" si="9"/>
        <v>853175</v>
      </c>
      <c r="Y11" s="8">
        <f t="shared" si="10"/>
        <v>10770225</v>
      </c>
    </row>
    <row r="12" spans="1:25">
      <c r="A12" s="8">
        <v>10</v>
      </c>
      <c r="B12" s="10">
        <v>649</v>
      </c>
      <c r="C12" s="9" t="s">
        <v>750</v>
      </c>
      <c r="D12" s="10">
        <v>39787</v>
      </c>
      <c r="E12" s="10">
        <v>12</v>
      </c>
      <c r="F12" s="10">
        <f t="shared" si="0"/>
        <v>39775</v>
      </c>
      <c r="G12" s="10">
        <v>0</v>
      </c>
      <c r="H12" s="10">
        <v>21591</v>
      </c>
      <c r="I12" s="10">
        <v>2</v>
      </c>
      <c r="J12" s="14">
        <f t="shared" si="1"/>
        <v>21589</v>
      </c>
      <c r="K12" s="10">
        <v>35897</v>
      </c>
      <c r="L12" s="10">
        <v>9</v>
      </c>
      <c r="M12" s="10">
        <f t="shared" si="2"/>
        <v>35888</v>
      </c>
      <c r="N12" s="8" t="s">
        <v>1369</v>
      </c>
      <c r="O12" s="28">
        <f t="shared" si="3"/>
        <v>4862600</v>
      </c>
      <c r="P12" s="8">
        <v>0</v>
      </c>
      <c r="Q12" s="8">
        <f t="shared" si="4"/>
        <v>0</v>
      </c>
      <c r="R12" s="8">
        <f t="shared" si="5"/>
        <v>0</v>
      </c>
      <c r="S12" s="8">
        <f t="shared" si="6"/>
        <v>4862600</v>
      </c>
      <c r="T12" s="8">
        <v>947175</v>
      </c>
      <c r="U12" s="8">
        <f t="shared" si="7"/>
        <v>486260</v>
      </c>
      <c r="V12" s="8">
        <v>200000</v>
      </c>
      <c r="W12" s="8">
        <f t="shared" si="8"/>
        <v>686260</v>
      </c>
      <c r="X12" s="8">
        <f t="shared" si="9"/>
        <v>686260</v>
      </c>
      <c r="Y12" s="8">
        <f t="shared" si="10"/>
        <v>4176340</v>
      </c>
    </row>
    <row r="13" spans="1:25">
      <c r="A13" s="8">
        <v>11</v>
      </c>
      <c r="B13" s="10">
        <v>662</v>
      </c>
      <c r="C13" s="9" t="s">
        <v>805</v>
      </c>
      <c r="D13" s="10">
        <v>10996</v>
      </c>
      <c r="E13" s="10">
        <v>0</v>
      </c>
      <c r="F13" s="10">
        <f t="shared" si="0"/>
        <v>10996</v>
      </c>
      <c r="G13" s="10">
        <v>0</v>
      </c>
      <c r="H13" s="10">
        <v>5251</v>
      </c>
      <c r="I13" s="10">
        <v>0</v>
      </c>
      <c r="J13" s="14">
        <f t="shared" si="1"/>
        <v>5251</v>
      </c>
      <c r="K13" s="10">
        <v>12838</v>
      </c>
      <c r="L13" s="10">
        <v>0</v>
      </c>
      <c r="M13" s="10">
        <f t="shared" si="2"/>
        <v>12838</v>
      </c>
      <c r="N13" s="8" t="s">
        <v>1327</v>
      </c>
      <c r="O13" s="28">
        <f t="shared" si="3"/>
        <v>2908500</v>
      </c>
      <c r="P13" s="8">
        <v>0</v>
      </c>
      <c r="Q13" s="8">
        <f t="shared" si="4"/>
        <v>0</v>
      </c>
      <c r="R13" s="8">
        <f t="shared" si="5"/>
        <v>0</v>
      </c>
      <c r="S13" s="8">
        <f t="shared" si="6"/>
        <v>2908500</v>
      </c>
      <c r="T13" s="8">
        <v>191075</v>
      </c>
      <c r="U13" s="8">
        <f t="shared" si="7"/>
        <v>191075</v>
      </c>
      <c r="V13" s="8">
        <v>0</v>
      </c>
      <c r="W13" s="8">
        <f t="shared" si="8"/>
        <v>191075</v>
      </c>
      <c r="X13" s="8">
        <f t="shared" si="9"/>
        <v>191075</v>
      </c>
      <c r="Y13" s="8">
        <f t="shared" si="10"/>
        <v>2717425</v>
      </c>
    </row>
    <row r="14" spans="1:25">
      <c r="A14" s="8">
        <v>12</v>
      </c>
      <c r="B14" s="10">
        <v>671</v>
      </c>
      <c r="C14" s="9" t="s">
        <v>814</v>
      </c>
      <c r="D14" s="10">
        <v>7842</v>
      </c>
      <c r="E14" s="10">
        <v>0</v>
      </c>
      <c r="F14" s="10">
        <f t="shared" si="0"/>
        <v>7842</v>
      </c>
      <c r="G14" s="10">
        <v>0</v>
      </c>
      <c r="H14" s="10">
        <v>2081</v>
      </c>
      <c r="I14" s="10">
        <v>0</v>
      </c>
      <c r="J14" s="14">
        <f t="shared" si="1"/>
        <v>2081</v>
      </c>
      <c r="K14" s="10">
        <v>8447</v>
      </c>
      <c r="L14" s="10">
        <v>0</v>
      </c>
      <c r="M14" s="10">
        <f t="shared" si="2"/>
        <v>8447</v>
      </c>
      <c r="N14" s="8" t="s">
        <v>1369</v>
      </c>
      <c r="O14" s="28">
        <f t="shared" si="3"/>
        <v>918500</v>
      </c>
      <c r="P14" s="8">
        <v>0</v>
      </c>
      <c r="Q14" s="8">
        <f t="shared" si="4"/>
        <v>0</v>
      </c>
      <c r="R14" s="8">
        <f t="shared" si="5"/>
        <v>0</v>
      </c>
      <c r="S14" s="8">
        <f t="shared" si="6"/>
        <v>918500</v>
      </c>
      <c r="T14" s="8">
        <v>146250</v>
      </c>
      <c r="U14" s="8">
        <f t="shared" si="7"/>
        <v>91850</v>
      </c>
      <c r="V14" s="8">
        <v>150000</v>
      </c>
      <c r="W14" s="8">
        <f t="shared" si="8"/>
        <v>241850</v>
      </c>
      <c r="X14" s="8">
        <f t="shared" si="9"/>
        <v>241850</v>
      </c>
      <c r="Y14" s="8">
        <f t="shared" si="10"/>
        <v>676650</v>
      </c>
    </row>
    <row r="15" spans="1:25">
      <c r="A15" s="8">
        <v>13</v>
      </c>
      <c r="B15" s="10">
        <v>670</v>
      </c>
      <c r="C15" s="9" t="s">
        <v>810</v>
      </c>
      <c r="D15" s="10">
        <v>18688</v>
      </c>
      <c r="E15" s="10">
        <v>0</v>
      </c>
      <c r="F15" s="10">
        <f t="shared" si="0"/>
        <v>18688</v>
      </c>
      <c r="G15" s="10">
        <v>0</v>
      </c>
      <c r="H15" s="10">
        <v>3058</v>
      </c>
      <c r="I15" s="10">
        <v>0</v>
      </c>
      <c r="J15" s="14">
        <f t="shared" si="1"/>
        <v>3058</v>
      </c>
      <c r="K15" s="10">
        <v>6278</v>
      </c>
      <c r="L15" s="10">
        <v>0</v>
      </c>
      <c r="M15" s="10">
        <f t="shared" si="2"/>
        <v>6278</v>
      </c>
      <c r="N15" s="8" t="s">
        <v>1369</v>
      </c>
      <c r="O15" s="28">
        <f t="shared" si="3"/>
        <v>1401200</v>
      </c>
      <c r="P15" s="8">
        <v>0</v>
      </c>
      <c r="Q15" s="8">
        <f t="shared" si="4"/>
        <v>0</v>
      </c>
      <c r="R15" s="8">
        <f t="shared" si="5"/>
        <v>0</v>
      </c>
      <c r="S15" s="8">
        <f t="shared" si="6"/>
        <v>1401200</v>
      </c>
      <c r="T15" s="8">
        <v>366625</v>
      </c>
      <c r="U15" s="8">
        <f t="shared" si="7"/>
        <v>140120</v>
      </c>
      <c r="V15" s="8">
        <v>2100000</v>
      </c>
      <c r="W15" s="8">
        <f t="shared" si="8"/>
        <v>2240120</v>
      </c>
      <c r="X15" s="8">
        <f t="shared" si="9"/>
        <v>1401200</v>
      </c>
      <c r="Y15" s="8">
        <f t="shared" si="10"/>
        <v>0</v>
      </c>
    </row>
    <row r="16" spans="1:25">
      <c r="A16" s="8">
        <v>14</v>
      </c>
      <c r="B16" s="10">
        <v>702</v>
      </c>
      <c r="C16" s="9" t="s">
        <v>822</v>
      </c>
      <c r="D16" s="10">
        <v>21235</v>
      </c>
      <c r="E16" s="10">
        <v>234</v>
      </c>
      <c r="F16" s="10">
        <f t="shared" si="0"/>
        <v>21001</v>
      </c>
      <c r="G16" s="10">
        <v>0</v>
      </c>
      <c r="H16" s="10">
        <v>5246</v>
      </c>
      <c r="I16" s="10">
        <v>148</v>
      </c>
      <c r="J16" s="14">
        <f t="shared" si="1"/>
        <v>5098</v>
      </c>
      <c r="K16" s="10">
        <v>13854</v>
      </c>
      <c r="L16" s="10">
        <v>162</v>
      </c>
      <c r="M16" s="10">
        <f t="shared" si="2"/>
        <v>13692</v>
      </c>
      <c r="N16" s="8" t="s">
        <v>1327</v>
      </c>
      <c r="O16" s="28">
        <f t="shared" si="3"/>
        <v>3979100</v>
      </c>
      <c r="P16" s="8">
        <v>0</v>
      </c>
      <c r="Q16" s="8">
        <f t="shared" si="4"/>
        <v>0</v>
      </c>
      <c r="R16" s="8">
        <f t="shared" si="5"/>
        <v>0</v>
      </c>
      <c r="S16" s="8">
        <f t="shared" si="6"/>
        <v>3979100</v>
      </c>
      <c r="T16" s="8">
        <v>628925</v>
      </c>
      <c r="U16" s="8">
        <f t="shared" si="7"/>
        <v>397910</v>
      </c>
      <c r="V16" s="8">
        <v>800000</v>
      </c>
      <c r="W16" s="8">
        <f t="shared" si="8"/>
        <v>1197910</v>
      </c>
      <c r="X16" s="8">
        <f t="shared" si="9"/>
        <v>1197910</v>
      </c>
      <c r="Y16" s="8">
        <f t="shared" si="10"/>
        <v>2781190</v>
      </c>
    </row>
    <row r="17" spans="1:25">
      <c r="A17" s="8">
        <v>15</v>
      </c>
      <c r="B17" s="10">
        <v>714</v>
      </c>
      <c r="C17" s="9" t="s">
        <v>975</v>
      </c>
      <c r="D17" s="10">
        <v>25</v>
      </c>
      <c r="E17" s="10">
        <v>0</v>
      </c>
      <c r="F17" s="10">
        <f t="shared" si="0"/>
        <v>25</v>
      </c>
      <c r="G17" s="10">
        <v>0</v>
      </c>
      <c r="H17" s="10">
        <v>230</v>
      </c>
      <c r="I17" s="10">
        <v>0</v>
      </c>
      <c r="J17" s="14">
        <f t="shared" si="1"/>
        <v>230</v>
      </c>
      <c r="K17" s="10">
        <v>438</v>
      </c>
      <c r="L17" s="10">
        <v>0</v>
      </c>
      <c r="M17" s="10">
        <f t="shared" si="2"/>
        <v>438</v>
      </c>
      <c r="N17" s="8" t="s">
        <v>1369</v>
      </c>
      <c r="O17" s="28">
        <f t="shared" si="3"/>
        <v>34650</v>
      </c>
      <c r="P17" s="8">
        <v>0</v>
      </c>
      <c r="Q17" s="8">
        <f t="shared" si="4"/>
        <v>0</v>
      </c>
      <c r="R17" s="8">
        <f t="shared" si="5"/>
        <v>0</v>
      </c>
      <c r="S17" s="8">
        <f t="shared" si="6"/>
        <v>34650</v>
      </c>
      <c r="T17" s="8">
        <v>500</v>
      </c>
      <c r="U17" s="8">
        <f t="shared" si="7"/>
        <v>500</v>
      </c>
      <c r="V17" s="8">
        <v>0</v>
      </c>
      <c r="W17" s="8">
        <f t="shared" si="8"/>
        <v>500</v>
      </c>
      <c r="X17" s="8">
        <f t="shared" si="9"/>
        <v>500</v>
      </c>
      <c r="Y17" s="8">
        <f t="shared" si="10"/>
        <v>34150</v>
      </c>
    </row>
    <row r="18" spans="1:25">
      <c r="A18" s="8">
        <v>16</v>
      </c>
      <c r="B18" s="10">
        <v>704</v>
      </c>
      <c r="C18" s="9" t="s">
        <v>832</v>
      </c>
      <c r="D18" s="10">
        <v>4239</v>
      </c>
      <c r="E18" s="10">
        <v>0</v>
      </c>
      <c r="F18" s="10">
        <f t="shared" si="0"/>
        <v>4239</v>
      </c>
      <c r="G18" s="10">
        <v>0</v>
      </c>
      <c r="H18" s="10">
        <v>15594</v>
      </c>
      <c r="I18" s="10">
        <v>0</v>
      </c>
      <c r="J18" s="14">
        <f t="shared" si="1"/>
        <v>15594</v>
      </c>
      <c r="K18" s="10">
        <v>12753</v>
      </c>
      <c r="L18" s="10">
        <v>0</v>
      </c>
      <c r="M18" s="10">
        <f t="shared" si="2"/>
        <v>12753</v>
      </c>
      <c r="N18" s="8" t="s">
        <v>1327</v>
      </c>
      <c r="O18" s="28">
        <f t="shared" si="3"/>
        <v>3258600</v>
      </c>
      <c r="P18" s="8">
        <v>0</v>
      </c>
      <c r="Q18" s="8">
        <f t="shared" si="4"/>
        <v>0</v>
      </c>
      <c r="R18" s="8">
        <f t="shared" si="5"/>
        <v>0</v>
      </c>
      <c r="S18" s="8">
        <f t="shared" si="6"/>
        <v>3258600</v>
      </c>
      <c r="T18" s="8">
        <v>78450</v>
      </c>
      <c r="U18" s="8">
        <f t="shared" si="7"/>
        <v>78450</v>
      </c>
      <c r="V18" s="8">
        <v>0</v>
      </c>
      <c r="W18" s="8">
        <f t="shared" si="8"/>
        <v>78450</v>
      </c>
      <c r="X18" s="8">
        <f t="shared" si="9"/>
        <v>78450</v>
      </c>
      <c r="Y18" s="8">
        <f t="shared" si="10"/>
        <v>3180150</v>
      </c>
    </row>
    <row r="19" spans="1:25">
      <c r="A19" s="8">
        <v>17</v>
      </c>
      <c r="B19" s="10">
        <v>713</v>
      </c>
      <c r="C19" s="9" t="s">
        <v>840</v>
      </c>
      <c r="D19" s="10">
        <v>1643</v>
      </c>
      <c r="E19" s="10">
        <v>0</v>
      </c>
      <c r="F19" s="10">
        <f t="shared" si="0"/>
        <v>1643</v>
      </c>
      <c r="G19" s="10">
        <v>0</v>
      </c>
      <c r="H19" s="10">
        <v>7</v>
      </c>
      <c r="I19" s="10">
        <v>0</v>
      </c>
      <c r="J19" s="14">
        <f t="shared" si="1"/>
        <v>7</v>
      </c>
      <c r="K19" s="10">
        <v>86</v>
      </c>
      <c r="L19" s="10">
        <v>0</v>
      </c>
      <c r="M19" s="10">
        <f t="shared" si="2"/>
        <v>86</v>
      </c>
      <c r="N19" s="8" t="s">
        <v>1327</v>
      </c>
      <c r="O19" s="28">
        <f t="shared" si="3"/>
        <v>173600</v>
      </c>
      <c r="P19" s="8">
        <v>0</v>
      </c>
      <c r="Q19" s="8">
        <f t="shared" si="4"/>
        <v>0</v>
      </c>
      <c r="R19" s="8">
        <f t="shared" si="5"/>
        <v>0</v>
      </c>
      <c r="S19" s="8">
        <f t="shared" si="6"/>
        <v>173600</v>
      </c>
      <c r="T19" s="8">
        <v>84250</v>
      </c>
      <c r="U19" s="8">
        <f t="shared" si="7"/>
        <v>17360</v>
      </c>
      <c r="V19" s="8">
        <v>0</v>
      </c>
      <c r="W19" s="8">
        <f t="shared" si="8"/>
        <v>17360</v>
      </c>
      <c r="X19" s="8">
        <f t="shared" si="9"/>
        <v>17360</v>
      </c>
      <c r="Y19" s="8">
        <f t="shared" si="10"/>
        <v>156240</v>
      </c>
    </row>
    <row r="20" spans="1:25">
      <c r="A20" s="8">
        <v>18</v>
      </c>
      <c r="B20" s="10">
        <v>710</v>
      </c>
      <c r="C20" s="9" t="s">
        <v>836</v>
      </c>
      <c r="D20" s="10">
        <v>11615</v>
      </c>
      <c r="E20" s="10">
        <v>0</v>
      </c>
      <c r="F20" s="10">
        <f t="shared" si="0"/>
        <v>11615</v>
      </c>
      <c r="G20" s="10">
        <v>0</v>
      </c>
      <c r="H20" s="10">
        <v>2741</v>
      </c>
      <c r="I20" s="10">
        <v>0</v>
      </c>
      <c r="J20" s="14">
        <f t="shared" si="1"/>
        <v>2741</v>
      </c>
      <c r="K20" s="10">
        <v>6041</v>
      </c>
      <c r="L20" s="10">
        <v>0</v>
      </c>
      <c r="M20" s="10">
        <f t="shared" si="2"/>
        <v>6041</v>
      </c>
      <c r="N20" s="8" t="s">
        <v>1369</v>
      </c>
      <c r="O20" s="28">
        <f t="shared" si="3"/>
        <v>1019850</v>
      </c>
      <c r="P20" s="8">
        <v>0</v>
      </c>
      <c r="Q20" s="8">
        <f t="shared" si="4"/>
        <v>0</v>
      </c>
      <c r="R20" s="8">
        <f t="shared" si="5"/>
        <v>0</v>
      </c>
      <c r="S20" s="8">
        <f t="shared" si="6"/>
        <v>1019850</v>
      </c>
      <c r="T20" s="8">
        <v>108600</v>
      </c>
      <c r="U20" s="8">
        <f t="shared" si="7"/>
        <v>101985</v>
      </c>
      <c r="V20" s="8">
        <v>50000</v>
      </c>
      <c r="W20" s="8">
        <f t="shared" si="8"/>
        <v>151985</v>
      </c>
      <c r="X20" s="8">
        <f t="shared" si="9"/>
        <v>151985</v>
      </c>
      <c r="Y20" s="8">
        <f t="shared" si="10"/>
        <v>867865</v>
      </c>
    </row>
    <row r="21" spans="1:25">
      <c r="A21" s="8">
        <v>19</v>
      </c>
      <c r="B21" s="10">
        <v>720</v>
      </c>
      <c r="C21" s="9" t="s">
        <v>1029</v>
      </c>
      <c r="D21" s="10">
        <v>14</v>
      </c>
      <c r="E21" s="10">
        <v>0</v>
      </c>
      <c r="F21" s="10">
        <f t="shared" si="0"/>
        <v>14</v>
      </c>
      <c r="G21" s="10">
        <v>0</v>
      </c>
      <c r="H21" s="10">
        <v>14</v>
      </c>
      <c r="I21" s="10">
        <v>0</v>
      </c>
      <c r="J21" s="14">
        <f t="shared" si="1"/>
        <v>14</v>
      </c>
      <c r="K21" s="10">
        <v>13</v>
      </c>
      <c r="L21" s="10">
        <v>0</v>
      </c>
      <c r="M21" s="10">
        <f t="shared" si="2"/>
        <v>13</v>
      </c>
      <c r="N21" s="8" t="s">
        <v>1327</v>
      </c>
      <c r="O21" s="28">
        <f t="shared" si="3"/>
        <v>4100</v>
      </c>
      <c r="P21" s="8">
        <v>0</v>
      </c>
      <c r="Q21" s="8">
        <f t="shared" si="4"/>
        <v>0</v>
      </c>
      <c r="R21" s="8">
        <f t="shared" si="5"/>
        <v>0</v>
      </c>
      <c r="S21" s="8">
        <f t="shared" si="6"/>
        <v>4100</v>
      </c>
      <c r="T21" s="8">
        <v>25</v>
      </c>
      <c r="U21" s="8">
        <f t="shared" si="7"/>
        <v>25</v>
      </c>
      <c r="V21" s="8">
        <v>0</v>
      </c>
      <c r="W21" s="8">
        <f t="shared" si="8"/>
        <v>25</v>
      </c>
      <c r="X21" s="8">
        <f t="shared" si="9"/>
        <v>25</v>
      </c>
      <c r="Y21" s="8">
        <f t="shared" si="10"/>
        <v>4075</v>
      </c>
    </row>
    <row r="22" spans="1:25">
      <c r="A22" s="8">
        <v>20</v>
      </c>
      <c r="B22" s="10">
        <v>724</v>
      </c>
      <c r="C22" s="9" t="s">
        <v>1140</v>
      </c>
      <c r="D22" s="10">
        <v>778</v>
      </c>
      <c r="E22" s="10">
        <v>0</v>
      </c>
      <c r="F22" s="10">
        <f t="shared" si="0"/>
        <v>778</v>
      </c>
      <c r="G22" s="10">
        <v>0</v>
      </c>
      <c r="H22" s="10">
        <v>208</v>
      </c>
      <c r="I22" s="10">
        <v>0</v>
      </c>
      <c r="J22" s="14">
        <f t="shared" si="1"/>
        <v>208</v>
      </c>
      <c r="K22" s="10">
        <v>536</v>
      </c>
      <c r="L22" s="10">
        <v>0</v>
      </c>
      <c r="M22" s="10">
        <f t="shared" si="2"/>
        <v>536</v>
      </c>
      <c r="N22" s="8" t="s">
        <v>1369</v>
      </c>
      <c r="O22" s="28">
        <f t="shared" si="3"/>
        <v>76100</v>
      </c>
      <c r="P22" s="8">
        <v>0</v>
      </c>
      <c r="Q22" s="8">
        <f t="shared" si="4"/>
        <v>0</v>
      </c>
      <c r="R22" s="8">
        <f t="shared" si="5"/>
        <v>0</v>
      </c>
      <c r="S22" s="8">
        <f t="shared" si="6"/>
        <v>76100</v>
      </c>
      <c r="T22" s="8">
        <v>21875</v>
      </c>
      <c r="U22" s="8">
        <f t="shared" si="7"/>
        <v>7610</v>
      </c>
      <c r="V22" s="8">
        <v>0</v>
      </c>
      <c r="W22" s="8">
        <f t="shared" si="8"/>
        <v>7610</v>
      </c>
      <c r="X22" s="8">
        <f t="shared" si="9"/>
        <v>7610</v>
      </c>
      <c r="Y22" s="8">
        <f t="shared" si="10"/>
        <v>68490</v>
      </c>
    </row>
    <row r="23" spans="1:25">
      <c r="A23" s="8">
        <v>21</v>
      </c>
      <c r="B23" s="10">
        <v>712</v>
      </c>
      <c r="C23" s="9" t="s">
        <v>839</v>
      </c>
      <c r="D23" s="10">
        <v>128</v>
      </c>
      <c r="E23" s="10">
        <v>0</v>
      </c>
      <c r="F23" s="10">
        <f t="shared" si="0"/>
        <v>128</v>
      </c>
      <c r="G23" s="10">
        <v>0</v>
      </c>
      <c r="H23" s="10">
        <v>97</v>
      </c>
      <c r="I23" s="10">
        <v>0</v>
      </c>
      <c r="J23" s="14">
        <f t="shared" si="1"/>
        <v>97</v>
      </c>
      <c r="K23" s="10">
        <v>203</v>
      </c>
      <c r="L23" s="10">
        <v>0</v>
      </c>
      <c r="M23" s="10">
        <f t="shared" si="2"/>
        <v>203</v>
      </c>
      <c r="N23" s="8" t="s">
        <v>1327</v>
      </c>
      <c r="O23" s="28">
        <f t="shared" si="3"/>
        <v>42800</v>
      </c>
      <c r="P23" s="8">
        <v>0</v>
      </c>
      <c r="Q23" s="8">
        <f t="shared" si="4"/>
        <v>0</v>
      </c>
      <c r="R23" s="8">
        <f t="shared" si="5"/>
        <v>0</v>
      </c>
      <c r="S23" s="8">
        <f t="shared" si="6"/>
        <v>42800</v>
      </c>
      <c r="T23" s="8">
        <v>700</v>
      </c>
      <c r="U23" s="8">
        <f t="shared" si="7"/>
        <v>700</v>
      </c>
      <c r="V23" s="8">
        <v>0</v>
      </c>
      <c r="W23" s="8">
        <f t="shared" si="8"/>
        <v>700</v>
      </c>
      <c r="X23" s="8">
        <f t="shared" si="9"/>
        <v>700</v>
      </c>
      <c r="Y23" s="8">
        <f t="shared" si="10"/>
        <v>42100</v>
      </c>
    </row>
    <row r="24" spans="1:25">
      <c r="A24" s="8">
        <v>22</v>
      </c>
      <c r="B24" s="10">
        <v>707</v>
      </c>
      <c r="C24" s="9" t="s">
        <v>824</v>
      </c>
      <c r="D24" s="10">
        <v>12023</v>
      </c>
      <c r="E24" s="10">
        <v>0</v>
      </c>
      <c r="F24" s="10">
        <f t="shared" si="0"/>
        <v>12023</v>
      </c>
      <c r="G24" s="10">
        <v>0</v>
      </c>
      <c r="H24" s="10">
        <v>10376</v>
      </c>
      <c r="I24" s="10">
        <v>0</v>
      </c>
      <c r="J24" s="14">
        <f t="shared" si="1"/>
        <v>10376</v>
      </c>
      <c r="K24" s="10">
        <v>15611</v>
      </c>
      <c r="L24" s="10">
        <v>0</v>
      </c>
      <c r="M24" s="10">
        <f t="shared" si="2"/>
        <v>15611</v>
      </c>
      <c r="N24" s="8" t="s">
        <v>1327</v>
      </c>
      <c r="O24" s="28">
        <f t="shared" si="3"/>
        <v>3801000</v>
      </c>
      <c r="P24" s="8">
        <v>0</v>
      </c>
      <c r="Q24" s="8">
        <f t="shared" si="4"/>
        <v>0</v>
      </c>
      <c r="R24" s="8">
        <f t="shared" si="5"/>
        <v>0</v>
      </c>
      <c r="S24" s="8">
        <f t="shared" si="6"/>
        <v>3801000</v>
      </c>
      <c r="T24" s="8">
        <v>203925</v>
      </c>
      <c r="U24" s="8">
        <f t="shared" si="7"/>
        <v>203925</v>
      </c>
      <c r="V24" s="8">
        <v>0</v>
      </c>
      <c r="W24" s="8">
        <f t="shared" si="8"/>
        <v>203925</v>
      </c>
      <c r="X24" s="8">
        <f t="shared" si="9"/>
        <v>203925</v>
      </c>
      <c r="Y24" s="8">
        <f t="shared" si="10"/>
        <v>3597075</v>
      </c>
    </row>
    <row r="25" spans="1:25">
      <c r="A25" s="8">
        <v>23</v>
      </c>
      <c r="B25" s="10">
        <v>719</v>
      </c>
      <c r="C25" s="9" t="s">
        <v>848</v>
      </c>
      <c r="D25" s="10">
        <v>3385</v>
      </c>
      <c r="E25" s="10">
        <v>0</v>
      </c>
      <c r="F25" s="10">
        <f t="shared" si="0"/>
        <v>3385</v>
      </c>
      <c r="G25" s="10">
        <v>0</v>
      </c>
      <c r="H25" s="10">
        <v>3844</v>
      </c>
      <c r="I25" s="10">
        <v>0</v>
      </c>
      <c r="J25" s="14">
        <f t="shared" si="1"/>
        <v>3844</v>
      </c>
      <c r="K25" s="10">
        <v>3010</v>
      </c>
      <c r="L25" s="10">
        <v>0</v>
      </c>
      <c r="M25" s="10">
        <f t="shared" si="2"/>
        <v>3010</v>
      </c>
      <c r="N25" s="8" t="s">
        <v>1369</v>
      </c>
      <c r="O25" s="28">
        <f t="shared" si="3"/>
        <v>511950</v>
      </c>
      <c r="P25" s="8">
        <v>0</v>
      </c>
      <c r="Q25" s="8">
        <f t="shared" si="4"/>
        <v>0</v>
      </c>
      <c r="R25" s="8">
        <f t="shared" si="5"/>
        <v>0</v>
      </c>
      <c r="S25" s="8">
        <f t="shared" si="6"/>
        <v>511950</v>
      </c>
      <c r="T25" s="8">
        <v>58575</v>
      </c>
      <c r="U25" s="8">
        <f t="shared" si="7"/>
        <v>51195</v>
      </c>
      <c r="V25" s="8">
        <v>50000</v>
      </c>
      <c r="W25" s="8">
        <f t="shared" si="8"/>
        <v>101195</v>
      </c>
      <c r="X25" s="8">
        <f t="shared" si="9"/>
        <v>101195</v>
      </c>
      <c r="Y25" s="8">
        <f t="shared" si="10"/>
        <v>410755</v>
      </c>
    </row>
    <row r="26" spans="1:25">
      <c r="A26" s="8">
        <v>24</v>
      </c>
      <c r="B26" s="10">
        <v>983</v>
      </c>
      <c r="C26" s="9" t="s">
        <v>1195</v>
      </c>
      <c r="D26" s="10">
        <v>9689</v>
      </c>
      <c r="E26" s="10">
        <v>1119</v>
      </c>
      <c r="F26" s="10">
        <f t="shared" si="0"/>
        <v>8570</v>
      </c>
      <c r="G26" s="10">
        <v>0</v>
      </c>
      <c r="H26" s="10">
        <v>3752</v>
      </c>
      <c r="I26" s="10">
        <v>1119</v>
      </c>
      <c r="J26" s="14">
        <f t="shared" si="1"/>
        <v>2633</v>
      </c>
      <c r="K26" s="10">
        <v>8747</v>
      </c>
      <c r="L26" s="10">
        <v>1234</v>
      </c>
      <c r="M26" s="10">
        <f t="shared" si="2"/>
        <v>7513</v>
      </c>
      <c r="N26" s="8" t="s">
        <v>1327</v>
      </c>
      <c r="O26" s="28">
        <f t="shared" si="3"/>
        <v>1871600</v>
      </c>
      <c r="P26" s="8">
        <v>0</v>
      </c>
      <c r="Q26" s="8">
        <f t="shared" si="4"/>
        <v>0</v>
      </c>
      <c r="R26" s="8">
        <f t="shared" si="5"/>
        <v>0</v>
      </c>
      <c r="S26" s="8">
        <f t="shared" si="6"/>
        <v>1871600</v>
      </c>
      <c r="T26" s="8">
        <v>210875</v>
      </c>
      <c r="U26" s="8">
        <f t="shared" si="7"/>
        <v>187160</v>
      </c>
      <c r="V26" s="8">
        <v>50000</v>
      </c>
      <c r="W26" s="8">
        <f t="shared" si="8"/>
        <v>237160</v>
      </c>
      <c r="X26" s="8">
        <f t="shared" si="9"/>
        <v>237160</v>
      </c>
      <c r="Y26" s="8">
        <f t="shared" si="10"/>
        <v>1634440</v>
      </c>
    </row>
    <row r="27" spans="1:25">
      <c r="A27" s="8">
        <v>25</v>
      </c>
      <c r="B27" s="10">
        <v>716</v>
      </c>
      <c r="C27" s="9" t="s">
        <v>843</v>
      </c>
      <c r="D27" s="10">
        <v>16</v>
      </c>
      <c r="E27" s="10">
        <v>0</v>
      </c>
      <c r="F27" s="10">
        <f t="shared" si="0"/>
        <v>16</v>
      </c>
      <c r="G27" s="10">
        <v>0</v>
      </c>
      <c r="H27" s="10">
        <v>0</v>
      </c>
      <c r="I27" s="10">
        <v>0</v>
      </c>
      <c r="J27" s="14">
        <f t="shared" si="1"/>
        <v>0</v>
      </c>
      <c r="K27" s="10">
        <v>9</v>
      </c>
      <c r="L27" s="10">
        <v>0</v>
      </c>
      <c r="M27" s="10">
        <f t="shared" si="2"/>
        <v>9</v>
      </c>
      <c r="N27" s="8" t="s">
        <v>1369</v>
      </c>
      <c r="O27" s="28">
        <f t="shared" si="3"/>
        <v>1250</v>
      </c>
      <c r="P27" s="8">
        <v>0</v>
      </c>
      <c r="Q27" s="8">
        <f t="shared" si="4"/>
        <v>0</v>
      </c>
      <c r="R27" s="8">
        <f t="shared" si="5"/>
        <v>0</v>
      </c>
      <c r="S27" s="8">
        <f t="shared" si="6"/>
        <v>1250</v>
      </c>
      <c r="T27" s="8">
        <v>100</v>
      </c>
      <c r="U27" s="8">
        <f t="shared" si="7"/>
        <v>100</v>
      </c>
      <c r="V27" s="8">
        <v>0</v>
      </c>
      <c r="W27" s="8">
        <f t="shared" si="8"/>
        <v>100</v>
      </c>
      <c r="X27" s="8">
        <f t="shared" si="9"/>
        <v>100</v>
      </c>
      <c r="Y27" s="8">
        <f t="shared" si="10"/>
        <v>1150</v>
      </c>
    </row>
    <row r="28" spans="1:25">
      <c r="A28" s="8">
        <v>26</v>
      </c>
      <c r="B28" s="10">
        <v>715</v>
      </c>
      <c r="C28" s="9" t="s">
        <v>842</v>
      </c>
      <c r="D28" s="10">
        <v>25</v>
      </c>
      <c r="E28" s="10">
        <v>0</v>
      </c>
      <c r="F28" s="10">
        <f t="shared" si="0"/>
        <v>25</v>
      </c>
      <c r="G28" s="10">
        <v>0</v>
      </c>
      <c r="H28" s="10">
        <v>40</v>
      </c>
      <c r="I28" s="10">
        <v>0</v>
      </c>
      <c r="J28" s="14">
        <f t="shared" si="1"/>
        <v>40</v>
      </c>
      <c r="K28" s="10">
        <v>56</v>
      </c>
      <c r="L28" s="10">
        <v>0</v>
      </c>
      <c r="M28" s="10">
        <f t="shared" si="2"/>
        <v>56</v>
      </c>
      <c r="N28" s="8" t="s">
        <v>1327</v>
      </c>
      <c r="O28" s="28">
        <f t="shared" si="3"/>
        <v>12100</v>
      </c>
      <c r="P28" s="8">
        <v>0</v>
      </c>
      <c r="Q28" s="8">
        <f t="shared" si="4"/>
        <v>0</v>
      </c>
      <c r="R28" s="8">
        <f t="shared" si="5"/>
        <v>0</v>
      </c>
      <c r="S28" s="8">
        <f t="shared" si="6"/>
        <v>12100</v>
      </c>
      <c r="T28" s="8">
        <v>150</v>
      </c>
      <c r="U28" s="8">
        <f t="shared" si="7"/>
        <v>150</v>
      </c>
      <c r="V28" s="8">
        <v>0</v>
      </c>
      <c r="W28" s="8">
        <f t="shared" si="8"/>
        <v>150</v>
      </c>
      <c r="X28" s="8">
        <f t="shared" si="9"/>
        <v>150</v>
      </c>
      <c r="Y28" s="8">
        <f t="shared" si="10"/>
        <v>11950</v>
      </c>
    </row>
    <row r="29" spans="1:25">
      <c r="A29" s="8">
        <v>27</v>
      </c>
      <c r="B29" s="10">
        <v>711</v>
      </c>
      <c r="C29" s="9" t="s">
        <v>837</v>
      </c>
      <c r="D29" s="10">
        <v>419</v>
      </c>
      <c r="E29" s="10">
        <v>0</v>
      </c>
      <c r="F29" s="10">
        <f t="shared" si="0"/>
        <v>419</v>
      </c>
      <c r="G29" s="10">
        <v>0</v>
      </c>
      <c r="H29" s="10">
        <v>186</v>
      </c>
      <c r="I29" s="10">
        <v>0</v>
      </c>
      <c r="J29" s="14">
        <f t="shared" si="1"/>
        <v>186</v>
      </c>
      <c r="K29" s="10">
        <v>789</v>
      </c>
      <c r="L29" s="10">
        <v>0</v>
      </c>
      <c r="M29" s="10">
        <f t="shared" si="2"/>
        <v>789</v>
      </c>
      <c r="N29" s="8" t="s">
        <v>1327</v>
      </c>
      <c r="O29" s="28">
        <f t="shared" si="3"/>
        <v>139400</v>
      </c>
      <c r="P29" s="8">
        <v>0</v>
      </c>
      <c r="Q29" s="8">
        <f t="shared" si="4"/>
        <v>0</v>
      </c>
      <c r="R29" s="8">
        <f t="shared" si="5"/>
        <v>0</v>
      </c>
      <c r="S29" s="8">
        <f t="shared" si="6"/>
        <v>139400</v>
      </c>
      <c r="T29" s="8">
        <v>62850</v>
      </c>
      <c r="U29" s="8">
        <f t="shared" si="7"/>
        <v>13940</v>
      </c>
      <c r="V29" s="8">
        <v>0</v>
      </c>
      <c r="W29" s="8">
        <f t="shared" si="8"/>
        <v>13940</v>
      </c>
      <c r="X29" s="8">
        <f t="shared" si="9"/>
        <v>13940</v>
      </c>
      <c r="Y29" s="8">
        <f t="shared" si="10"/>
        <v>125460</v>
      </c>
    </row>
    <row r="30" spans="1:25">
      <c r="A30" s="8">
        <v>28</v>
      </c>
      <c r="B30" s="10">
        <v>723</v>
      </c>
      <c r="C30" s="9" t="s">
        <v>1194</v>
      </c>
      <c r="D30" s="10">
        <v>62</v>
      </c>
      <c r="E30" s="10">
        <v>0</v>
      </c>
      <c r="F30" s="10">
        <f t="shared" si="0"/>
        <v>62</v>
      </c>
      <c r="G30" s="10">
        <v>0</v>
      </c>
      <c r="H30" s="10">
        <v>86</v>
      </c>
      <c r="I30" s="10">
        <v>0</v>
      </c>
      <c r="J30" s="14">
        <f t="shared" si="1"/>
        <v>86</v>
      </c>
      <c r="K30" s="10">
        <v>189</v>
      </c>
      <c r="L30" s="10">
        <v>0</v>
      </c>
      <c r="M30" s="10">
        <f t="shared" si="2"/>
        <v>189</v>
      </c>
      <c r="N30" s="8" t="s">
        <v>1369</v>
      </c>
      <c r="O30" s="28">
        <f t="shared" si="3"/>
        <v>16850</v>
      </c>
      <c r="P30" s="8">
        <v>0</v>
      </c>
      <c r="Q30" s="8">
        <f t="shared" si="4"/>
        <v>0</v>
      </c>
      <c r="R30" s="8">
        <f t="shared" si="5"/>
        <v>0</v>
      </c>
      <c r="S30" s="8">
        <f t="shared" si="6"/>
        <v>16850</v>
      </c>
      <c r="T30" s="8">
        <v>175</v>
      </c>
      <c r="U30" s="8">
        <f t="shared" si="7"/>
        <v>175</v>
      </c>
      <c r="V30" s="8">
        <v>0</v>
      </c>
      <c r="W30" s="8">
        <f t="shared" si="8"/>
        <v>175</v>
      </c>
      <c r="X30" s="8">
        <f t="shared" si="9"/>
        <v>175</v>
      </c>
      <c r="Y30" s="8">
        <f t="shared" si="10"/>
        <v>16675</v>
      </c>
    </row>
    <row r="31" spans="1:25">
      <c r="A31" s="8">
        <v>29</v>
      </c>
      <c r="B31" s="10">
        <v>722</v>
      </c>
      <c r="C31" s="9" t="s">
        <v>849</v>
      </c>
      <c r="D31" s="10">
        <v>4656</v>
      </c>
      <c r="E31" s="10">
        <v>0</v>
      </c>
      <c r="F31" s="10">
        <f t="shared" si="0"/>
        <v>4656</v>
      </c>
      <c r="G31" s="10">
        <v>0</v>
      </c>
      <c r="H31" s="10">
        <v>962</v>
      </c>
      <c r="I31" s="10">
        <v>0</v>
      </c>
      <c r="J31" s="14">
        <f t="shared" si="1"/>
        <v>962</v>
      </c>
      <c r="K31" s="10">
        <v>3993</v>
      </c>
      <c r="L31" s="10">
        <v>0</v>
      </c>
      <c r="M31" s="10">
        <f t="shared" si="2"/>
        <v>3993</v>
      </c>
      <c r="N31" s="8" t="s">
        <v>1369</v>
      </c>
      <c r="O31" s="28">
        <f t="shared" si="3"/>
        <v>480550</v>
      </c>
      <c r="P31" s="8">
        <v>0</v>
      </c>
      <c r="Q31" s="8">
        <f t="shared" si="4"/>
        <v>0</v>
      </c>
      <c r="R31" s="8">
        <f t="shared" si="5"/>
        <v>0</v>
      </c>
      <c r="S31" s="8">
        <f t="shared" si="6"/>
        <v>480550</v>
      </c>
      <c r="T31" s="8">
        <v>225575</v>
      </c>
      <c r="U31" s="8">
        <f t="shared" si="7"/>
        <v>48055</v>
      </c>
      <c r="V31" s="8">
        <v>50000</v>
      </c>
      <c r="W31" s="8">
        <f t="shared" si="8"/>
        <v>98055</v>
      </c>
      <c r="X31" s="8">
        <f t="shared" si="9"/>
        <v>98055</v>
      </c>
      <c r="Y31" s="8">
        <f t="shared" si="10"/>
        <v>382495</v>
      </c>
    </row>
    <row r="32" spans="1:25">
      <c r="A32" s="8">
        <v>30</v>
      </c>
      <c r="B32" s="10">
        <v>233</v>
      </c>
      <c r="C32" s="9" t="s">
        <v>1190</v>
      </c>
      <c r="D32" s="10">
        <v>6</v>
      </c>
      <c r="E32" s="10">
        <v>0</v>
      </c>
      <c r="F32" s="10">
        <f t="shared" si="0"/>
        <v>6</v>
      </c>
      <c r="G32" s="10">
        <v>0</v>
      </c>
      <c r="H32" s="10">
        <v>4</v>
      </c>
      <c r="I32" s="10">
        <v>0</v>
      </c>
      <c r="J32" s="14">
        <f t="shared" si="1"/>
        <v>4</v>
      </c>
      <c r="K32" s="10">
        <v>22</v>
      </c>
      <c r="L32" s="10">
        <v>0</v>
      </c>
      <c r="M32" s="10">
        <f t="shared" si="2"/>
        <v>22</v>
      </c>
      <c r="N32" s="8" t="s">
        <v>1369</v>
      </c>
      <c r="O32" s="28">
        <f t="shared" si="3"/>
        <v>1600</v>
      </c>
      <c r="P32" s="8">
        <v>0</v>
      </c>
      <c r="Q32" s="8">
        <f t="shared" si="4"/>
        <v>0</v>
      </c>
      <c r="R32" s="8">
        <f t="shared" si="5"/>
        <v>0</v>
      </c>
      <c r="S32" s="8">
        <f t="shared" si="6"/>
        <v>1600</v>
      </c>
      <c r="T32" s="8">
        <v>25</v>
      </c>
      <c r="U32" s="8">
        <f t="shared" si="7"/>
        <v>25</v>
      </c>
      <c r="V32" s="8">
        <v>0</v>
      </c>
      <c r="W32" s="8">
        <f t="shared" si="8"/>
        <v>25</v>
      </c>
      <c r="X32" s="8">
        <f t="shared" si="9"/>
        <v>25</v>
      </c>
      <c r="Y32" s="8">
        <f t="shared" si="10"/>
        <v>1575</v>
      </c>
    </row>
    <row r="33" spans="1:25">
      <c r="A33" s="8">
        <v>31</v>
      </c>
      <c r="B33" s="10">
        <v>705</v>
      </c>
      <c r="C33" s="9" t="s">
        <v>834</v>
      </c>
      <c r="D33" s="10">
        <v>1327</v>
      </c>
      <c r="E33" s="10">
        <v>0</v>
      </c>
      <c r="F33" s="10">
        <f t="shared" si="0"/>
        <v>1327</v>
      </c>
      <c r="G33" s="10">
        <v>0</v>
      </c>
      <c r="H33" s="10">
        <v>810</v>
      </c>
      <c r="I33" s="10">
        <v>0</v>
      </c>
      <c r="J33" s="14">
        <f t="shared" si="1"/>
        <v>810</v>
      </c>
      <c r="K33" s="10">
        <v>1391</v>
      </c>
      <c r="L33" s="10">
        <v>0</v>
      </c>
      <c r="M33" s="10">
        <f t="shared" si="2"/>
        <v>1391</v>
      </c>
      <c r="N33" s="8" t="s">
        <v>1327</v>
      </c>
      <c r="O33" s="28">
        <f t="shared" si="3"/>
        <v>352800</v>
      </c>
      <c r="P33" s="8">
        <v>0</v>
      </c>
      <c r="Q33" s="8">
        <f t="shared" si="4"/>
        <v>0</v>
      </c>
      <c r="R33" s="8">
        <f t="shared" si="5"/>
        <v>0</v>
      </c>
      <c r="S33" s="8">
        <f t="shared" si="6"/>
        <v>352800</v>
      </c>
      <c r="T33" s="8">
        <v>36400</v>
      </c>
      <c r="U33" s="8">
        <f t="shared" si="7"/>
        <v>35280</v>
      </c>
      <c r="V33" s="8">
        <v>0</v>
      </c>
      <c r="W33" s="8">
        <f t="shared" si="8"/>
        <v>35280</v>
      </c>
      <c r="X33" s="8">
        <f t="shared" si="9"/>
        <v>35280</v>
      </c>
      <c r="Y33" s="8">
        <f t="shared" si="10"/>
        <v>317520</v>
      </c>
    </row>
    <row r="34" spans="1:25">
      <c r="A34" s="8">
        <v>32</v>
      </c>
      <c r="B34" s="10">
        <v>658</v>
      </c>
      <c r="C34" s="9" t="s">
        <v>797</v>
      </c>
      <c r="D34" s="10">
        <v>14</v>
      </c>
      <c r="E34" s="10">
        <v>0</v>
      </c>
      <c r="F34" s="10">
        <f t="shared" si="0"/>
        <v>14</v>
      </c>
      <c r="G34" s="10">
        <v>0</v>
      </c>
      <c r="H34" s="10">
        <v>5</v>
      </c>
      <c r="I34" s="10">
        <v>0</v>
      </c>
      <c r="J34" s="14">
        <f t="shared" si="1"/>
        <v>5</v>
      </c>
      <c r="K34" s="10">
        <v>22</v>
      </c>
      <c r="L34" s="10">
        <v>0</v>
      </c>
      <c r="M34" s="10">
        <f t="shared" si="2"/>
        <v>22</v>
      </c>
      <c r="N34" s="8" t="s">
        <v>1369</v>
      </c>
      <c r="O34" s="28">
        <f t="shared" si="3"/>
        <v>2050</v>
      </c>
      <c r="P34" s="8">
        <v>0</v>
      </c>
      <c r="Q34" s="8">
        <f t="shared" si="4"/>
        <v>0</v>
      </c>
      <c r="R34" s="8">
        <f t="shared" si="5"/>
        <v>0</v>
      </c>
      <c r="S34" s="8">
        <f t="shared" si="6"/>
        <v>2050</v>
      </c>
      <c r="T34" s="8">
        <v>100</v>
      </c>
      <c r="U34" s="8">
        <f t="shared" si="7"/>
        <v>100</v>
      </c>
      <c r="V34" s="8">
        <v>150000</v>
      </c>
      <c r="W34" s="8">
        <f t="shared" si="8"/>
        <v>150100</v>
      </c>
      <c r="X34" s="8">
        <f t="shared" si="9"/>
        <v>2050</v>
      </c>
      <c r="Y34" s="8">
        <f t="shared" si="10"/>
        <v>0</v>
      </c>
    </row>
    <row r="35" spans="1:25">
      <c r="A35" s="8">
        <v>33</v>
      </c>
      <c r="B35" s="10">
        <v>657</v>
      </c>
      <c r="C35" s="9" t="s">
        <v>793</v>
      </c>
      <c r="D35" s="10">
        <v>32243</v>
      </c>
      <c r="E35" s="10">
        <v>496</v>
      </c>
      <c r="F35" s="10">
        <f t="shared" si="0"/>
        <v>31747</v>
      </c>
      <c r="G35" s="10">
        <v>0</v>
      </c>
      <c r="H35" s="10">
        <v>22566</v>
      </c>
      <c r="I35" s="10">
        <v>354</v>
      </c>
      <c r="J35" s="14">
        <f t="shared" si="1"/>
        <v>22212</v>
      </c>
      <c r="K35" s="10">
        <v>34582</v>
      </c>
      <c r="L35" s="10">
        <v>434</v>
      </c>
      <c r="M35" s="10">
        <f t="shared" si="2"/>
        <v>34148</v>
      </c>
      <c r="N35" s="8" t="s">
        <v>1327</v>
      </c>
      <c r="O35" s="28">
        <f t="shared" si="3"/>
        <v>8810700</v>
      </c>
      <c r="P35" s="8">
        <v>0</v>
      </c>
      <c r="Q35" s="8">
        <f t="shared" si="4"/>
        <v>0</v>
      </c>
      <c r="R35" s="8">
        <f t="shared" si="5"/>
        <v>0</v>
      </c>
      <c r="S35" s="8">
        <f t="shared" si="6"/>
        <v>8810700</v>
      </c>
      <c r="T35" s="8">
        <v>947050</v>
      </c>
      <c r="U35" s="8">
        <f t="shared" si="7"/>
        <v>881070</v>
      </c>
      <c r="V35" s="8">
        <v>200000</v>
      </c>
      <c r="W35" s="8">
        <f t="shared" si="8"/>
        <v>1081070</v>
      </c>
      <c r="X35" s="8">
        <f t="shared" si="9"/>
        <v>1081070</v>
      </c>
      <c r="Y35" s="8">
        <f t="shared" si="10"/>
        <v>7729630</v>
      </c>
    </row>
    <row r="36" spans="1:25">
      <c r="A36" s="8">
        <v>34</v>
      </c>
      <c r="B36" s="10">
        <v>689</v>
      </c>
      <c r="C36" s="9" t="s">
        <v>815</v>
      </c>
      <c r="D36" s="10">
        <v>235</v>
      </c>
      <c r="E36" s="10">
        <v>0</v>
      </c>
      <c r="F36" s="10">
        <f t="shared" si="0"/>
        <v>235</v>
      </c>
      <c r="G36" s="10">
        <v>0</v>
      </c>
      <c r="H36" s="10">
        <v>231</v>
      </c>
      <c r="I36" s="10">
        <v>0</v>
      </c>
      <c r="J36" s="14">
        <f t="shared" si="1"/>
        <v>231</v>
      </c>
      <c r="K36" s="10">
        <v>583</v>
      </c>
      <c r="L36" s="10">
        <v>0</v>
      </c>
      <c r="M36" s="10">
        <f t="shared" si="2"/>
        <v>583</v>
      </c>
      <c r="N36" s="8" t="s">
        <v>1369</v>
      </c>
      <c r="O36" s="28">
        <f t="shared" si="3"/>
        <v>52450</v>
      </c>
      <c r="P36" s="8">
        <v>0</v>
      </c>
      <c r="Q36" s="8">
        <f t="shared" si="4"/>
        <v>0</v>
      </c>
      <c r="R36" s="8">
        <f t="shared" si="5"/>
        <v>0</v>
      </c>
      <c r="S36" s="8">
        <f t="shared" si="6"/>
        <v>52450</v>
      </c>
      <c r="T36" s="8">
        <v>675</v>
      </c>
      <c r="U36" s="8">
        <f t="shared" si="7"/>
        <v>675</v>
      </c>
      <c r="V36" s="8">
        <v>0</v>
      </c>
      <c r="W36" s="8">
        <f t="shared" si="8"/>
        <v>675</v>
      </c>
      <c r="X36" s="8">
        <f t="shared" si="9"/>
        <v>675</v>
      </c>
      <c r="Y36" s="8">
        <f t="shared" si="10"/>
        <v>51775</v>
      </c>
    </row>
    <row r="37" spans="1:25">
      <c r="A37" s="8">
        <v>35</v>
      </c>
      <c r="B37" s="10">
        <v>631</v>
      </c>
      <c r="C37" s="9" t="s">
        <v>1208</v>
      </c>
      <c r="D37" s="10">
        <v>77</v>
      </c>
      <c r="E37" s="10">
        <v>0</v>
      </c>
      <c r="F37" s="10">
        <f t="shared" si="0"/>
        <v>77</v>
      </c>
      <c r="G37" s="10">
        <v>0</v>
      </c>
      <c r="H37" s="10">
        <v>19</v>
      </c>
      <c r="I37" s="10">
        <v>0</v>
      </c>
      <c r="J37" s="14">
        <f t="shared" si="1"/>
        <v>19</v>
      </c>
      <c r="K37" s="10">
        <v>117</v>
      </c>
      <c r="L37" s="10">
        <v>0</v>
      </c>
      <c r="M37" s="10">
        <f t="shared" si="2"/>
        <v>117</v>
      </c>
      <c r="N37" s="8" t="s">
        <v>1327</v>
      </c>
      <c r="O37" s="28">
        <f t="shared" si="3"/>
        <v>21300</v>
      </c>
      <c r="P37" s="8">
        <v>0</v>
      </c>
      <c r="Q37" s="8">
        <f t="shared" si="4"/>
        <v>0</v>
      </c>
      <c r="R37" s="8">
        <f t="shared" si="5"/>
        <v>0</v>
      </c>
      <c r="S37" s="8">
        <f t="shared" si="6"/>
        <v>21300</v>
      </c>
      <c r="T37" s="8">
        <v>10175</v>
      </c>
      <c r="U37" s="8">
        <f t="shared" si="7"/>
        <v>2130</v>
      </c>
      <c r="V37" s="8">
        <v>0</v>
      </c>
      <c r="W37" s="8">
        <f t="shared" si="8"/>
        <v>2130</v>
      </c>
      <c r="X37" s="8">
        <f t="shared" si="9"/>
        <v>2130</v>
      </c>
      <c r="Y37" s="8">
        <f t="shared" si="10"/>
        <v>19170</v>
      </c>
    </row>
    <row r="38" spans="1:25">
      <c r="A38" s="8">
        <v>36</v>
      </c>
      <c r="B38" s="10">
        <v>650</v>
      </c>
      <c r="C38" s="9" t="s">
        <v>755</v>
      </c>
      <c r="D38" s="10">
        <v>8465</v>
      </c>
      <c r="E38" s="10">
        <v>0</v>
      </c>
      <c r="F38" s="10">
        <f t="shared" si="0"/>
        <v>8465</v>
      </c>
      <c r="G38" s="10">
        <v>0</v>
      </c>
      <c r="H38" s="10">
        <v>3479</v>
      </c>
      <c r="I38" s="10">
        <v>0</v>
      </c>
      <c r="J38" s="14">
        <f t="shared" si="1"/>
        <v>3479</v>
      </c>
      <c r="K38" s="10">
        <v>7079</v>
      </c>
      <c r="L38" s="10">
        <v>0</v>
      </c>
      <c r="M38" s="10">
        <f t="shared" si="2"/>
        <v>7079</v>
      </c>
      <c r="N38" s="8" t="s">
        <v>1327</v>
      </c>
      <c r="O38" s="28">
        <f t="shared" si="3"/>
        <v>1902300</v>
      </c>
      <c r="P38" s="8">
        <v>0</v>
      </c>
      <c r="Q38" s="8">
        <f t="shared" si="4"/>
        <v>0</v>
      </c>
      <c r="R38" s="8">
        <f t="shared" si="5"/>
        <v>0</v>
      </c>
      <c r="S38" s="8">
        <f t="shared" si="6"/>
        <v>1902300</v>
      </c>
      <c r="T38" s="8">
        <v>255775</v>
      </c>
      <c r="U38" s="8">
        <f t="shared" si="7"/>
        <v>190230</v>
      </c>
      <c r="V38" s="8">
        <v>150000</v>
      </c>
      <c r="W38" s="8">
        <f t="shared" si="8"/>
        <v>340230</v>
      </c>
      <c r="X38" s="8">
        <f t="shared" si="9"/>
        <v>340230</v>
      </c>
      <c r="Y38" s="8">
        <f t="shared" si="10"/>
        <v>1562070</v>
      </c>
    </row>
    <row r="39" spans="1:25">
      <c r="A39" s="8">
        <v>37</v>
      </c>
      <c r="B39" s="10">
        <v>632</v>
      </c>
      <c r="C39" s="9" t="s">
        <v>725</v>
      </c>
      <c r="D39" s="10">
        <v>2139</v>
      </c>
      <c r="E39" s="10">
        <v>0</v>
      </c>
      <c r="F39" s="10">
        <f t="shared" si="0"/>
        <v>2139</v>
      </c>
      <c r="G39" s="10">
        <v>0</v>
      </c>
      <c r="H39" s="10">
        <v>1231</v>
      </c>
      <c r="I39" s="10">
        <v>0</v>
      </c>
      <c r="J39" s="14">
        <f t="shared" si="1"/>
        <v>1231</v>
      </c>
      <c r="K39" s="10">
        <v>3004</v>
      </c>
      <c r="L39" s="10">
        <v>0</v>
      </c>
      <c r="M39" s="10">
        <f t="shared" si="2"/>
        <v>3004</v>
      </c>
      <c r="N39" s="8" t="s">
        <v>1369</v>
      </c>
      <c r="O39" s="28">
        <f t="shared" si="3"/>
        <v>318700</v>
      </c>
      <c r="P39" s="8">
        <v>0</v>
      </c>
      <c r="Q39" s="8">
        <f t="shared" si="4"/>
        <v>0</v>
      </c>
      <c r="R39" s="8">
        <f t="shared" si="5"/>
        <v>0</v>
      </c>
      <c r="S39" s="8">
        <f t="shared" si="6"/>
        <v>318700</v>
      </c>
      <c r="T39" s="8">
        <v>37700</v>
      </c>
      <c r="U39" s="8">
        <f t="shared" si="7"/>
        <v>31870</v>
      </c>
      <c r="V39" s="8">
        <v>0</v>
      </c>
      <c r="W39" s="8">
        <f t="shared" si="8"/>
        <v>31870</v>
      </c>
      <c r="X39" s="8">
        <f t="shared" si="9"/>
        <v>31870</v>
      </c>
      <c r="Y39" s="8">
        <f t="shared" si="10"/>
        <v>286830</v>
      </c>
    </row>
    <row r="40" spans="1:25">
      <c r="A40" s="8">
        <v>38</v>
      </c>
      <c r="B40" s="10">
        <v>135</v>
      </c>
      <c r="C40" s="9" t="s">
        <v>634</v>
      </c>
      <c r="D40" s="10">
        <v>65</v>
      </c>
      <c r="E40" s="10">
        <v>0</v>
      </c>
      <c r="F40" s="10">
        <f t="shared" si="0"/>
        <v>65</v>
      </c>
      <c r="G40" s="10">
        <v>0</v>
      </c>
      <c r="H40" s="10">
        <v>144</v>
      </c>
      <c r="I40" s="10">
        <v>0</v>
      </c>
      <c r="J40" s="14">
        <f t="shared" si="1"/>
        <v>144</v>
      </c>
      <c r="K40" s="10">
        <v>427</v>
      </c>
      <c r="L40" s="10">
        <v>0</v>
      </c>
      <c r="M40" s="10">
        <f t="shared" si="2"/>
        <v>427</v>
      </c>
      <c r="N40" s="8" t="s">
        <v>1369</v>
      </c>
      <c r="O40" s="28">
        <f t="shared" si="3"/>
        <v>31800</v>
      </c>
      <c r="P40" s="8">
        <v>0</v>
      </c>
      <c r="Q40" s="8">
        <f t="shared" si="4"/>
        <v>0</v>
      </c>
      <c r="R40" s="8">
        <f t="shared" si="5"/>
        <v>0</v>
      </c>
      <c r="S40" s="8">
        <f t="shared" si="6"/>
        <v>31800</v>
      </c>
      <c r="T40" s="8">
        <v>200</v>
      </c>
      <c r="U40" s="8">
        <f t="shared" si="7"/>
        <v>200</v>
      </c>
      <c r="V40" s="8">
        <v>0</v>
      </c>
      <c r="W40" s="8">
        <f t="shared" si="8"/>
        <v>200</v>
      </c>
      <c r="X40" s="8">
        <f t="shared" si="9"/>
        <v>200</v>
      </c>
      <c r="Y40" s="8">
        <f t="shared" si="10"/>
        <v>31600</v>
      </c>
    </row>
    <row r="41" spans="1:25">
      <c r="A41" s="8">
        <v>39</v>
      </c>
      <c r="B41" s="10">
        <v>212</v>
      </c>
      <c r="C41" s="9" t="s">
        <v>656</v>
      </c>
      <c r="D41" s="10">
        <v>3162</v>
      </c>
      <c r="E41" s="10">
        <v>0</v>
      </c>
      <c r="F41" s="10">
        <f t="shared" si="0"/>
        <v>3162</v>
      </c>
      <c r="G41" s="10">
        <v>37</v>
      </c>
      <c r="H41" s="10">
        <v>95</v>
      </c>
      <c r="I41" s="10">
        <v>0</v>
      </c>
      <c r="J41" s="14">
        <f t="shared" si="1"/>
        <v>95</v>
      </c>
      <c r="K41" s="10">
        <v>2914</v>
      </c>
      <c r="L41" s="10">
        <v>0</v>
      </c>
      <c r="M41" s="10">
        <f t="shared" si="2"/>
        <v>2914</v>
      </c>
      <c r="N41" s="8" t="s">
        <v>1369</v>
      </c>
      <c r="O41" s="28">
        <f t="shared" si="3"/>
        <v>308550</v>
      </c>
      <c r="P41" s="8">
        <v>0</v>
      </c>
      <c r="Q41" s="8">
        <f t="shared" si="4"/>
        <v>0</v>
      </c>
      <c r="R41" s="8">
        <f t="shared" si="5"/>
        <v>0</v>
      </c>
      <c r="S41" s="8">
        <f t="shared" si="6"/>
        <v>308550</v>
      </c>
      <c r="T41" s="8">
        <v>440700</v>
      </c>
      <c r="U41" s="8">
        <f t="shared" si="7"/>
        <v>30855</v>
      </c>
      <c r="V41" s="8">
        <v>0</v>
      </c>
      <c r="W41" s="8">
        <f t="shared" si="8"/>
        <v>30855</v>
      </c>
      <c r="X41" s="8">
        <f t="shared" si="9"/>
        <v>30855</v>
      </c>
      <c r="Y41" s="8">
        <f t="shared" si="10"/>
        <v>277695</v>
      </c>
    </row>
    <row r="42" spans="1:25">
      <c r="A42" s="8">
        <v>40</v>
      </c>
      <c r="B42" s="10">
        <v>829</v>
      </c>
      <c r="C42" s="9" t="s">
        <v>977</v>
      </c>
      <c r="D42" s="10">
        <v>1774</v>
      </c>
      <c r="E42" s="10">
        <v>0</v>
      </c>
      <c r="F42" s="10">
        <f t="shared" si="0"/>
        <v>1774</v>
      </c>
      <c r="G42" s="10">
        <v>0</v>
      </c>
      <c r="H42" s="10">
        <v>2354</v>
      </c>
      <c r="I42" s="10">
        <v>0</v>
      </c>
      <c r="J42" s="14">
        <f t="shared" si="1"/>
        <v>2354</v>
      </c>
      <c r="K42" s="10">
        <v>1669</v>
      </c>
      <c r="L42" s="10">
        <v>0</v>
      </c>
      <c r="M42" s="10">
        <f t="shared" si="2"/>
        <v>1669</v>
      </c>
      <c r="N42" s="8" t="s">
        <v>1327</v>
      </c>
      <c r="O42" s="28">
        <f t="shared" si="3"/>
        <v>579700</v>
      </c>
      <c r="P42" s="8">
        <v>0</v>
      </c>
      <c r="Q42" s="8">
        <f t="shared" si="4"/>
        <v>0</v>
      </c>
      <c r="R42" s="8">
        <f t="shared" si="5"/>
        <v>0</v>
      </c>
      <c r="S42" s="8">
        <f t="shared" si="6"/>
        <v>579700</v>
      </c>
      <c r="T42" s="8">
        <v>55875</v>
      </c>
      <c r="U42" s="8">
        <f t="shared" si="7"/>
        <v>55875</v>
      </c>
      <c r="V42" s="8">
        <v>0</v>
      </c>
      <c r="W42" s="8">
        <f t="shared" si="8"/>
        <v>55875</v>
      </c>
      <c r="X42" s="8">
        <f t="shared" si="9"/>
        <v>55875</v>
      </c>
      <c r="Y42" s="8">
        <f t="shared" si="10"/>
        <v>523825</v>
      </c>
    </row>
    <row r="43" spans="1:25">
      <c r="A43" s="8">
        <v>41</v>
      </c>
      <c r="B43" s="10">
        <v>604</v>
      </c>
      <c r="C43" s="9" t="s">
        <v>715</v>
      </c>
      <c r="D43" s="10">
        <v>6802</v>
      </c>
      <c r="E43" s="10">
        <v>0</v>
      </c>
      <c r="F43" s="10">
        <f t="shared" si="0"/>
        <v>6802</v>
      </c>
      <c r="G43" s="10">
        <v>0</v>
      </c>
      <c r="H43" s="10">
        <v>3921</v>
      </c>
      <c r="I43" s="10">
        <v>0</v>
      </c>
      <c r="J43" s="14">
        <f t="shared" si="1"/>
        <v>3921</v>
      </c>
      <c r="K43" s="10">
        <v>9577</v>
      </c>
      <c r="L43" s="10">
        <v>0</v>
      </c>
      <c r="M43" s="10">
        <f t="shared" si="2"/>
        <v>9577</v>
      </c>
      <c r="N43" s="8" t="s">
        <v>1327</v>
      </c>
      <c r="O43" s="28">
        <f t="shared" si="3"/>
        <v>2030000</v>
      </c>
      <c r="P43" s="8">
        <v>0</v>
      </c>
      <c r="Q43" s="8">
        <f t="shared" si="4"/>
        <v>0</v>
      </c>
      <c r="R43" s="8">
        <f t="shared" si="5"/>
        <v>0</v>
      </c>
      <c r="S43" s="8">
        <f t="shared" si="6"/>
        <v>2030000</v>
      </c>
      <c r="T43" s="8">
        <v>166800</v>
      </c>
      <c r="U43" s="8">
        <f t="shared" si="7"/>
        <v>166800</v>
      </c>
      <c r="V43" s="8">
        <v>50000</v>
      </c>
      <c r="W43" s="8">
        <f t="shared" si="8"/>
        <v>216800</v>
      </c>
      <c r="X43" s="8">
        <f t="shared" si="9"/>
        <v>216800</v>
      </c>
      <c r="Y43" s="8">
        <f t="shared" si="10"/>
        <v>1813200</v>
      </c>
    </row>
    <row r="44" spans="1:25">
      <c r="A44" s="8">
        <v>42</v>
      </c>
      <c r="B44" s="10">
        <v>221</v>
      </c>
      <c r="C44" s="9" t="s">
        <v>705</v>
      </c>
      <c r="D44" s="10">
        <v>39165</v>
      </c>
      <c r="E44" s="10">
        <v>0</v>
      </c>
      <c r="F44" s="10">
        <f t="shared" si="0"/>
        <v>39165</v>
      </c>
      <c r="G44" s="10">
        <v>0</v>
      </c>
      <c r="H44" s="10">
        <v>22398</v>
      </c>
      <c r="I44" s="10">
        <v>0</v>
      </c>
      <c r="J44" s="14">
        <f t="shared" si="1"/>
        <v>22398</v>
      </c>
      <c r="K44" s="10">
        <v>40212</v>
      </c>
      <c r="L44" s="10">
        <v>0</v>
      </c>
      <c r="M44" s="10">
        <f t="shared" si="2"/>
        <v>40212</v>
      </c>
      <c r="N44" s="8" t="s">
        <v>1327</v>
      </c>
      <c r="O44" s="28">
        <f t="shared" si="3"/>
        <v>10177500</v>
      </c>
      <c r="P44" s="8">
        <v>0</v>
      </c>
      <c r="Q44" s="8">
        <f t="shared" si="4"/>
        <v>0</v>
      </c>
      <c r="R44" s="8">
        <f t="shared" si="5"/>
        <v>0</v>
      </c>
      <c r="S44" s="8">
        <f t="shared" si="6"/>
        <v>10177500</v>
      </c>
      <c r="T44" s="8">
        <v>3543425</v>
      </c>
      <c r="U44" s="8">
        <f t="shared" si="7"/>
        <v>1017750</v>
      </c>
      <c r="V44" s="8">
        <v>6150000</v>
      </c>
      <c r="W44" s="8">
        <f t="shared" si="8"/>
        <v>7167750</v>
      </c>
      <c r="X44" s="8">
        <f t="shared" si="9"/>
        <v>7167750</v>
      </c>
      <c r="Y44" s="8">
        <f t="shared" si="10"/>
        <v>3009750</v>
      </c>
    </row>
    <row r="45" spans="1:25">
      <c r="A45" s="8">
        <v>43</v>
      </c>
      <c r="B45" s="10">
        <v>206</v>
      </c>
      <c r="C45" s="9" t="s">
        <v>1299</v>
      </c>
      <c r="D45" s="10">
        <v>0</v>
      </c>
      <c r="E45" s="10">
        <v>0</v>
      </c>
      <c r="F45" s="10">
        <f t="shared" si="0"/>
        <v>0</v>
      </c>
      <c r="G45" s="10">
        <v>0</v>
      </c>
      <c r="H45" s="10">
        <v>0</v>
      </c>
      <c r="I45" s="10">
        <v>0</v>
      </c>
      <c r="J45" s="14">
        <f t="shared" si="1"/>
        <v>0</v>
      </c>
      <c r="K45" s="10">
        <v>0</v>
      </c>
      <c r="L45" s="10">
        <v>0</v>
      </c>
      <c r="M45" s="10">
        <f t="shared" si="2"/>
        <v>0</v>
      </c>
      <c r="N45" s="8" t="s">
        <v>1369</v>
      </c>
      <c r="O45" s="28">
        <f t="shared" si="3"/>
        <v>0</v>
      </c>
      <c r="P45" s="8">
        <v>0</v>
      </c>
      <c r="Q45" s="8">
        <f t="shared" si="4"/>
        <v>0</v>
      </c>
      <c r="R45" s="8">
        <f t="shared" si="5"/>
        <v>0</v>
      </c>
      <c r="S45" s="8">
        <f t="shared" si="6"/>
        <v>0</v>
      </c>
      <c r="T45" s="8">
        <v>0</v>
      </c>
      <c r="U45" s="8">
        <f t="shared" si="7"/>
        <v>0</v>
      </c>
      <c r="V45" s="8">
        <v>0</v>
      </c>
      <c r="W45" s="8">
        <f t="shared" si="8"/>
        <v>0</v>
      </c>
      <c r="X45" s="8">
        <f t="shared" si="9"/>
        <v>0</v>
      </c>
      <c r="Y45" s="8">
        <f t="shared" si="10"/>
        <v>0</v>
      </c>
    </row>
    <row r="46" spans="1:25">
      <c r="A46" s="8">
        <v>44</v>
      </c>
      <c r="B46" s="10">
        <v>166</v>
      </c>
      <c r="C46" s="9" t="s">
        <v>640</v>
      </c>
      <c r="D46" s="10">
        <v>152</v>
      </c>
      <c r="E46" s="10">
        <v>0</v>
      </c>
      <c r="F46" s="10">
        <f t="shared" si="0"/>
        <v>152</v>
      </c>
      <c r="G46" s="10">
        <v>0</v>
      </c>
      <c r="H46" s="10">
        <v>133</v>
      </c>
      <c r="I46" s="10">
        <v>0</v>
      </c>
      <c r="J46" s="14">
        <f t="shared" si="1"/>
        <v>133</v>
      </c>
      <c r="K46" s="10">
        <v>415</v>
      </c>
      <c r="L46" s="10">
        <v>0</v>
      </c>
      <c r="M46" s="10">
        <f t="shared" si="2"/>
        <v>415</v>
      </c>
      <c r="N46" s="8" t="s">
        <v>1369</v>
      </c>
      <c r="O46" s="28">
        <f t="shared" si="3"/>
        <v>35000</v>
      </c>
      <c r="P46" s="8">
        <v>0</v>
      </c>
      <c r="Q46" s="8">
        <f t="shared" si="4"/>
        <v>0</v>
      </c>
      <c r="R46" s="8">
        <f t="shared" si="5"/>
        <v>0</v>
      </c>
      <c r="S46" s="8">
        <f t="shared" si="6"/>
        <v>35000</v>
      </c>
      <c r="T46" s="8">
        <v>325</v>
      </c>
      <c r="U46" s="8">
        <f t="shared" si="7"/>
        <v>325</v>
      </c>
      <c r="V46" s="8">
        <v>0</v>
      </c>
      <c r="W46" s="8">
        <f t="shared" si="8"/>
        <v>325</v>
      </c>
      <c r="X46" s="8">
        <f t="shared" si="9"/>
        <v>325</v>
      </c>
      <c r="Y46" s="8">
        <f t="shared" si="10"/>
        <v>34675</v>
      </c>
    </row>
    <row r="47" spans="1:25">
      <c r="A47" s="8">
        <v>45</v>
      </c>
      <c r="B47" s="10">
        <v>153</v>
      </c>
      <c r="C47" s="9" t="s">
        <v>1300</v>
      </c>
      <c r="D47" s="10">
        <v>0</v>
      </c>
      <c r="E47" s="10">
        <v>0</v>
      </c>
      <c r="F47" s="10">
        <f t="shared" si="0"/>
        <v>0</v>
      </c>
      <c r="G47" s="10">
        <v>0</v>
      </c>
      <c r="H47" s="10">
        <v>0</v>
      </c>
      <c r="I47" s="10">
        <v>0</v>
      </c>
      <c r="J47" s="14">
        <f t="shared" si="1"/>
        <v>0</v>
      </c>
      <c r="K47" s="10">
        <v>1</v>
      </c>
      <c r="L47" s="10">
        <v>0</v>
      </c>
      <c r="M47" s="10">
        <f t="shared" si="2"/>
        <v>1</v>
      </c>
      <c r="N47" s="8" t="s">
        <v>1327</v>
      </c>
      <c r="O47" s="28">
        <f t="shared" si="3"/>
        <v>100</v>
      </c>
      <c r="P47" s="8">
        <v>0</v>
      </c>
      <c r="Q47" s="8">
        <f t="shared" si="4"/>
        <v>0</v>
      </c>
      <c r="R47" s="8">
        <f t="shared" si="5"/>
        <v>0</v>
      </c>
      <c r="S47" s="8">
        <f t="shared" si="6"/>
        <v>100</v>
      </c>
      <c r="T47" s="8">
        <v>0</v>
      </c>
      <c r="U47" s="8">
        <f t="shared" si="7"/>
        <v>0</v>
      </c>
      <c r="V47" s="8">
        <v>0</v>
      </c>
      <c r="W47" s="8">
        <f t="shared" si="8"/>
        <v>0</v>
      </c>
      <c r="X47" s="8">
        <f t="shared" si="9"/>
        <v>0</v>
      </c>
      <c r="Y47" s="8">
        <f t="shared" si="10"/>
        <v>100</v>
      </c>
    </row>
    <row r="48" spans="1:25">
      <c r="A48" s="8">
        <v>46</v>
      </c>
      <c r="B48" s="10">
        <v>633</v>
      </c>
      <c r="C48" s="9" t="s">
        <v>727</v>
      </c>
      <c r="D48" s="10">
        <v>1158</v>
      </c>
      <c r="E48" s="10">
        <v>0</v>
      </c>
      <c r="F48" s="10">
        <f t="shared" si="0"/>
        <v>1158</v>
      </c>
      <c r="G48" s="10">
        <v>0</v>
      </c>
      <c r="H48" s="10">
        <v>348</v>
      </c>
      <c r="I48" s="10">
        <v>0</v>
      </c>
      <c r="J48" s="14">
        <f t="shared" si="1"/>
        <v>348</v>
      </c>
      <c r="K48" s="10">
        <v>1138</v>
      </c>
      <c r="L48" s="10">
        <v>0</v>
      </c>
      <c r="M48" s="10">
        <f t="shared" si="2"/>
        <v>1138</v>
      </c>
      <c r="N48" s="8" t="s">
        <v>1327</v>
      </c>
      <c r="O48" s="28">
        <f t="shared" si="3"/>
        <v>264400</v>
      </c>
      <c r="P48" s="8">
        <v>0</v>
      </c>
      <c r="Q48" s="8">
        <f t="shared" si="4"/>
        <v>0</v>
      </c>
      <c r="R48" s="8">
        <f t="shared" si="5"/>
        <v>0</v>
      </c>
      <c r="S48" s="8">
        <f t="shared" si="6"/>
        <v>264400</v>
      </c>
      <c r="T48" s="8">
        <v>14625</v>
      </c>
      <c r="U48" s="8">
        <f t="shared" si="7"/>
        <v>14625</v>
      </c>
      <c r="V48" s="8">
        <v>0</v>
      </c>
      <c r="W48" s="8">
        <f t="shared" si="8"/>
        <v>14625</v>
      </c>
      <c r="X48" s="8">
        <f t="shared" si="9"/>
        <v>14625</v>
      </c>
      <c r="Y48" s="8">
        <f t="shared" si="10"/>
        <v>249775</v>
      </c>
    </row>
    <row r="49" spans="1:25">
      <c r="A49" s="8">
        <v>47</v>
      </c>
      <c r="B49" s="10">
        <v>808</v>
      </c>
      <c r="C49" s="9" t="s">
        <v>882</v>
      </c>
      <c r="D49" s="10">
        <v>399</v>
      </c>
      <c r="E49" s="10">
        <v>0</v>
      </c>
      <c r="F49" s="10">
        <f t="shared" si="0"/>
        <v>399</v>
      </c>
      <c r="G49" s="10">
        <v>0</v>
      </c>
      <c r="H49" s="10">
        <v>251</v>
      </c>
      <c r="I49" s="10">
        <v>0</v>
      </c>
      <c r="J49" s="14">
        <f t="shared" si="1"/>
        <v>251</v>
      </c>
      <c r="K49" s="10">
        <v>706</v>
      </c>
      <c r="L49" s="10">
        <v>0</v>
      </c>
      <c r="M49" s="10">
        <f t="shared" si="2"/>
        <v>706</v>
      </c>
      <c r="N49" s="8" t="s">
        <v>1369</v>
      </c>
      <c r="O49" s="28">
        <f t="shared" si="3"/>
        <v>67800</v>
      </c>
      <c r="P49" s="8">
        <v>0</v>
      </c>
      <c r="Q49" s="8">
        <f t="shared" si="4"/>
        <v>0</v>
      </c>
      <c r="R49" s="8">
        <f t="shared" si="5"/>
        <v>0</v>
      </c>
      <c r="S49" s="8">
        <f t="shared" si="6"/>
        <v>67800</v>
      </c>
      <c r="T49" s="8">
        <v>1000</v>
      </c>
      <c r="U49" s="8">
        <f t="shared" si="7"/>
        <v>1000</v>
      </c>
      <c r="V49" s="8">
        <v>0</v>
      </c>
      <c r="W49" s="8">
        <f t="shared" si="8"/>
        <v>1000</v>
      </c>
      <c r="X49" s="8">
        <f t="shared" si="9"/>
        <v>1000</v>
      </c>
      <c r="Y49" s="8">
        <f t="shared" si="10"/>
        <v>66800</v>
      </c>
    </row>
    <row r="50" spans="1:25">
      <c r="A50" s="8">
        <v>48</v>
      </c>
      <c r="B50" s="10">
        <v>813</v>
      </c>
      <c r="C50" s="9" t="s">
        <v>1095</v>
      </c>
      <c r="D50" s="10">
        <v>473</v>
      </c>
      <c r="E50" s="10">
        <v>0</v>
      </c>
      <c r="F50" s="10">
        <f t="shared" si="0"/>
        <v>473</v>
      </c>
      <c r="G50" s="10">
        <v>0</v>
      </c>
      <c r="H50" s="10">
        <v>156</v>
      </c>
      <c r="I50" s="10">
        <v>0</v>
      </c>
      <c r="J50" s="14">
        <f t="shared" si="1"/>
        <v>156</v>
      </c>
      <c r="K50" s="10">
        <v>364</v>
      </c>
      <c r="L50" s="10">
        <v>0</v>
      </c>
      <c r="M50" s="10">
        <f t="shared" si="2"/>
        <v>364</v>
      </c>
      <c r="N50" s="8" t="s">
        <v>1369</v>
      </c>
      <c r="O50" s="28">
        <f t="shared" si="3"/>
        <v>49650</v>
      </c>
      <c r="P50" s="8">
        <v>0</v>
      </c>
      <c r="Q50" s="8">
        <f t="shared" si="4"/>
        <v>0</v>
      </c>
      <c r="R50" s="8">
        <f t="shared" si="5"/>
        <v>0</v>
      </c>
      <c r="S50" s="8">
        <f t="shared" si="6"/>
        <v>49650</v>
      </c>
      <c r="T50" s="8">
        <v>11025</v>
      </c>
      <c r="U50" s="8">
        <f t="shared" si="7"/>
        <v>4965</v>
      </c>
      <c r="V50" s="8">
        <v>0</v>
      </c>
      <c r="W50" s="8">
        <f t="shared" si="8"/>
        <v>4965</v>
      </c>
      <c r="X50" s="8">
        <f t="shared" si="9"/>
        <v>4965</v>
      </c>
      <c r="Y50" s="8">
        <f t="shared" si="10"/>
        <v>44685</v>
      </c>
    </row>
    <row r="51" spans="1:25">
      <c r="A51" s="8">
        <v>49</v>
      </c>
      <c r="B51" s="10">
        <v>810</v>
      </c>
      <c r="C51" s="9" t="s">
        <v>884</v>
      </c>
      <c r="D51" s="10">
        <v>804</v>
      </c>
      <c r="E51" s="10">
        <v>0</v>
      </c>
      <c r="F51" s="10">
        <f t="shared" si="0"/>
        <v>804</v>
      </c>
      <c r="G51" s="10">
        <v>0</v>
      </c>
      <c r="H51" s="10">
        <v>485</v>
      </c>
      <c r="I51" s="10">
        <v>0</v>
      </c>
      <c r="J51" s="14">
        <f t="shared" si="1"/>
        <v>485</v>
      </c>
      <c r="K51" s="10">
        <v>1324</v>
      </c>
      <c r="L51" s="10">
        <v>0</v>
      </c>
      <c r="M51" s="10">
        <f t="shared" si="2"/>
        <v>1324</v>
      </c>
      <c r="N51" s="8" t="s">
        <v>1369</v>
      </c>
      <c r="O51" s="28">
        <f t="shared" si="3"/>
        <v>130650</v>
      </c>
      <c r="P51" s="8">
        <v>0</v>
      </c>
      <c r="Q51" s="8">
        <f t="shared" si="4"/>
        <v>0</v>
      </c>
      <c r="R51" s="8">
        <f t="shared" si="5"/>
        <v>0</v>
      </c>
      <c r="S51" s="8">
        <f t="shared" si="6"/>
        <v>130650</v>
      </c>
      <c r="T51" s="8">
        <v>11475</v>
      </c>
      <c r="U51" s="8">
        <f t="shared" si="7"/>
        <v>11475</v>
      </c>
      <c r="V51" s="8">
        <v>0</v>
      </c>
      <c r="W51" s="8">
        <f t="shared" si="8"/>
        <v>11475</v>
      </c>
      <c r="X51" s="8">
        <f t="shared" si="9"/>
        <v>11475</v>
      </c>
      <c r="Y51" s="8">
        <f t="shared" si="10"/>
        <v>119175</v>
      </c>
    </row>
    <row r="52" spans="1:25">
      <c r="A52" s="8">
        <v>50</v>
      </c>
      <c r="B52" s="10">
        <v>812</v>
      </c>
      <c r="C52" s="9" t="s">
        <v>888</v>
      </c>
      <c r="D52" s="10">
        <v>707</v>
      </c>
      <c r="E52" s="10">
        <v>0</v>
      </c>
      <c r="F52" s="10">
        <f t="shared" si="0"/>
        <v>707</v>
      </c>
      <c r="G52" s="10">
        <v>0</v>
      </c>
      <c r="H52" s="10">
        <v>702</v>
      </c>
      <c r="I52" s="10">
        <v>0</v>
      </c>
      <c r="J52" s="14">
        <f t="shared" si="1"/>
        <v>702</v>
      </c>
      <c r="K52" s="10">
        <v>1583</v>
      </c>
      <c r="L52" s="10">
        <v>0</v>
      </c>
      <c r="M52" s="10">
        <f t="shared" si="2"/>
        <v>1583</v>
      </c>
      <c r="N52" s="8" t="s">
        <v>1369</v>
      </c>
      <c r="O52" s="28">
        <f t="shared" si="3"/>
        <v>149600</v>
      </c>
      <c r="P52" s="8">
        <v>0</v>
      </c>
      <c r="Q52" s="8">
        <f t="shared" si="4"/>
        <v>0</v>
      </c>
      <c r="R52" s="8">
        <f t="shared" si="5"/>
        <v>0</v>
      </c>
      <c r="S52" s="8">
        <f t="shared" si="6"/>
        <v>149600</v>
      </c>
      <c r="T52" s="8">
        <v>1150</v>
      </c>
      <c r="U52" s="8">
        <f t="shared" si="7"/>
        <v>1150</v>
      </c>
      <c r="V52" s="8">
        <v>0</v>
      </c>
      <c r="W52" s="8">
        <f t="shared" si="8"/>
        <v>1150</v>
      </c>
      <c r="X52" s="8">
        <f t="shared" si="9"/>
        <v>1150</v>
      </c>
      <c r="Y52" s="8">
        <f t="shared" si="10"/>
        <v>148450</v>
      </c>
    </row>
    <row r="53" spans="1:25">
      <c r="A53" s="8">
        <v>51</v>
      </c>
      <c r="B53" s="10">
        <v>807</v>
      </c>
      <c r="C53" s="9" t="s">
        <v>880</v>
      </c>
      <c r="D53" s="10">
        <v>790</v>
      </c>
      <c r="E53" s="10">
        <v>0</v>
      </c>
      <c r="F53" s="10">
        <f t="shared" si="0"/>
        <v>790</v>
      </c>
      <c r="G53" s="10">
        <v>0</v>
      </c>
      <c r="H53" s="10">
        <v>653</v>
      </c>
      <c r="I53" s="10">
        <v>0</v>
      </c>
      <c r="J53" s="14">
        <f t="shared" si="1"/>
        <v>653</v>
      </c>
      <c r="K53" s="10">
        <v>1610</v>
      </c>
      <c r="L53" s="10">
        <v>0</v>
      </c>
      <c r="M53" s="10">
        <f t="shared" si="2"/>
        <v>1610</v>
      </c>
      <c r="N53" s="8" t="s">
        <v>1369</v>
      </c>
      <c r="O53" s="28">
        <f t="shared" si="3"/>
        <v>152650</v>
      </c>
      <c r="P53" s="8">
        <v>0</v>
      </c>
      <c r="Q53" s="8">
        <f t="shared" si="4"/>
        <v>0</v>
      </c>
      <c r="R53" s="8">
        <f t="shared" si="5"/>
        <v>0</v>
      </c>
      <c r="S53" s="8">
        <f t="shared" si="6"/>
        <v>152650</v>
      </c>
      <c r="T53" s="8">
        <v>1300</v>
      </c>
      <c r="U53" s="8">
        <f t="shared" si="7"/>
        <v>1300</v>
      </c>
      <c r="V53" s="8">
        <v>0</v>
      </c>
      <c r="W53" s="8">
        <f t="shared" si="8"/>
        <v>1300</v>
      </c>
      <c r="X53" s="8">
        <f t="shared" si="9"/>
        <v>1300</v>
      </c>
      <c r="Y53" s="8">
        <f t="shared" si="10"/>
        <v>151350</v>
      </c>
    </row>
    <row r="54" spans="1:25">
      <c r="A54" s="8">
        <v>52</v>
      </c>
      <c r="B54" s="10">
        <v>809</v>
      </c>
      <c r="C54" s="9" t="s">
        <v>1035</v>
      </c>
      <c r="D54" s="10">
        <v>536</v>
      </c>
      <c r="E54" s="10">
        <v>0</v>
      </c>
      <c r="F54" s="10">
        <f t="shared" si="0"/>
        <v>536</v>
      </c>
      <c r="G54" s="10">
        <v>0</v>
      </c>
      <c r="H54" s="10">
        <v>468</v>
      </c>
      <c r="I54" s="10">
        <v>0</v>
      </c>
      <c r="J54" s="14">
        <f t="shared" si="1"/>
        <v>468</v>
      </c>
      <c r="K54" s="10">
        <v>1070</v>
      </c>
      <c r="L54" s="10">
        <v>0</v>
      </c>
      <c r="M54" s="10">
        <f t="shared" si="2"/>
        <v>1070</v>
      </c>
      <c r="N54" s="8" t="s">
        <v>1369</v>
      </c>
      <c r="O54" s="28">
        <f t="shared" si="3"/>
        <v>103700</v>
      </c>
      <c r="P54" s="8">
        <v>0</v>
      </c>
      <c r="Q54" s="8">
        <f t="shared" si="4"/>
        <v>0</v>
      </c>
      <c r="R54" s="8">
        <f t="shared" si="5"/>
        <v>0</v>
      </c>
      <c r="S54" s="8">
        <f t="shared" si="6"/>
        <v>103700</v>
      </c>
      <c r="T54" s="8">
        <v>11400</v>
      </c>
      <c r="U54" s="8">
        <f t="shared" si="7"/>
        <v>10370</v>
      </c>
      <c r="V54" s="8">
        <v>0</v>
      </c>
      <c r="W54" s="8">
        <f t="shared" si="8"/>
        <v>10370</v>
      </c>
      <c r="X54" s="8">
        <f t="shared" si="9"/>
        <v>10370</v>
      </c>
      <c r="Y54" s="8">
        <f t="shared" si="10"/>
        <v>93330</v>
      </c>
    </row>
    <row r="55" spans="1:25">
      <c r="A55" s="8">
        <v>53</v>
      </c>
      <c r="B55" s="10">
        <v>806</v>
      </c>
      <c r="C55" s="9" t="s">
        <v>878</v>
      </c>
      <c r="D55" s="10">
        <v>2696</v>
      </c>
      <c r="E55" s="10">
        <v>0</v>
      </c>
      <c r="F55" s="10">
        <f t="shared" si="0"/>
        <v>2696</v>
      </c>
      <c r="G55" s="10">
        <v>0</v>
      </c>
      <c r="H55" s="10">
        <v>1750</v>
      </c>
      <c r="I55" s="10">
        <v>0</v>
      </c>
      <c r="J55" s="14">
        <f t="shared" si="1"/>
        <v>1750</v>
      </c>
      <c r="K55" s="10">
        <v>4560</v>
      </c>
      <c r="L55" s="10">
        <v>0</v>
      </c>
      <c r="M55" s="10">
        <f t="shared" si="2"/>
        <v>4560</v>
      </c>
      <c r="N55" s="8" t="s">
        <v>1369</v>
      </c>
      <c r="O55" s="28">
        <f t="shared" si="3"/>
        <v>450300</v>
      </c>
      <c r="P55" s="8">
        <v>0</v>
      </c>
      <c r="Q55" s="8">
        <f t="shared" si="4"/>
        <v>0</v>
      </c>
      <c r="R55" s="8">
        <f t="shared" si="5"/>
        <v>0</v>
      </c>
      <c r="S55" s="8">
        <f t="shared" si="6"/>
        <v>450300</v>
      </c>
      <c r="T55" s="8">
        <v>36300</v>
      </c>
      <c r="U55" s="8">
        <f t="shared" si="7"/>
        <v>36300</v>
      </c>
      <c r="V55" s="8">
        <v>50000</v>
      </c>
      <c r="W55" s="8">
        <f t="shared" si="8"/>
        <v>86300</v>
      </c>
      <c r="X55" s="8">
        <f t="shared" si="9"/>
        <v>86300</v>
      </c>
      <c r="Y55" s="8">
        <f t="shared" si="10"/>
        <v>364000</v>
      </c>
    </row>
    <row r="56" spans="1:25">
      <c r="A56" s="8">
        <v>54</v>
      </c>
      <c r="B56" s="10">
        <v>811</v>
      </c>
      <c r="C56" s="9" t="s">
        <v>886</v>
      </c>
      <c r="D56" s="10">
        <v>783</v>
      </c>
      <c r="E56" s="10">
        <v>0</v>
      </c>
      <c r="F56" s="10">
        <f t="shared" si="0"/>
        <v>783</v>
      </c>
      <c r="G56" s="10">
        <v>0</v>
      </c>
      <c r="H56" s="10">
        <v>366</v>
      </c>
      <c r="I56" s="10">
        <v>0</v>
      </c>
      <c r="J56" s="14">
        <f t="shared" si="1"/>
        <v>366</v>
      </c>
      <c r="K56" s="10">
        <v>886</v>
      </c>
      <c r="L56" s="10">
        <v>0</v>
      </c>
      <c r="M56" s="10">
        <f t="shared" si="2"/>
        <v>886</v>
      </c>
      <c r="N56" s="8" t="s">
        <v>1369</v>
      </c>
      <c r="O56" s="28">
        <f t="shared" si="3"/>
        <v>101750</v>
      </c>
      <c r="P56" s="8">
        <v>0</v>
      </c>
      <c r="Q56" s="8">
        <f t="shared" si="4"/>
        <v>0</v>
      </c>
      <c r="R56" s="8">
        <f t="shared" si="5"/>
        <v>0</v>
      </c>
      <c r="S56" s="8">
        <f t="shared" si="6"/>
        <v>101750</v>
      </c>
      <c r="T56" s="8">
        <v>11325</v>
      </c>
      <c r="U56" s="8">
        <f t="shared" si="7"/>
        <v>10175</v>
      </c>
      <c r="V56" s="8">
        <v>0</v>
      </c>
      <c r="W56" s="8">
        <f t="shared" si="8"/>
        <v>10175</v>
      </c>
      <c r="X56" s="8">
        <f t="shared" si="9"/>
        <v>10175</v>
      </c>
      <c r="Y56" s="8">
        <f t="shared" si="10"/>
        <v>91575</v>
      </c>
    </row>
    <row r="57" spans="1:25">
      <c r="A57" s="8">
        <v>55</v>
      </c>
      <c r="B57" s="10">
        <v>805</v>
      </c>
      <c r="C57" s="9" t="s">
        <v>876</v>
      </c>
      <c r="D57" s="10">
        <v>2779</v>
      </c>
      <c r="E57" s="10">
        <v>0</v>
      </c>
      <c r="F57" s="10">
        <f t="shared" si="0"/>
        <v>2779</v>
      </c>
      <c r="G57" s="10">
        <v>0</v>
      </c>
      <c r="H57" s="10">
        <v>1452</v>
      </c>
      <c r="I57" s="10">
        <v>0</v>
      </c>
      <c r="J57" s="14">
        <f t="shared" si="1"/>
        <v>1452</v>
      </c>
      <c r="K57" s="10">
        <v>2775</v>
      </c>
      <c r="L57" s="10">
        <v>0</v>
      </c>
      <c r="M57" s="10">
        <f t="shared" si="2"/>
        <v>2775</v>
      </c>
      <c r="N57" s="8" t="s">
        <v>1369</v>
      </c>
      <c r="O57" s="28">
        <f t="shared" si="3"/>
        <v>350300</v>
      </c>
      <c r="P57" s="8">
        <v>0</v>
      </c>
      <c r="Q57" s="8">
        <f t="shared" si="4"/>
        <v>0</v>
      </c>
      <c r="R57" s="8">
        <f t="shared" si="5"/>
        <v>0</v>
      </c>
      <c r="S57" s="8">
        <f t="shared" si="6"/>
        <v>350300</v>
      </c>
      <c r="T57" s="8">
        <v>25550</v>
      </c>
      <c r="U57" s="8">
        <f t="shared" si="7"/>
        <v>25550</v>
      </c>
      <c r="V57" s="8">
        <v>0</v>
      </c>
      <c r="W57" s="8">
        <f t="shared" si="8"/>
        <v>25550</v>
      </c>
      <c r="X57" s="8">
        <f t="shared" si="9"/>
        <v>25550</v>
      </c>
      <c r="Y57" s="8">
        <f t="shared" si="10"/>
        <v>324750</v>
      </c>
    </row>
    <row r="58" spans="1:25">
      <c r="A58" s="8">
        <v>56</v>
      </c>
      <c r="B58" s="10">
        <v>975</v>
      </c>
      <c r="C58" s="9" t="s">
        <v>1244</v>
      </c>
      <c r="D58" s="10">
        <v>2063</v>
      </c>
      <c r="E58" s="10">
        <v>0</v>
      </c>
      <c r="F58" s="10">
        <f t="shared" si="0"/>
        <v>2063</v>
      </c>
      <c r="G58" s="10">
        <v>2063</v>
      </c>
      <c r="H58" s="10">
        <v>0</v>
      </c>
      <c r="I58" s="10">
        <v>0</v>
      </c>
      <c r="J58" s="14">
        <f t="shared" si="1"/>
        <v>0</v>
      </c>
      <c r="K58" s="10">
        <v>0</v>
      </c>
      <c r="L58" s="10">
        <v>0</v>
      </c>
      <c r="M58" s="10">
        <f t="shared" si="2"/>
        <v>0</v>
      </c>
      <c r="N58" s="8" t="s">
        <v>1369</v>
      </c>
      <c r="O58" s="28">
        <f t="shared" si="3"/>
        <v>103150</v>
      </c>
      <c r="P58" s="8">
        <v>0</v>
      </c>
      <c r="Q58" s="8">
        <f t="shared" si="4"/>
        <v>0</v>
      </c>
      <c r="R58" s="8">
        <f t="shared" si="5"/>
        <v>0</v>
      </c>
      <c r="S58" s="8">
        <f t="shared" si="6"/>
        <v>103150</v>
      </c>
      <c r="T58" s="8">
        <v>21800</v>
      </c>
      <c r="U58" s="8">
        <f t="shared" si="7"/>
        <v>10315</v>
      </c>
      <c r="V58" s="8">
        <v>0</v>
      </c>
      <c r="W58" s="8">
        <f t="shared" si="8"/>
        <v>10315</v>
      </c>
      <c r="X58" s="8">
        <f t="shared" si="9"/>
        <v>10315</v>
      </c>
      <c r="Y58" s="8">
        <f t="shared" si="10"/>
        <v>92835</v>
      </c>
    </row>
    <row r="59" spans="1:25">
      <c r="A59" s="8">
        <v>57</v>
      </c>
      <c r="B59" s="10">
        <v>815</v>
      </c>
      <c r="C59" s="9" t="s">
        <v>890</v>
      </c>
      <c r="D59" s="10">
        <v>12128</v>
      </c>
      <c r="E59" s="10">
        <v>0</v>
      </c>
      <c r="F59" s="10">
        <f t="shared" si="0"/>
        <v>12128</v>
      </c>
      <c r="G59" s="10">
        <v>0</v>
      </c>
      <c r="H59" s="10">
        <v>16730</v>
      </c>
      <c r="I59" s="10">
        <v>0</v>
      </c>
      <c r="J59" s="14">
        <f t="shared" si="1"/>
        <v>16730</v>
      </c>
      <c r="K59" s="10">
        <v>17262</v>
      </c>
      <c r="L59" s="10">
        <v>0</v>
      </c>
      <c r="M59" s="10">
        <f t="shared" si="2"/>
        <v>17262</v>
      </c>
      <c r="N59" s="8" t="s">
        <v>1369</v>
      </c>
      <c r="O59" s="28">
        <f t="shared" si="3"/>
        <v>2306000</v>
      </c>
      <c r="P59" s="8">
        <v>0</v>
      </c>
      <c r="Q59" s="8">
        <f t="shared" si="4"/>
        <v>0</v>
      </c>
      <c r="R59" s="8">
        <f t="shared" si="5"/>
        <v>0</v>
      </c>
      <c r="S59" s="8">
        <f t="shared" si="6"/>
        <v>2306000</v>
      </c>
      <c r="T59" s="8">
        <v>240300</v>
      </c>
      <c r="U59" s="8">
        <f t="shared" si="7"/>
        <v>230600</v>
      </c>
      <c r="V59" s="8">
        <v>0</v>
      </c>
      <c r="W59" s="8">
        <f t="shared" si="8"/>
        <v>230600</v>
      </c>
      <c r="X59" s="8">
        <f t="shared" si="9"/>
        <v>230600</v>
      </c>
      <c r="Y59" s="8">
        <f t="shared" si="10"/>
        <v>2075400</v>
      </c>
    </row>
    <row r="60" spans="1:25">
      <c r="A60" s="8">
        <v>58</v>
      </c>
      <c r="B60" s="10">
        <v>513</v>
      </c>
      <c r="C60" s="9" t="s">
        <v>707</v>
      </c>
      <c r="D60" s="10">
        <v>1695</v>
      </c>
      <c r="E60" s="10">
        <v>0</v>
      </c>
      <c r="F60" s="10">
        <f t="shared" si="0"/>
        <v>1695</v>
      </c>
      <c r="G60" s="10">
        <v>2</v>
      </c>
      <c r="H60" s="10">
        <v>1207</v>
      </c>
      <c r="I60" s="10">
        <v>0</v>
      </c>
      <c r="J60" s="14">
        <f t="shared" si="1"/>
        <v>1207</v>
      </c>
      <c r="K60" s="10">
        <v>1888</v>
      </c>
      <c r="L60" s="10">
        <v>0</v>
      </c>
      <c r="M60" s="10">
        <f t="shared" si="2"/>
        <v>1888</v>
      </c>
      <c r="N60" s="8" t="s">
        <v>1327</v>
      </c>
      <c r="O60" s="28">
        <f t="shared" si="3"/>
        <v>478900</v>
      </c>
      <c r="P60" s="8">
        <v>0</v>
      </c>
      <c r="Q60" s="8">
        <f t="shared" si="4"/>
        <v>0</v>
      </c>
      <c r="R60" s="8">
        <f t="shared" si="5"/>
        <v>0</v>
      </c>
      <c r="S60" s="8">
        <f t="shared" si="6"/>
        <v>478900</v>
      </c>
      <c r="T60" s="8">
        <v>39650</v>
      </c>
      <c r="U60" s="8">
        <f t="shared" si="7"/>
        <v>39650</v>
      </c>
      <c r="V60" s="8">
        <v>0</v>
      </c>
      <c r="W60" s="8">
        <f t="shared" si="8"/>
        <v>39650</v>
      </c>
      <c r="X60" s="8">
        <f t="shared" si="9"/>
        <v>39650</v>
      </c>
      <c r="Y60" s="8">
        <f t="shared" si="10"/>
        <v>439250</v>
      </c>
    </row>
    <row r="61" spans="1:25">
      <c r="A61" s="8">
        <v>59</v>
      </c>
      <c r="B61" s="10">
        <v>858</v>
      </c>
      <c r="C61" s="9" t="s">
        <v>1159</v>
      </c>
      <c r="D61" s="10">
        <v>5</v>
      </c>
      <c r="E61" s="10">
        <v>0</v>
      </c>
      <c r="F61" s="10">
        <f t="shared" si="0"/>
        <v>5</v>
      </c>
      <c r="G61" s="10">
        <v>0</v>
      </c>
      <c r="H61" s="10">
        <v>1</v>
      </c>
      <c r="I61" s="10">
        <v>0</v>
      </c>
      <c r="J61" s="14">
        <f t="shared" si="1"/>
        <v>1</v>
      </c>
      <c r="K61" s="10">
        <v>1</v>
      </c>
      <c r="L61" s="10">
        <v>0</v>
      </c>
      <c r="M61" s="10">
        <f t="shared" si="2"/>
        <v>1</v>
      </c>
      <c r="N61" s="8" t="s">
        <v>1369</v>
      </c>
      <c r="O61" s="28">
        <f t="shared" si="3"/>
        <v>350</v>
      </c>
      <c r="P61" s="8">
        <v>0</v>
      </c>
      <c r="Q61" s="8">
        <f t="shared" si="4"/>
        <v>0</v>
      </c>
      <c r="R61" s="8">
        <f t="shared" si="5"/>
        <v>0</v>
      </c>
      <c r="S61" s="8">
        <f t="shared" si="6"/>
        <v>350</v>
      </c>
      <c r="T61" s="8">
        <v>0</v>
      </c>
      <c r="U61" s="8">
        <f t="shared" si="7"/>
        <v>0</v>
      </c>
      <c r="V61" s="8">
        <v>0</v>
      </c>
      <c r="W61" s="8">
        <f t="shared" si="8"/>
        <v>0</v>
      </c>
      <c r="X61" s="8">
        <f t="shared" si="9"/>
        <v>0</v>
      </c>
      <c r="Y61" s="8">
        <f t="shared" si="10"/>
        <v>350</v>
      </c>
    </row>
    <row r="62" spans="1:25">
      <c r="A62" s="8">
        <v>60</v>
      </c>
      <c r="B62" s="10">
        <v>108</v>
      </c>
      <c r="C62" s="9" t="s">
        <v>566</v>
      </c>
      <c r="D62" s="10">
        <v>109330</v>
      </c>
      <c r="E62" s="10">
        <v>223</v>
      </c>
      <c r="F62" s="10">
        <f t="shared" si="0"/>
        <v>109107</v>
      </c>
      <c r="G62" s="10">
        <v>41117</v>
      </c>
      <c r="H62" s="10">
        <v>16910</v>
      </c>
      <c r="I62" s="10">
        <v>171</v>
      </c>
      <c r="J62" s="14">
        <f t="shared" si="1"/>
        <v>16739</v>
      </c>
      <c r="K62" s="10">
        <v>71297</v>
      </c>
      <c r="L62" s="10">
        <v>238</v>
      </c>
      <c r="M62" s="10">
        <f t="shared" si="2"/>
        <v>71059</v>
      </c>
      <c r="N62" s="8" t="s">
        <v>1369</v>
      </c>
      <c r="O62" s="28">
        <f t="shared" si="3"/>
        <v>9845250</v>
      </c>
      <c r="P62" s="8">
        <v>0</v>
      </c>
      <c r="Q62" s="8">
        <f t="shared" si="4"/>
        <v>0</v>
      </c>
      <c r="R62" s="8">
        <f t="shared" si="5"/>
        <v>0</v>
      </c>
      <c r="S62" s="8">
        <f t="shared" si="6"/>
        <v>9845250</v>
      </c>
      <c r="T62" s="8">
        <v>1425125</v>
      </c>
      <c r="U62" s="8">
        <f t="shared" si="7"/>
        <v>984525</v>
      </c>
      <c r="V62" s="8">
        <v>1650000</v>
      </c>
      <c r="W62" s="8">
        <f t="shared" si="8"/>
        <v>2634525</v>
      </c>
      <c r="X62" s="8">
        <f t="shared" si="9"/>
        <v>2634525</v>
      </c>
      <c r="Y62" s="8">
        <f t="shared" si="10"/>
        <v>7210725</v>
      </c>
    </row>
    <row r="63" spans="1:25">
      <c r="A63" s="8">
        <v>61</v>
      </c>
      <c r="B63" s="10">
        <v>171</v>
      </c>
      <c r="C63" s="9" t="s">
        <v>646</v>
      </c>
      <c r="D63" s="10">
        <v>2981</v>
      </c>
      <c r="E63" s="10">
        <v>0</v>
      </c>
      <c r="F63" s="10">
        <f t="shared" si="0"/>
        <v>2981</v>
      </c>
      <c r="G63" s="10">
        <v>0</v>
      </c>
      <c r="H63" s="10">
        <v>310</v>
      </c>
      <c r="I63" s="10">
        <v>0</v>
      </c>
      <c r="J63" s="14">
        <f t="shared" si="1"/>
        <v>310</v>
      </c>
      <c r="K63" s="10">
        <v>2027</v>
      </c>
      <c r="L63" s="10">
        <v>0</v>
      </c>
      <c r="M63" s="10">
        <f t="shared" si="2"/>
        <v>2027</v>
      </c>
      <c r="N63" s="8" t="s">
        <v>1369</v>
      </c>
      <c r="O63" s="28">
        <f t="shared" si="3"/>
        <v>265900</v>
      </c>
      <c r="P63" s="8">
        <v>0</v>
      </c>
      <c r="Q63" s="8">
        <f t="shared" si="4"/>
        <v>0</v>
      </c>
      <c r="R63" s="8">
        <f t="shared" si="5"/>
        <v>0</v>
      </c>
      <c r="S63" s="8">
        <f t="shared" si="6"/>
        <v>265900</v>
      </c>
      <c r="T63" s="8">
        <v>232300</v>
      </c>
      <c r="U63" s="8">
        <f t="shared" si="7"/>
        <v>26590</v>
      </c>
      <c r="V63" s="8">
        <v>0</v>
      </c>
      <c r="W63" s="8">
        <f t="shared" si="8"/>
        <v>26590</v>
      </c>
      <c r="X63" s="8">
        <f t="shared" si="9"/>
        <v>26590</v>
      </c>
      <c r="Y63" s="8">
        <f t="shared" si="10"/>
        <v>239310</v>
      </c>
    </row>
    <row r="64" spans="1:25">
      <c r="A64" s="8">
        <v>62</v>
      </c>
      <c r="B64" s="10">
        <v>867</v>
      </c>
      <c r="C64" s="9" t="s">
        <v>920</v>
      </c>
      <c r="D64" s="10">
        <v>72</v>
      </c>
      <c r="E64" s="10">
        <v>0</v>
      </c>
      <c r="F64" s="10">
        <f t="shared" si="0"/>
        <v>72</v>
      </c>
      <c r="G64" s="10">
        <v>0</v>
      </c>
      <c r="H64" s="10">
        <v>35</v>
      </c>
      <c r="I64" s="10">
        <v>0</v>
      </c>
      <c r="J64" s="14">
        <f t="shared" si="1"/>
        <v>35</v>
      </c>
      <c r="K64" s="10">
        <v>8</v>
      </c>
      <c r="L64" s="10">
        <v>0</v>
      </c>
      <c r="M64" s="10">
        <f t="shared" si="2"/>
        <v>8</v>
      </c>
      <c r="N64" s="8" t="s">
        <v>1327</v>
      </c>
      <c r="O64" s="28">
        <f t="shared" si="3"/>
        <v>11500</v>
      </c>
      <c r="P64" s="8">
        <v>0</v>
      </c>
      <c r="Q64" s="8">
        <f t="shared" si="4"/>
        <v>0</v>
      </c>
      <c r="R64" s="8">
        <f t="shared" si="5"/>
        <v>0</v>
      </c>
      <c r="S64" s="8">
        <f t="shared" si="6"/>
        <v>11500</v>
      </c>
      <c r="T64" s="8">
        <v>125</v>
      </c>
      <c r="U64" s="8">
        <f t="shared" si="7"/>
        <v>125</v>
      </c>
      <c r="V64" s="8">
        <v>0</v>
      </c>
      <c r="W64" s="8">
        <f t="shared" si="8"/>
        <v>125</v>
      </c>
      <c r="X64" s="8">
        <f t="shared" si="9"/>
        <v>125</v>
      </c>
      <c r="Y64" s="8">
        <f t="shared" si="10"/>
        <v>11375</v>
      </c>
    </row>
    <row r="65" spans="1:25">
      <c r="A65" s="8">
        <v>63</v>
      </c>
      <c r="B65" s="10">
        <v>645</v>
      </c>
      <c r="C65" s="9" t="s">
        <v>744</v>
      </c>
      <c r="D65" s="10">
        <v>489</v>
      </c>
      <c r="E65" s="10">
        <v>0</v>
      </c>
      <c r="F65" s="10">
        <f t="shared" si="0"/>
        <v>489</v>
      </c>
      <c r="G65" s="10">
        <v>0</v>
      </c>
      <c r="H65" s="10">
        <v>238</v>
      </c>
      <c r="I65" s="10">
        <v>0</v>
      </c>
      <c r="J65" s="14">
        <f t="shared" si="1"/>
        <v>238</v>
      </c>
      <c r="K65" s="10">
        <v>889</v>
      </c>
      <c r="L65" s="10">
        <v>0</v>
      </c>
      <c r="M65" s="10">
        <f t="shared" si="2"/>
        <v>889</v>
      </c>
      <c r="N65" s="8" t="s">
        <v>1327</v>
      </c>
      <c r="O65" s="28">
        <f t="shared" si="3"/>
        <v>161600</v>
      </c>
      <c r="P65" s="8">
        <v>0</v>
      </c>
      <c r="Q65" s="8">
        <f t="shared" si="4"/>
        <v>0</v>
      </c>
      <c r="R65" s="8">
        <f t="shared" si="5"/>
        <v>0</v>
      </c>
      <c r="S65" s="8">
        <f t="shared" si="6"/>
        <v>161600</v>
      </c>
      <c r="T65" s="8">
        <v>12150</v>
      </c>
      <c r="U65" s="8">
        <f t="shared" si="7"/>
        <v>12150</v>
      </c>
      <c r="V65" s="8">
        <v>0</v>
      </c>
      <c r="W65" s="8">
        <f t="shared" si="8"/>
        <v>12150</v>
      </c>
      <c r="X65" s="8">
        <f t="shared" si="9"/>
        <v>12150</v>
      </c>
      <c r="Y65" s="8">
        <f t="shared" si="10"/>
        <v>149450</v>
      </c>
    </row>
    <row r="66" spans="1:25">
      <c r="A66" s="8">
        <v>64</v>
      </c>
      <c r="B66" s="10">
        <v>952</v>
      </c>
      <c r="C66" s="9" t="s">
        <v>927</v>
      </c>
      <c r="D66" s="10">
        <v>16737</v>
      </c>
      <c r="E66" s="10">
        <v>0</v>
      </c>
      <c r="F66" s="10">
        <f t="shared" si="0"/>
        <v>16737</v>
      </c>
      <c r="G66" s="10">
        <v>16737</v>
      </c>
      <c r="H66" s="10">
        <v>0</v>
      </c>
      <c r="I66" s="10">
        <v>0</v>
      </c>
      <c r="J66" s="14">
        <f t="shared" si="1"/>
        <v>0</v>
      </c>
      <c r="K66" s="10">
        <v>0</v>
      </c>
      <c r="L66" s="10">
        <v>0</v>
      </c>
      <c r="M66" s="10">
        <f t="shared" si="2"/>
        <v>0</v>
      </c>
      <c r="N66" s="8" t="s">
        <v>1369</v>
      </c>
      <c r="O66" s="28">
        <f t="shared" si="3"/>
        <v>836850</v>
      </c>
      <c r="P66" s="8">
        <v>0</v>
      </c>
      <c r="Q66" s="8">
        <f t="shared" si="4"/>
        <v>0</v>
      </c>
      <c r="R66" s="8">
        <f t="shared" si="5"/>
        <v>0</v>
      </c>
      <c r="S66" s="8">
        <f t="shared" si="6"/>
        <v>836850</v>
      </c>
      <c r="T66" s="8">
        <v>320300</v>
      </c>
      <c r="U66" s="8">
        <f t="shared" si="7"/>
        <v>83685</v>
      </c>
      <c r="V66" s="8">
        <v>0</v>
      </c>
      <c r="W66" s="8">
        <f t="shared" si="8"/>
        <v>83685</v>
      </c>
      <c r="X66" s="8">
        <f t="shared" si="9"/>
        <v>83685</v>
      </c>
      <c r="Y66" s="8">
        <f t="shared" si="10"/>
        <v>753165</v>
      </c>
    </row>
    <row r="67" spans="1:25">
      <c r="A67" s="8">
        <v>65</v>
      </c>
      <c r="B67" s="10">
        <v>955</v>
      </c>
      <c r="C67" s="9" t="s">
        <v>943</v>
      </c>
      <c r="D67" s="10">
        <v>969</v>
      </c>
      <c r="E67" s="10">
        <v>0</v>
      </c>
      <c r="F67" s="10">
        <f t="shared" si="0"/>
        <v>969</v>
      </c>
      <c r="G67" s="10">
        <v>969</v>
      </c>
      <c r="H67" s="10">
        <v>5</v>
      </c>
      <c r="I67" s="10">
        <v>0</v>
      </c>
      <c r="J67" s="14">
        <f t="shared" si="1"/>
        <v>5</v>
      </c>
      <c r="K67" s="10">
        <v>3</v>
      </c>
      <c r="L67" s="10">
        <v>0</v>
      </c>
      <c r="M67" s="10">
        <f t="shared" si="2"/>
        <v>3</v>
      </c>
      <c r="N67" s="8" t="s">
        <v>1369</v>
      </c>
      <c r="O67" s="28">
        <f t="shared" si="3"/>
        <v>48850</v>
      </c>
      <c r="P67" s="8">
        <v>0</v>
      </c>
      <c r="Q67" s="8">
        <f t="shared" si="4"/>
        <v>0</v>
      </c>
      <c r="R67" s="8">
        <f t="shared" si="5"/>
        <v>0</v>
      </c>
      <c r="S67" s="8">
        <f t="shared" si="6"/>
        <v>48850</v>
      </c>
      <c r="T67" s="8">
        <v>50</v>
      </c>
      <c r="U67" s="8">
        <f t="shared" si="7"/>
        <v>50</v>
      </c>
      <c r="V67" s="8">
        <v>0</v>
      </c>
      <c r="W67" s="8">
        <f t="shared" si="8"/>
        <v>50</v>
      </c>
      <c r="X67" s="8">
        <f t="shared" si="9"/>
        <v>50</v>
      </c>
      <c r="Y67" s="8">
        <f t="shared" si="10"/>
        <v>48800</v>
      </c>
    </row>
    <row r="68" spans="1:25">
      <c r="A68" s="8">
        <v>66</v>
      </c>
      <c r="B68" s="10">
        <v>833</v>
      </c>
      <c r="C68" s="9" t="s">
        <v>1207</v>
      </c>
      <c r="D68" s="10">
        <v>0</v>
      </c>
      <c r="E68" s="10">
        <v>0</v>
      </c>
      <c r="F68" s="10">
        <f t="shared" ref="F68:F131" si="11">+D68-E68</f>
        <v>0</v>
      </c>
      <c r="G68" s="10">
        <v>0</v>
      </c>
      <c r="H68" s="10">
        <v>25</v>
      </c>
      <c r="I68" s="10">
        <v>0</v>
      </c>
      <c r="J68" s="14">
        <f t="shared" ref="J68:J131" si="12">+H68-I68</f>
        <v>25</v>
      </c>
      <c r="K68" s="10">
        <v>4</v>
      </c>
      <c r="L68" s="10">
        <v>0</v>
      </c>
      <c r="M68" s="10">
        <f t="shared" ref="M68:M131" si="13">+K68-L68</f>
        <v>4</v>
      </c>
      <c r="N68" s="8" t="s">
        <v>1369</v>
      </c>
      <c r="O68" s="28">
        <f t="shared" ref="O68:O131" si="14">IF(N68="Yes",((100*F68-50*G68)+100*(J68+M68)),(50*(F68+J68+M68)))</f>
        <v>1450</v>
      </c>
      <c r="P68" s="8">
        <v>0</v>
      </c>
      <c r="Q68" s="8">
        <f t="shared" ref="Q68:Q131" si="15">+IF(P68&gt;0.1*O68,0.1*O68,P68)</f>
        <v>0</v>
      </c>
      <c r="R68" s="8">
        <f t="shared" ref="R68:R131" si="16">+P68-Q68</f>
        <v>0</v>
      </c>
      <c r="S68" s="8">
        <f t="shared" ref="S68:S131" si="17">+O68-Q68</f>
        <v>1450</v>
      </c>
      <c r="T68" s="8">
        <v>0</v>
      </c>
      <c r="U68" s="8">
        <f t="shared" ref="U68:U131" si="18">IF(T68&gt;0.1*O68,0.1*O68,T68)</f>
        <v>0</v>
      </c>
      <c r="V68" s="8">
        <v>0</v>
      </c>
      <c r="W68" s="8">
        <f t="shared" ref="W68:W131" si="19">+U68+V68</f>
        <v>0</v>
      </c>
      <c r="X68" s="8">
        <f t="shared" ref="X68:X131" si="20">IF(W68&gt;S68,S68,W68)</f>
        <v>0</v>
      </c>
      <c r="Y68" s="8">
        <f t="shared" ref="Y68:Y131" si="21">+S68-X68</f>
        <v>1450</v>
      </c>
    </row>
    <row r="69" spans="1:25">
      <c r="A69" s="8">
        <v>67</v>
      </c>
      <c r="B69" s="10">
        <v>230</v>
      </c>
      <c r="C69" s="9" t="s">
        <v>1065</v>
      </c>
      <c r="D69" s="10">
        <v>3263</v>
      </c>
      <c r="E69" s="10">
        <v>0</v>
      </c>
      <c r="F69" s="10">
        <f t="shared" si="11"/>
        <v>3263</v>
      </c>
      <c r="G69" s="10">
        <v>0</v>
      </c>
      <c r="H69" s="10">
        <v>418</v>
      </c>
      <c r="I69" s="10">
        <v>0</v>
      </c>
      <c r="J69" s="14">
        <f t="shared" si="12"/>
        <v>418</v>
      </c>
      <c r="K69" s="10">
        <v>1691</v>
      </c>
      <c r="L69" s="10">
        <v>0</v>
      </c>
      <c r="M69" s="10">
        <f t="shared" si="13"/>
        <v>1691</v>
      </c>
      <c r="N69" s="8" t="s">
        <v>1327</v>
      </c>
      <c r="O69" s="28">
        <f t="shared" si="14"/>
        <v>537200</v>
      </c>
      <c r="P69" s="8">
        <v>0</v>
      </c>
      <c r="Q69" s="8">
        <f t="shared" si="15"/>
        <v>0</v>
      </c>
      <c r="R69" s="8">
        <f t="shared" si="16"/>
        <v>0</v>
      </c>
      <c r="S69" s="8">
        <f t="shared" si="17"/>
        <v>537200</v>
      </c>
      <c r="T69" s="8">
        <v>65075</v>
      </c>
      <c r="U69" s="8">
        <f t="shared" si="18"/>
        <v>53720</v>
      </c>
      <c r="V69" s="8">
        <v>0</v>
      </c>
      <c r="W69" s="8">
        <f t="shared" si="19"/>
        <v>53720</v>
      </c>
      <c r="X69" s="8">
        <f t="shared" si="20"/>
        <v>53720</v>
      </c>
      <c r="Y69" s="8">
        <f t="shared" si="21"/>
        <v>483480</v>
      </c>
    </row>
    <row r="70" spans="1:25">
      <c r="A70" s="8">
        <v>68</v>
      </c>
      <c r="B70" s="10">
        <v>995</v>
      </c>
      <c r="C70" s="9" t="s">
        <v>1245</v>
      </c>
      <c r="D70" s="10">
        <v>74</v>
      </c>
      <c r="E70" s="10">
        <v>0</v>
      </c>
      <c r="F70" s="10">
        <f t="shared" si="11"/>
        <v>74</v>
      </c>
      <c r="G70" s="10">
        <v>0</v>
      </c>
      <c r="H70" s="10">
        <v>0</v>
      </c>
      <c r="I70" s="10">
        <v>0</v>
      </c>
      <c r="J70" s="14">
        <f t="shared" si="12"/>
        <v>0</v>
      </c>
      <c r="K70" s="10">
        <v>1</v>
      </c>
      <c r="L70" s="10">
        <v>0</v>
      </c>
      <c r="M70" s="10">
        <f t="shared" si="13"/>
        <v>1</v>
      </c>
      <c r="N70" s="8" t="s">
        <v>1369</v>
      </c>
      <c r="O70" s="28">
        <f t="shared" si="14"/>
        <v>3750</v>
      </c>
      <c r="P70" s="8">
        <v>0</v>
      </c>
      <c r="Q70" s="8">
        <f t="shared" si="15"/>
        <v>0</v>
      </c>
      <c r="R70" s="8">
        <f t="shared" si="16"/>
        <v>0</v>
      </c>
      <c r="S70" s="8">
        <f t="shared" si="17"/>
        <v>3750</v>
      </c>
      <c r="T70" s="8">
        <v>10050</v>
      </c>
      <c r="U70" s="8">
        <f t="shared" si="18"/>
        <v>375</v>
      </c>
      <c r="V70" s="8">
        <v>0</v>
      </c>
      <c r="W70" s="8">
        <f t="shared" si="19"/>
        <v>375</v>
      </c>
      <c r="X70" s="8">
        <f t="shared" si="20"/>
        <v>375</v>
      </c>
      <c r="Y70" s="8">
        <f t="shared" si="21"/>
        <v>3375</v>
      </c>
    </row>
    <row r="71" spans="1:25">
      <c r="A71" s="8">
        <v>69</v>
      </c>
      <c r="B71" s="10">
        <v>243</v>
      </c>
      <c r="C71" s="9" t="s">
        <v>1257</v>
      </c>
      <c r="D71" s="10">
        <v>16825</v>
      </c>
      <c r="E71" s="10">
        <v>0</v>
      </c>
      <c r="F71" s="10">
        <f t="shared" si="11"/>
        <v>16825</v>
      </c>
      <c r="G71" s="10">
        <v>6614</v>
      </c>
      <c r="H71" s="10">
        <v>8059</v>
      </c>
      <c r="I71" s="10">
        <v>0</v>
      </c>
      <c r="J71" s="14">
        <f t="shared" si="12"/>
        <v>8059</v>
      </c>
      <c r="K71" s="10">
        <v>20600</v>
      </c>
      <c r="L71" s="10">
        <v>0</v>
      </c>
      <c r="M71" s="10">
        <f t="shared" si="13"/>
        <v>20600</v>
      </c>
      <c r="N71" s="8" t="s">
        <v>1369</v>
      </c>
      <c r="O71" s="28">
        <f t="shared" si="14"/>
        <v>2274200</v>
      </c>
      <c r="P71" s="8">
        <v>0</v>
      </c>
      <c r="Q71" s="8">
        <f t="shared" si="15"/>
        <v>0</v>
      </c>
      <c r="R71" s="8">
        <f t="shared" si="16"/>
        <v>0</v>
      </c>
      <c r="S71" s="8">
        <f t="shared" si="17"/>
        <v>2274200</v>
      </c>
      <c r="T71" s="8">
        <v>130400</v>
      </c>
      <c r="U71" s="8">
        <f t="shared" si="18"/>
        <v>130400</v>
      </c>
      <c r="V71" s="8">
        <v>0</v>
      </c>
      <c r="W71" s="8">
        <f t="shared" si="19"/>
        <v>130400</v>
      </c>
      <c r="X71" s="8">
        <f t="shared" si="20"/>
        <v>130400</v>
      </c>
      <c r="Y71" s="8">
        <f t="shared" si="21"/>
        <v>2143800</v>
      </c>
    </row>
    <row r="72" spans="1:25">
      <c r="A72" s="8">
        <v>70</v>
      </c>
      <c r="B72" s="10">
        <v>869</v>
      </c>
      <c r="C72" s="9" t="s">
        <v>1178</v>
      </c>
      <c r="D72" s="10">
        <v>1274</v>
      </c>
      <c r="E72" s="10">
        <v>0</v>
      </c>
      <c r="F72" s="10">
        <f t="shared" si="11"/>
        <v>1274</v>
      </c>
      <c r="G72" s="10">
        <v>0</v>
      </c>
      <c r="H72" s="10">
        <v>2563</v>
      </c>
      <c r="I72" s="10">
        <v>0</v>
      </c>
      <c r="J72" s="14">
        <f t="shared" si="12"/>
        <v>2563</v>
      </c>
      <c r="K72" s="10">
        <v>1560</v>
      </c>
      <c r="L72" s="10">
        <v>0</v>
      </c>
      <c r="M72" s="10">
        <f t="shared" si="13"/>
        <v>1560</v>
      </c>
      <c r="N72" s="8" t="s">
        <v>1327</v>
      </c>
      <c r="O72" s="28">
        <f t="shared" si="14"/>
        <v>539700</v>
      </c>
      <c r="P72" s="8">
        <v>0</v>
      </c>
      <c r="Q72" s="8">
        <f t="shared" si="15"/>
        <v>0</v>
      </c>
      <c r="R72" s="8">
        <f t="shared" si="16"/>
        <v>0</v>
      </c>
      <c r="S72" s="8">
        <f t="shared" si="17"/>
        <v>539700</v>
      </c>
      <c r="T72" s="8">
        <v>34425</v>
      </c>
      <c r="U72" s="8">
        <f t="shared" si="18"/>
        <v>34425</v>
      </c>
      <c r="V72" s="8">
        <v>0</v>
      </c>
      <c r="W72" s="8">
        <f t="shared" si="19"/>
        <v>34425</v>
      </c>
      <c r="X72" s="8">
        <f t="shared" si="20"/>
        <v>34425</v>
      </c>
      <c r="Y72" s="8">
        <f t="shared" si="21"/>
        <v>505275</v>
      </c>
    </row>
    <row r="73" spans="1:25">
      <c r="A73" s="8">
        <v>71</v>
      </c>
      <c r="B73" s="10">
        <v>519</v>
      </c>
      <c r="C73" s="9" t="s">
        <v>713</v>
      </c>
      <c r="D73" s="10">
        <v>591</v>
      </c>
      <c r="E73" s="10">
        <v>0</v>
      </c>
      <c r="F73" s="10">
        <f t="shared" si="11"/>
        <v>591</v>
      </c>
      <c r="G73" s="10">
        <v>0</v>
      </c>
      <c r="H73" s="10">
        <v>73</v>
      </c>
      <c r="I73" s="10">
        <v>0</v>
      </c>
      <c r="J73" s="14">
        <f t="shared" si="12"/>
        <v>73</v>
      </c>
      <c r="K73" s="10">
        <v>129</v>
      </c>
      <c r="L73" s="10">
        <v>0</v>
      </c>
      <c r="M73" s="10">
        <f t="shared" si="13"/>
        <v>129</v>
      </c>
      <c r="N73" s="8" t="s">
        <v>1327</v>
      </c>
      <c r="O73" s="28">
        <f t="shared" si="14"/>
        <v>79300</v>
      </c>
      <c r="P73" s="8">
        <v>0</v>
      </c>
      <c r="Q73" s="8">
        <f t="shared" si="15"/>
        <v>0</v>
      </c>
      <c r="R73" s="8">
        <f t="shared" si="16"/>
        <v>0</v>
      </c>
      <c r="S73" s="8">
        <f t="shared" si="17"/>
        <v>79300</v>
      </c>
      <c r="T73" s="8">
        <v>11300</v>
      </c>
      <c r="U73" s="8">
        <f t="shared" si="18"/>
        <v>7930</v>
      </c>
      <c r="V73" s="8">
        <v>0</v>
      </c>
      <c r="W73" s="8">
        <f t="shared" si="19"/>
        <v>7930</v>
      </c>
      <c r="X73" s="8">
        <f t="shared" si="20"/>
        <v>7930</v>
      </c>
      <c r="Y73" s="8">
        <f t="shared" si="21"/>
        <v>71370</v>
      </c>
    </row>
    <row r="74" spans="1:25">
      <c r="A74" s="8">
        <v>72</v>
      </c>
      <c r="B74" s="10">
        <v>226</v>
      </c>
      <c r="C74" s="9" t="s">
        <v>1138</v>
      </c>
      <c r="D74" s="10">
        <v>1</v>
      </c>
      <c r="E74" s="10">
        <v>0</v>
      </c>
      <c r="F74" s="10">
        <f t="shared" si="11"/>
        <v>1</v>
      </c>
      <c r="G74" s="10">
        <v>1</v>
      </c>
      <c r="H74" s="10">
        <v>0</v>
      </c>
      <c r="I74" s="10">
        <v>0</v>
      </c>
      <c r="J74" s="14">
        <f t="shared" si="12"/>
        <v>0</v>
      </c>
      <c r="K74" s="10">
        <v>0</v>
      </c>
      <c r="L74" s="10">
        <v>0</v>
      </c>
      <c r="M74" s="10">
        <f t="shared" si="13"/>
        <v>0</v>
      </c>
      <c r="N74" s="8" t="s">
        <v>1369</v>
      </c>
      <c r="O74" s="28">
        <f t="shared" si="14"/>
        <v>50</v>
      </c>
      <c r="P74" s="8">
        <v>0</v>
      </c>
      <c r="Q74" s="8">
        <f t="shared" si="15"/>
        <v>0</v>
      </c>
      <c r="R74" s="8">
        <f t="shared" si="16"/>
        <v>0</v>
      </c>
      <c r="S74" s="8">
        <f t="shared" si="17"/>
        <v>50</v>
      </c>
      <c r="T74" s="8">
        <v>0</v>
      </c>
      <c r="U74" s="8">
        <f t="shared" si="18"/>
        <v>0</v>
      </c>
      <c r="V74" s="8">
        <v>0</v>
      </c>
      <c r="W74" s="8">
        <f t="shared" si="19"/>
        <v>0</v>
      </c>
      <c r="X74" s="8">
        <f t="shared" si="20"/>
        <v>0</v>
      </c>
      <c r="Y74" s="8">
        <f t="shared" si="21"/>
        <v>50</v>
      </c>
    </row>
    <row r="75" spans="1:25">
      <c r="A75" s="8">
        <v>73</v>
      </c>
      <c r="B75" s="10">
        <v>956</v>
      </c>
      <c r="C75" s="9" t="s">
        <v>1017</v>
      </c>
      <c r="D75" s="10">
        <v>200</v>
      </c>
      <c r="E75" s="10">
        <v>0</v>
      </c>
      <c r="F75" s="10">
        <f t="shared" si="11"/>
        <v>200</v>
      </c>
      <c r="G75" s="10">
        <v>200</v>
      </c>
      <c r="H75" s="10">
        <v>0</v>
      </c>
      <c r="I75" s="10">
        <v>0</v>
      </c>
      <c r="J75" s="14">
        <f t="shared" si="12"/>
        <v>0</v>
      </c>
      <c r="K75" s="10">
        <v>0</v>
      </c>
      <c r="L75" s="10">
        <v>0</v>
      </c>
      <c r="M75" s="10">
        <f t="shared" si="13"/>
        <v>0</v>
      </c>
      <c r="N75" s="8" t="s">
        <v>1369</v>
      </c>
      <c r="O75" s="28">
        <f t="shared" si="14"/>
        <v>10000</v>
      </c>
      <c r="P75" s="8">
        <v>0</v>
      </c>
      <c r="Q75" s="8">
        <f t="shared" si="15"/>
        <v>0</v>
      </c>
      <c r="R75" s="8">
        <f t="shared" si="16"/>
        <v>0</v>
      </c>
      <c r="S75" s="8">
        <f t="shared" si="17"/>
        <v>10000</v>
      </c>
      <c r="T75" s="8">
        <v>0</v>
      </c>
      <c r="U75" s="8">
        <f t="shared" si="18"/>
        <v>0</v>
      </c>
      <c r="V75" s="8">
        <v>0</v>
      </c>
      <c r="W75" s="8">
        <f t="shared" si="19"/>
        <v>0</v>
      </c>
      <c r="X75" s="8">
        <f t="shared" si="20"/>
        <v>0</v>
      </c>
      <c r="Y75" s="8">
        <f t="shared" si="21"/>
        <v>10000</v>
      </c>
    </row>
    <row r="76" spans="1:25">
      <c r="A76" s="8">
        <v>74</v>
      </c>
      <c r="B76" s="10">
        <v>957</v>
      </c>
      <c r="C76" s="9" t="s">
        <v>945</v>
      </c>
      <c r="D76" s="10">
        <v>18062</v>
      </c>
      <c r="E76" s="10">
        <v>0</v>
      </c>
      <c r="F76" s="10">
        <f t="shared" si="11"/>
        <v>18062</v>
      </c>
      <c r="G76" s="10">
        <v>18062</v>
      </c>
      <c r="H76" s="10">
        <v>0</v>
      </c>
      <c r="I76" s="10">
        <v>0</v>
      </c>
      <c r="J76" s="14">
        <f t="shared" si="12"/>
        <v>0</v>
      </c>
      <c r="K76" s="10">
        <v>0</v>
      </c>
      <c r="L76" s="10">
        <v>0</v>
      </c>
      <c r="M76" s="10">
        <f t="shared" si="13"/>
        <v>0</v>
      </c>
      <c r="N76" s="8" t="s">
        <v>1369</v>
      </c>
      <c r="O76" s="28">
        <f t="shared" si="14"/>
        <v>903100</v>
      </c>
      <c r="P76" s="8">
        <v>0</v>
      </c>
      <c r="Q76" s="8">
        <f t="shared" si="15"/>
        <v>0</v>
      </c>
      <c r="R76" s="8">
        <f t="shared" si="16"/>
        <v>0</v>
      </c>
      <c r="S76" s="8">
        <f t="shared" si="17"/>
        <v>903100</v>
      </c>
      <c r="T76" s="8">
        <v>164100</v>
      </c>
      <c r="U76" s="8">
        <f t="shared" si="18"/>
        <v>90310</v>
      </c>
      <c r="V76" s="8">
        <v>0</v>
      </c>
      <c r="W76" s="8">
        <f t="shared" si="19"/>
        <v>90310</v>
      </c>
      <c r="X76" s="8">
        <f t="shared" si="20"/>
        <v>90310</v>
      </c>
      <c r="Y76" s="8">
        <f t="shared" si="21"/>
        <v>812790</v>
      </c>
    </row>
    <row r="77" spans="1:25">
      <c r="A77" s="8">
        <v>75</v>
      </c>
      <c r="B77" s="10">
        <v>843</v>
      </c>
      <c r="C77" s="9" t="s">
        <v>910</v>
      </c>
      <c r="D77" s="10">
        <v>3414</v>
      </c>
      <c r="E77" s="10">
        <v>0</v>
      </c>
      <c r="F77" s="10">
        <f t="shared" si="11"/>
        <v>3414</v>
      </c>
      <c r="G77" s="10">
        <v>0</v>
      </c>
      <c r="H77" s="10">
        <v>2666</v>
      </c>
      <c r="I77" s="10">
        <v>0</v>
      </c>
      <c r="J77" s="14">
        <f t="shared" si="12"/>
        <v>2666</v>
      </c>
      <c r="K77" s="10">
        <v>4289</v>
      </c>
      <c r="L77" s="10">
        <v>0</v>
      </c>
      <c r="M77" s="10">
        <f t="shared" si="13"/>
        <v>4289</v>
      </c>
      <c r="N77" s="8" t="s">
        <v>1369</v>
      </c>
      <c r="O77" s="28">
        <f t="shared" si="14"/>
        <v>518450</v>
      </c>
      <c r="P77" s="8">
        <v>0</v>
      </c>
      <c r="Q77" s="8">
        <f t="shared" si="15"/>
        <v>0</v>
      </c>
      <c r="R77" s="8">
        <f t="shared" si="16"/>
        <v>0</v>
      </c>
      <c r="S77" s="8">
        <f t="shared" si="17"/>
        <v>518450</v>
      </c>
      <c r="T77" s="8">
        <v>42100</v>
      </c>
      <c r="U77" s="8">
        <f t="shared" si="18"/>
        <v>42100</v>
      </c>
      <c r="V77" s="8">
        <v>0</v>
      </c>
      <c r="W77" s="8">
        <f t="shared" si="19"/>
        <v>42100</v>
      </c>
      <c r="X77" s="8">
        <f t="shared" si="20"/>
        <v>42100</v>
      </c>
      <c r="Y77" s="8">
        <f t="shared" si="21"/>
        <v>476350</v>
      </c>
    </row>
    <row r="78" spans="1:25">
      <c r="A78" s="8">
        <v>76</v>
      </c>
      <c r="B78" s="10">
        <v>826</v>
      </c>
      <c r="C78" s="9" t="s">
        <v>901</v>
      </c>
      <c r="D78" s="10">
        <v>56</v>
      </c>
      <c r="E78" s="10">
        <v>0</v>
      </c>
      <c r="F78" s="10">
        <f t="shared" si="11"/>
        <v>56</v>
      </c>
      <c r="G78" s="10">
        <v>0</v>
      </c>
      <c r="H78" s="10">
        <v>0</v>
      </c>
      <c r="I78" s="10">
        <v>0</v>
      </c>
      <c r="J78" s="14">
        <f t="shared" si="12"/>
        <v>0</v>
      </c>
      <c r="K78" s="10">
        <v>1</v>
      </c>
      <c r="L78" s="10">
        <v>0</v>
      </c>
      <c r="M78" s="10">
        <f t="shared" si="13"/>
        <v>1</v>
      </c>
      <c r="N78" s="8" t="s">
        <v>1369</v>
      </c>
      <c r="O78" s="28">
        <f t="shared" si="14"/>
        <v>2850</v>
      </c>
      <c r="P78" s="8">
        <v>0</v>
      </c>
      <c r="Q78" s="8">
        <f t="shared" si="15"/>
        <v>0</v>
      </c>
      <c r="R78" s="8">
        <f t="shared" si="16"/>
        <v>0</v>
      </c>
      <c r="S78" s="8">
        <f t="shared" si="17"/>
        <v>2850</v>
      </c>
      <c r="T78" s="8">
        <v>10075</v>
      </c>
      <c r="U78" s="8">
        <f t="shared" si="18"/>
        <v>285</v>
      </c>
      <c r="V78" s="8">
        <v>0</v>
      </c>
      <c r="W78" s="8">
        <f t="shared" si="19"/>
        <v>285</v>
      </c>
      <c r="X78" s="8">
        <f t="shared" si="20"/>
        <v>285</v>
      </c>
      <c r="Y78" s="8">
        <f t="shared" si="21"/>
        <v>2565</v>
      </c>
    </row>
    <row r="79" spans="1:25">
      <c r="A79" s="8">
        <v>77</v>
      </c>
      <c r="B79" s="10">
        <v>993</v>
      </c>
      <c r="C79" s="9" t="s">
        <v>1275</v>
      </c>
      <c r="D79" s="10">
        <v>3305</v>
      </c>
      <c r="E79" s="10">
        <v>0</v>
      </c>
      <c r="F79" s="10">
        <f t="shared" si="11"/>
        <v>3305</v>
      </c>
      <c r="G79" s="10">
        <v>0</v>
      </c>
      <c r="H79" s="10">
        <v>17</v>
      </c>
      <c r="I79" s="10">
        <v>0</v>
      </c>
      <c r="J79" s="14">
        <f t="shared" si="12"/>
        <v>17</v>
      </c>
      <c r="K79" s="10">
        <v>11</v>
      </c>
      <c r="L79" s="10">
        <v>0</v>
      </c>
      <c r="M79" s="10">
        <f t="shared" si="13"/>
        <v>11</v>
      </c>
      <c r="N79" s="8" t="s">
        <v>1369</v>
      </c>
      <c r="O79" s="28">
        <f t="shared" si="14"/>
        <v>166650</v>
      </c>
      <c r="P79" s="8">
        <v>0</v>
      </c>
      <c r="Q79" s="8">
        <f t="shared" si="15"/>
        <v>0</v>
      </c>
      <c r="R79" s="8">
        <f t="shared" si="16"/>
        <v>0</v>
      </c>
      <c r="S79" s="8">
        <f t="shared" si="17"/>
        <v>166650</v>
      </c>
      <c r="T79" s="8">
        <v>43750</v>
      </c>
      <c r="U79" s="8">
        <f t="shared" si="18"/>
        <v>16665</v>
      </c>
      <c r="V79" s="8">
        <v>0</v>
      </c>
      <c r="W79" s="8">
        <f t="shared" si="19"/>
        <v>16665</v>
      </c>
      <c r="X79" s="8">
        <f t="shared" si="20"/>
        <v>16665</v>
      </c>
      <c r="Y79" s="8">
        <f t="shared" si="21"/>
        <v>149985</v>
      </c>
    </row>
    <row r="80" spans="1:25">
      <c r="A80" s="8">
        <v>78</v>
      </c>
      <c r="B80" s="10">
        <v>844</v>
      </c>
      <c r="C80" s="9" t="s">
        <v>911</v>
      </c>
      <c r="D80" s="10">
        <v>2724</v>
      </c>
      <c r="E80" s="10">
        <v>0</v>
      </c>
      <c r="F80" s="10">
        <f t="shared" si="11"/>
        <v>2724</v>
      </c>
      <c r="G80" s="10">
        <v>14</v>
      </c>
      <c r="H80" s="10">
        <v>2987</v>
      </c>
      <c r="I80" s="10">
        <v>0</v>
      </c>
      <c r="J80" s="14">
        <f t="shared" si="12"/>
        <v>2987</v>
      </c>
      <c r="K80" s="10">
        <v>2472</v>
      </c>
      <c r="L80" s="10">
        <v>0</v>
      </c>
      <c r="M80" s="10">
        <f t="shared" si="13"/>
        <v>2472</v>
      </c>
      <c r="N80" s="8" t="s">
        <v>1369</v>
      </c>
      <c r="O80" s="28">
        <f t="shared" si="14"/>
        <v>409150</v>
      </c>
      <c r="P80" s="8">
        <v>0</v>
      </c>
      <c r="Q80" s="8">
        <f t="shared" si="15"/>
        <v>0</v>
      </c>
      <c r="R80" s="8">
        <f t="shared" si="16"/>
        <v>0</v>
      </c>
      <c r="S80" s="8">
        <f t="shared" si="17"/>
        <v>409150</v>
      </c>
      <c r="T80" s="8">
        <v>175250</v>
      </c>
      <c r="U80" s="8">
        <f t="shared" si="18"/>
        <v>40915</v>
      </c>
      <c r="V80" s="8">
        <v>0</v>
      </c>
      <c r="W80" s="8">
        <f t="shared" si="19"/>
        <v>40915</v>
      </c>
      <c r="X80" s="8">
        <f t="shared" si="20"/>
        <v>40915</v>
      </c>
      <c r="Y80" s="8">
        <f t="shared" si="21"/>
        <v>368235</v>
      </c>
    </row>
    <row r="81" spans="1:25">
      <c r="A81" s="8">
        <v>79</v>
      </c>
      <c r="B81" s="10">
        <v>217</v>
      </c>
      <c r="C81" s="9" t="s">
        <v>692</v>
      </c>
      <c r="D81" s="10">
        <v>94</v>
      </c>
      <c r="E81" s="10">
        <v>0</v>
      </c>
      <c r="F81" s="10">
        <f t="shared" si="11"/>
        <v>94</v>
      </c>
      <c r="G81" s="10">
        <v>0</v>
      </c>
      <c r="H81" s="10">
        <v>50</v>
      </c>
      <c r="I81" s="10">
        <v>0</v>
      </c>
      <c r="J81" s="14">
        <f t="shared" si="12"/>
        <v>50</v>
      </c>
      <c r="K81" s="10">
        <v>176</v>
      </c>
      <c r="L81" s="10">
        <v>0</v>
      </c>
      <c r="M81" s="10">
        <f t="shared" si="13"/>
        <v>176</v>
      </c>
      <c r="N81" s="8" t="s">
        <v>1369</v>
      </c>
      <c r="O81" s="28">
        <f t="shared" si="14"/>
        <v>16000</v>
      </c>
      <c r="P81" s="8">
        <v>0</v>
      </c>
      <c r="Q81" s="8">
        <f t="shared" si="15"/>
        <v>0</v>
      </c>
      <c r="R81" s="8">
        <f t="shared" si="16"/>
        <v>0</v>
      </c>
      <c r="S81" s="8">
        <f t="shared" si="17"/>
        <v>16000</v>
      </c>
      <c r="T81" s="8">
        <v>375</v>
      </c>
      <c r="U81" s="8">
        <f t="shared" si="18"/>
        <v>375</v>
      </c>
      <c r="V81" s="8">
        <v>0</v>
      </c>
      <c r="W81" s="8">
        <f t="shared" si="19"/>
        <v>375</v>
      </c>
      <c r="X81" s="8">
        <f t="shared" si="20"/>
        <v>375</v>
      </c>
      <c r="Y81" s="8">
        <f t="shared" si="21"/>
        <v>15625</v>
      </c>
    </row>
    <row r="82" spans="1:25">
      <c r="A82" s="8">
        <v>80</v>
      </c>
      <c r="B82" s="10">
        <v>167</v>
      </c>
      <c r="C82" s="9" t="s">
        <v>642</v>
      </c>
      <c r="D82" s="10">
        <v>1174</v>
      </c>
      <c r="E82" s="10">
        <v>0</v>
      </c>
      <c r="F82" s="10">
        <f t="shared" si="11"/>
        <v>1174</v>
      </c>
      <c r="G82" s="10">
        <v>0</v>
      </c>
      <c r="H82" s="10">
        <v>368</v>
      </c>
      <c r="I82" s="10">
        <v>0</v>
      </c>
      <c r="J82" s="14">
        <f t="shared" si="12"/>
        <v>368</v>
      </c>
      <c r="K82" s="10">
        <v>1040</v>
      </c>
      <c r="L82" s="10">
        <v>0</v>
      </c>
      <c r="M82" s="10">
        <f t="shared" si="13"/>
        <v>1040</v>
      </c>
      <c r="N82" s="8" t="s">
        <v>1369</v>
      </c>
      <c r="O82" s="28">
        <f t="shared" si="14"/>
        <v>129100</v>
      </c>
      <c r="P82" s="8">
        <v>0</v>
      </c>
      <c r="Q82" s="8">
        <f t="shared" si="15"/>
        <v>0</v>
      </c>
      <c r="R82" s="8">
        <f t="shared" si="16"/>
        <v>0</v>
      </c>
      <c r="S82" s="8">
        <f t="shared" si="17"/>
        <v>129100</v>
      </c>
      <c r="T82" s="8">
        <v>24000</v>
      </c>
      <c r="U82" s="8">
        <f t="shared" si="18"/>
        <v>12910</v>
      </c>
      <c r="V82" s="8">
        <v>0</v>
      </c>
      <c r="W82" s="8">
        <f t="shared" si="19"/>
        <v>12910</v>
      </c>
      <c r="X82" s="8">
        <f t="shared" si="20"/>
        <v>12910</v>
      </c>
      <c r="Y82" s="8">
        <f t="shared" si="21"/>
        <v>116190</v>
      </c>
    </row>
    <row r="83" spans="1:25">
      <c r="A83" s="8">
        <v>81</v>
      </c>
      <c r="B83" s="10">
        <v>841</v>
      </c>
      <c r="C83" s="9" t="s">
        <v>908</v>
      </c>
      <c r="D83" s="10">
        <v>14318</v>
      </c>
      <c r="E83" s="10">
        <v>0</v>
      </c>
      <c r="F83" s="10">
        <f t="shared" si="11"/>
        <v>14318</v>
      </c>
      <c r="G83" s="10">
        <v>0</v>
      </c>
      <c r="H83" s="10">
        <v>18944</v>
      </c>
      <c r="I83" s="10">
        <v>0</v>
      </c>
      <c r="J83" s="14">
        <f t="shared" si="12"/>
        <v>18944</v>
      </c>
      <c r="K83" s="10">
        <v>14131</v>
      </c>
      <c r="L83" s="10">
        <v>0</v>
      </c>
      <c r="M83" s="10">
        <f t="shared" si="13"/>
        <v>14131</v>
      </c>
      <c r="N83" s="8" t="s">
        <v>1327</v>
      </c>
      <c r="O83" s="28">
        <f t="shared" si="14"/>
        <v>4739300</v>
      </c>
      <c r="P83" s="8">
        <v>0</v>
      </c>
      <c r="Q83" s="8">
        <f t="shared" si="15"/>
        <v>0</v>
      </c>
      <c r="R83" s="8">
        <f t="shared" si="16"/>
        <v>0</v>
      </c>
      <c r="S83" s="8">
        <f t="shared" si="17"/>
        <v>4739300</v>
      </c>
      <c r="T83" s="8">
        <v>242075</v>
      </c>
      <c r="U83" s="8">
        <f t="shared" si="18"/>
        <v>242075</v>
      </c>
      <c r="V83" s="8">
        <v>200000</v>
      </c>
      <c r="W83" s="8">
        <f t="shared" si="19"/>
        <v>442075</v>
      </c>
      <c r="X83" s="8">
        <f t="shared" si="20"/>
        <v>442075</v>
      </c>
      <c r="Y83" s="8">
        <f t="shared" si="21"/>
        <v>4297225</v>
      </c>
    </row>
    <row r="84" spans="1:25">
      <c r="A84" s="8">
        <v>82</v>
      </c>
      <c r="B84" s="10">
        <v>986</v>
      </c>
      <c r="C84" s="9" t="s">
        <v>962</v>
      </c>
      <c r="D84" s="10">
        <v>39917</v>
      </c>
      <c r="E84" s="10">
        <v>1344</v>
      </c>
      <c r="F84" s="10">
        <f t="shared" si="11"/>
        <v>38573</v>
      </c>
      <c r="G84" s="10">
        <v>0</v>
      </c>
      <c r="H84" s="10">
        <v>48384</v>
      </c>
      <c r="I84" s="10">
        <v>3654</v>
      </c>
      <c r="J84" s="14">
        <f t="shared" si="12"/>
        <v>44730</v>
      </c>
      <c r="K84" s="10">
        <v>55962</v>
      </c>
      <c r="L84" s="10">
        <v>4058</v>
      </c>
      <c r="M84" s="10">
        <f t="shared" si="13"/>
        <v>51904</v>
      </c>
      <c r="N84" s="8" t="s">
        <v>1369</v>
      </c>
      <c r="O84" s="28">
        <f t="shared" si="14"/>
        <v>6760350</v>
      </c>
      <c r="P84" s="8">
        <v>0</v>
      </c>
      <c r="Q84" s="8">
        <f t="shared" si="15"/>
        <v>0</v>
      </c>
      <c r="R84" s="8">
        <f t="shared" si="16"/>
        <v>0</v>
      </c>
      <c r="S84" s="8">
        <f t="shared" si="17"/>
        <v>6760350</v>
      </c>
      <c r="T84" s="8">
        <v>1763200</v>
      </c>
      <c r="U84" s="8">
        <f t="shared" si="18"/>
        <v>676035</v>
      </c>
      <c r="V84" s="8">
        <v>0</v>
      </c>
      <c r="W84" s="8">
        <f t="shared" si="19"/>
        <v>676035</v>
      </c>
      <c r="X84" s="8">
        <f t="shared" si="20"/>
        <v>676035</v>
      </c>
      <c r="Y84" s="8">
        <f t="shared" si="21"/>
        <v>6084315</v>
      </c>
    </row>
    <row r="85" spans="1:25">
      <c r="A85" s="8">
        <v>83</v>
      </c>
      <c r="B85" s="10">
        <v>691</v>
      </c>
      <c r="C85" s="9" t="s">
        <v>817</v>
      </c>
      <c r="D85" s="10">
        <v>2248</v>
      </c>
      <c r="E85" s="10">
        <v>0</v>
      </c>
      <c r="F85" s="10">
        <f t="shared" si="11"/>
        <v>2248</v>
      </c>
      <c r="G85" s="10">
        <v>0</v>
      </c>
      <c r="H85" s="10">
        <v>721</v>
      </c>
      <c r="I85" s="10">
        <v>0</v>
      </c>
      <c r="J85" s="14">
        <f t="shared" si="12"/>
        <v>721</v>
      </c>
      <c r="K85" s="10">
        <v>2246</v>
      </c>
      <c r="L85" s="10">
        <v>0</v>
      </c>
      <c r="M85" s="10">
        <f t="shared" si="13"/>
        <v>2246</v>
      </c>
      <c r="N85" s="8" t="s">
        <v>1369</v>
      </c>
      <c r="O85" s="28">
        <f t="shared" si="14"/>
        <v>260750</v>
      </c>
      <c r="P85" s="8">
        <v>0</v>
      </c>
      <c r="Q85" s="8">
        <f t="shared" si="15"/>
        <v>0</v>
      </c>
      <c r="R85" s="8">
        <f t="shared" si="16"/>
        <v>0</v>
      </c>
      <c r="S85" s="8">
        <f t="shared" si="17"/>
        <v>260750</v>
      </c>
      <c r="T85" s="8">
        <v>15650</v>
      </c>
      <c r="U85" s="8">
        <f t="shared" si="18"/>
        <v>15650</v>
      </c>
      <c r="V85" s="8">
        <v>0</v>
      </c>
      <c r="W85" s="8">
        <f t="shared" si="19"/>
        <v>15650</v>
      </c>
      <c r="X85" s="8">
        <f t="shared" si="20"/>
        <v>15650</v>
      </c>
      <c r="Y85" s="8">
        <f t="shared" si="21"/>
        <v>245100</v>
      </c>
    </row>
    <row r="86" spans="1:25">
      <c r="A86" s="8">
        <v>84</v>
      </c>
      <c r="B86" s="10">
        <v>692</v>
      </c>
      <c r="C86" s="9" t="s">
        <v>819</v>
      </c>
      <c r="D86" s="10">
        <v>437</v>
      </c>
      <c r="E86" s="10">
        <v>0</v>
      </c>
      <c r="F86" s="10">
        <f t="shared" si="11"/>
        <v>437</v>
      </c>
      <c r="G86" s="10">
        <v>0</v>
      </c>
      <c r="H86" s="10">
        <v>164</v>
      </c>
      <c r="I86" s="10">
        <v>0</v>
      </c>
      <c r="J86" s="14">
        <f t="shared" si="12"/>
        <v>164</v>
      </c>
      <c r="K86" s="10">
        <v>381</v>
      </c>
      <c r="L86" s="10">
        <v>0</v>
      </c>
      <c r="M86" s="10">
        <f t="shared" si="13"/>
        <v>381</v>
      </c>
      <c r="N86" s="8" t="s">
        <v>1369</v>
      </c>
      <c r="O86" s="28">
        <f t="shared" si="14"/>
        <v>49100</v>
      </c>
      <c r="P86" s="8">
        <v>0</v>
      </c>
      <c r="Q86" s="8">
        <f t="shared" si="15"/>
        <v>0</v>
      </c>
      <c r="R86" s="8">
        <f t="shared" si="16"/>
        <v>0</v>
      </c>
      <c r="S86" s="8">
        <f t="shared" si="17"/>
        <v>49100</v>
      </c>
      <c r="T86" s="8">
        <v>2175</v>
      </c>
      <c r="U86" s="8">
        <f t="shared" si="18"/>
        <v>2175</v>
      </c>
      <c r="V86" s="8">
        <v>0</v>
      </c>
      <c r="W86" s="8">
        <f t="shared" si="19"/>
        <v>2175</v>
      </c>
      <c r="X86" s="8">
        <f t="shared" si="20"/>
        <v>2175</v>
      </c>
      <c r="Y86" s="8">
        <f t="shared" si="21"/>
        <v>46925</v>
      </c>
    </row>
    <row r="87" spans="1:25">
      <c r="A87" s="8">
        <v>85</v>
      </c>
      <c r="B87" s="10">
        <v>106</v>
      </c>
      <c r="C87" s="9" t="s">
        <v>544</v>
      </c>
      <c r="D87" s="10">
        <v>36607</v>
      </c>
      <c r="E87" s="10">
        <v>0</v>
      </c>
      <c r="F87" s="10">
        <f t="shared" si="11"/>
        <v>36607</v>
      </c>
      <c r="G87" s="10">
        <v>0</v>
      </c>
      <c r="H87" s="10">
        <v>19639</v>
      </c>
      <c r="I87" s="10">
        <v>0</v>
      </c>
      <c r="J87" s="14">
        <f t="shared" si="12"/>
        <v>19639</v>
      </c>
      <c r="K87" s="10">
        <v>45501</v>
      </c>
      <c r="L87" s="10">
        <v>0</v>
      </c>
      <c r="M87" s="10">
        <f t="shared" si="13"/>
        <v>45501</v>
      </c>
      <c r="N87" s="8" t="s">
        <v>1369</v>
      </c>
      <c r="O87" s="28">
        <f t="shared" si="14"/>
        <v>5087350</v>
      </c>
      <c r="P87" s="8">
        <v>0</v>
      </c>
      <c r="Q87" s="8">
        <f t="shared" si="15"/>
        <v>0</v>
      </c>
      <c r="R87" s="8">
        <f t="shared" si="16"/>
        <v>0</v>
      </c>
      <c r="S87" s="8">
        <f t="shared" si="17"/>
        <v>5087350</v>
      </c>
      <c r="T87" s="8">
        <v>895050</v>
      </c>
      <c r="U87" s="8">
        <f t="shared" si="18"/>
        <v>508735</v>
      </c>
      <c r="V87" s="8">
        <v>0</v>
      </c>
      <c r="W87" s="8">
        <f t="shared" si="19"/>
        <v>508735</v>
      </c>
      <c r="X87" s="8">
        <f t="shared" si="20"/>
        <v>508735</v>
      </c>
      <c r="Y87" s="8">
        <f t="shared" si="21"/>
        <v>4578615</v>
      </c>
    </row>
    <row r="88" spans="1:25">
      <c r="A88" s="8">
        <v>86</v>
      </c>
      <c r="B88" s="10">
        <v>103</v>
      </c>
      <c r="C88" s="9" t="s">
        <v>540</v>
      </c>
      <c r="D88" s="10">
        <v>26595</v>
      </c>
      <c r="E88" s="10">
        <v>0</v>
      </c>
      <c r="F88" s="10">
        <f t="shared" si="11"/>
        <v>26595</v>
      </c>
      <c r="G88" s="10">
        <v>0</v>
      </c>
      <c r="H88" s="10">
        <v>23965</v>
      </c>
      <c r="I88" s="10">
        <v>0</v>
      </c>
      <c r="J88" s="14">
        <f t="shared" si="12"/>
        <v>23965</v>
      </c>
      <c r="K88" s="10">
        <v>45794</v>
      </c>
      <c r="L88" s="10">
        <v>0</v>
      </c>
      <c r="M88" s="10">
        <f t="shared" si="13"/>
        <v>45794</v>
      </c>
      <c r="N88" s="8" t="s">
        <v>1327</v>
      </c>
      <c r="O88" s="28">
        <f t="shared" si="14"/>
        <v>9635400</v>
      </c>
      <c r="P88" s="8">
        <v>0</v>
      </c>
      <c r="Q88" s="8">
        <f t="shared" si="15"/>
        <v>0</v>
      </c>
      <c r="R88" s="8">
        <f t="shared" si="16"/>
        <v>0</v>
      </c>
      <c r="S88" s="8">
        <f t="shared" si="17"/>
        <v>9635400</v>
      </c>
      <c r="T88" s="8">
        <v>431750</v>
      </c>
      <c r="U88" s="8">
        <f t="shared" si="18"/>
        <v>431750</v>
      </c>
      <c r="V88" s="8">
        <v>0</v>
      </c>
      <c r="W88" s="8">
        <f t="shared" si="19"/>
        <v>431750</v>
      </c>
      <c r="X88" s="8">
        <f t="shared" si="20"/>
        <v>431750</v>
      </c>
      <c r="Y88" s="8">
        <f t="shared" si="21"/>
        <v>9203650</v>
      </c>
    </row>
    <row r="89" spans="1:25">
      <c r="A89" s="8">
        <v>87</v>
      </c>
      <c r="B89" s="10">
        <v>634</v>
      </c>
      <c r="C89" s="9" t="s">
        <v>729</v>
      </c>
      <c r="D89" s="10">
        <v>2168</v>
      </c>
      <c r="E89" s="10">
        <v>0</v>
      </c>
      <c r="F89" s="10">
        <f t="shared" si="11"/>
        <v>2168</v>
      </c>
      <c r="G89" s="10">
        <v>0</v>
      </c>
      <c r="H89" s="10">
        <v>1095</v>
      </c>
      <c r="I89" s="10">
        <v>0</v>
      </c>
      <c r="J89" s="14">
        <f t="shared" si="12"/>
        <v>1095</v>
      </c>
      <c r="K89" s="10">
        <v>3207</v>
      </c>
      <c r="L89" s="10">
        <v>0</v>
      </c>
      <c r="M89" s="10">
        <f t="shared" si="13"/>
        <v>3207</v>
      </c>
      <c r="N89" s="8" t="s">
        <v>1369</v>
      </c>
      <c r="O89" s="28">
        <f t="shared" si="14"/>
        <v>323500</v>
      </c>
      <c r="P89" s="8">
        <v>0</v>
      </c>
      <c r="Q89" s="8">
        <f t="shared" si="15"/>
        <v>0</v>
      </c>
      <c r="R89" s="8">
        <f t="shared" si="16"/>
        <v>0</v>
      </c>
      <c r="S89" s="8">
        <f t="shared" si="17"/>
        <v>323500</v>
      </c>
      <c r="T89" s="8">
        <v>95525</v>
      </c>
      <c r="U89" s="8">
        <f t="shared" si="18"/>
        <v>32350</v>
      </c>
      <c r="V89" s="8">
        <v>50000</v>
      </c>
      <c r="W89" s="8">
        <f t="shared" si="19"/>
        <v>82350</v>
      </c>
      <c r="X89" s="8">
        <f t="shared" si="20"/>
        <v>82350</v>
      </c>
      <c r="Y89" s="8">
        <f t="shared" si="21"/>
        <v>241150</v>
      </c>
    </row>
    <row r="90" spans="1:25">
      <c r="A90" s="8">
        <v>88</v>
      </c>
      <c r="B90" s="10">
        <v>690</v>
      </c>
      <c r="C90" s="9" t="s">
        <v>816</v>
      </c>
      <c r="D90" s="10">
        <v>481</v>
      </c>
      <c r="E90" s="10">
        <v>0</v>
      </c>
      <c r="F90" s="10">
        <f t="shared" si="11"/>
        <v>481</v>
      </c>
      <c r="G90" s="10">
        <v>0</v>
      </c>
      <c r="H90" s="10">
        <v>602</v>
      </c>
      <c r="I90" s="10">
        <v>0</v>
      </c>
      <c r="J90" s="14">
        <f t="shared" si="12"/>
        <v>602</v>
      </c>
      <c r="K90" s="10">
        <v>896</v>
      </c>
      <c r="L90" s="10">
        <v>0</v>
      </c>
      <c r="M90" s="10">
        <f t="shared" si="13"/>
        <v>896</v>
      </c>
      <c r="N90" s="8" t="s">
        <v>1369</v>
      </c>
      <c r="O90" s="28">
        <f t="shared" si="14"/>
        <v>98950</v>
      </c>
      <c r="P90" s="8">
        <v>0</v>
      </c>
      <c r="Q90" s="8">
        <f t="shared" si="15"/>
        <v>0</v>
      </c>
      <c r="R90" s="8">
        <f t="shared" si="16"/>
        <v>0</v>
      </c>
      <c r="S90" s="8">
        <f t="shared" si="17"/>
        <v>98950</v>
      </c>
      <c r="T90" s="8">
        <v>4625</v>
      </c>
      <c r="U90" s="8">
        <f t="shared" si="18"/>
        <v>4625</v>
      </c>
      <c r="V90" s="8">
        <v>0</v>
      </c>
      <c r="W90" s="8">
        <f t="shared" si="19"/>
        <v>4625</v>
      </c>
      <c r="X90" s="8">
        <f t="shared" si="20"/>
        <v>4625</v>
      </c>
      <c r="Y90" s="8">
        <f t="shared" si="21"/>
        <v>94325</v>
      </c>
    </row>
    <row r="91" spans="1:25">
      <c r="A91" s="8">
        <v>89</v>
      </c>
      <c r="B91" s="10">
        <v>229</v>
      </c>
      <c r="C91" s="9" t="s">
        <v>1061</v>
      </c>
      <c r="D91" s="10">
        <v>3773</v>
      </c>
      <c r="E91" s="10">
        <v>0</v>
      </c>
      <c r="F91" s="10">
        <f t="shared" si="11"/>
        <v>3773</v>
      </c>
      <c r="G91" s="10">
        <v>0</v>
      </c>
      <c r="H91" s="10">
        <v>1001</v>
      </c>
      <c r="I91" s="10">
        <v>0</v>
      </c>
      <c r="J91" s="14">
        <f t="shared" si="12"/>
        <v>1001</v>
      </c>
      <c r="K91" s="10">
        <v>2969</v>
      </c>
      <c r="L91" s="10">
        <v>0</v>
      </c>
      <c r="M91" s="10">
        <f t="shared" si="13"/>
        <v>2969</v>
      </c>
      <c r="N91" s="8" t="s">
        <v>1369</v>
      </c>
      <c r="O91" s="28">
        <f t="shared" si="14"/>
        <v>387150</v>
      </c>
      <c r="P91" s="8">
        <v>0</v>
      </c>
      <c r="Q91" s="8">
        <f t="shared" si="15"/>
        <v>0</v>
      </c>
      <c r="R91" s="8">
        <f t="shared" si="16"/>
        <v>0</v>
      </c>
      <c r="S91" s="8">
        <f t="shared" si="17"/>
        <v>387150</v>
      </c>
      <c r="T91" s="8">
        <v>60525</v>
      </c>
      <c r="U91" s="8">
        <f t="shared" si="18"/>
        <v>38715</v>
      </c>
      <c r="V91" s="8">
        <v>50000</v>
      </c>
      <c r="W91" s="8">
        <f t="shared" si="19"/>
        <v>88715</v>
      </c>
      <c r="X91" s="8">
        <f t="shared" si="20"/>
        <v>88715</v>
      </c>
      <c r="Y91" s="8">
        <f t="shared" si="21"/>
        <v>298435</v>
      </c>
    </row>
    <row r="92" spans="1:25">
      <c r="A92" s="8">
        <v>90</v>
      </c>
      <c r="B92" s="10">
        <v>218</v>
      </c>
      <c r="C92" s="9" t="s">
        <v>693</v>
      </c>
      <c r="D92" s="10">
        <v>29721</v>
      </c>
      <c r="E92" s="10">
        <v>0</v>
      </c>
      <c r="F92" s="10">
        <f t="shared" si="11"/>
        <v>29721</v>
      </c>
      <c r="G92" s="10">
        <v>0</v>
      </c>
      <c r="H92" s="10">
        <v>10</v>
      </c>
      <c r="I92" s="10">
        <v>0</v>
      </c>
      <c r="J92" s="14">
        <f t="shared" si="12"/>
        <v>10</v>
      </c>
      <c r="K92" s="10">
        <v>301</v>
      </c>
      <c r="L92" s="10">
        <v>0</v>
      </c>
      <c r="M92" s="10">
        <f t="shared" si="13"/>
        <v>301</v>
      </c>
      <c r="N92" s="8" t="s">
        <v>1327</v>
      </c>
      <c r="O92" s="28">
        <f t="shared" si="14"/>
        <v>3003200</v>
      </c>
      <c r="P92" s="8">
        <v>0</v>
      </c>
      <c r="Q92" s="8">
        <f t="shared" si="15"/>
        <v>0</v>
      </c>
      <c r="R92" s="8">
        <f t="shared" si="16"/>
        <v>0</v>
      </c>
      <c r="S92" s="8">
        <f t="shared" si="17"/>
        <v>3003200</v>
      </c>
      <c r="T92" s="8">
        <v>322300</v>
      </c>
      <c r="U92" s="8">
        <f t="shared" si="18"/>
        <v>300320</v>
      </c>
      <c r="V92" s="8">
        <v>0</v>
      </c>
      <c r="W92" s="8">
        <f t="shared" si="19"/>
        <v>300320</v>
      </c>
      <c r="X92" s="8">
        <f t="shared" si="20"/>
        <v>300320</v>
      </c>
      <c r="Y92" s="8">
        <f t="shared" si="21"/>
        <v>2702880</v>
      </c>
    </row>
    <row r="93" spans="1:25">
      <c r="A93" s="8">
        <v>91</v>
      </c>
      <c r="B93" s="10">
        <v>118</v>
      </c>
      <c r="C93" s="9" t="s">
        <v>581</v>
      </c>
      <c r="D93" s="10">
        <v>33555</v>
      </c>
      <c r="E93" s="10">
        <v>0</v>
      </c>
      <c r="F93" s="10">
        <f t="shared" si="11"/>
        <v>33555</v>
      </c>
      <c r="G93" s="10">
        <v>0</v>
      </c>
      <c r="H93" s="10">
        <v>135</v>
      </c>
      <c r="I93" s="10">
        <v>0</v>
      </c>
      <c r="J93" s="14">
        <f t="shared" si="12"/>
        <v>135</v>
      </c>
      <c r="K93" s="10">
        <v>371</v>
      </c>
      <c r="L93" s="10">
        <v>0</v>
      </c>
      <c r="M93" s="10">
        <f t="shared" si="13"/>
        <v>371</v>
      </c>
      <c r="N93" s="8" t="s">
        <v>1369</v>
      </c>
      <c r="O93" s="28">
        <f t="shared" si="14"/>
        <v>1703050</v>
      </c>
      <c r="P93" s="8">
        <v>0</v>
      </c>
      <c r="Q93" s="8">
        <f t="shared" si="15"/>
        <v>0</v>
      </c>
      <c r="R93" s="8">
        <f t="shared" si="16"/>
        <v>0</v>
      </c>
      <c r="S93" s="8">
        <f t="shared" si="17"/>
        <v>1703050</v>
      </c>
      <c r="T93" s="8">
        <v>1446500</v>
      </c>
      <c r="U93" s="8">
        <f t="shared" si="18"/>
        <v>170305</v>
      </c>
      <c r="V93" s="8">
        <v>0</v>
      </c>
      <c r="W93" s="8">
        <f t="shared" si="19"/>
        <v>170305</v>
      </c>
      <c r="X93" s="8">
        <f t="shared" si="20"/>
        <v>170305</v>
      </c>
      <c r="Y93" s="8">
        <f t="shared" si="21"/>
        <v>1532745</v>
      </c>
    </row>
    <row r="94" spans="1:25">
      <c r="A94" s="8">
        <v>92</v>
      </c>
      <c r="B94" s="10">
        <v>130</v>
      </c>
      <c r="C94" s="9" t="s">
        <v>627</v>
      </c>
      <c r="D94" s="10">
        <v>1585</v>
      </c>
      <c r="E94" s="10">
        <v>0</v>
      </c>
      <c r="F94" s="10">
        <f t="shared" si="11"/>
        <v>1585</v>
      </c>
      <c r="G94" s="10">
        <v>0</v>
      </c>
      <c r="H94" s="10">
        <v>397</v>
      </c>
      <c r="I94" s="10">
        <v>0</v>
      </c>
      <c r="J94" s="14">
        <f t="shared" si="12"/>
        <v>397</v>
      </c>
      <c r="K94" s="10">
        <v>908</v>
      </c>
      <c r="L94" s="10">
        <v>0</v>
      </c>
      <c r="M94" s="10">
        <f t="shared" si="13"/>
        <v>908</v>
      </c>
      <c r="N94" s="8" t="s">
        <v>1327</v>
      </c>
      <c r="O94" s="28">
        <f t="shared" si="14"/>
        <v>289000</v>
      </c>
      <c r="P94" s="8">
        <v>0</v>
      </c>
      <c r="Q94" s="8">
        <f t="shared" si="15"/>
        <v>0</v>
      </c>
      <c r="R94" s="8">
        <f t="shared" si="16"/>
        <v>0</v>
      </c>
      <c r="S94" s="8">
        <f t="shared" si="17"/>
        <v>289000</v>
      </c>
      <c r="T94" s="8">
        <v>32350</v>
      </c>
      <c r="U94" s="8">
        <f t="shared" si="18"/>
        <v>28900</v>
      </c>
      <c r="V94" s="8">
        <v>0</v>
      </c>
      <c r="W94" s="8">
        <f t="shared" si="19"/>
        <v>28900</v>
      </c>
      <c r="X94" s="8">
        <f t="shared" si="20"/>
        <v>28900</v>
      </c>
      <c r="Y94" s="8">
        <f t="shared" si="21"/>
        <v>260100</v>
      </c>
    </row>
    <row r="95" spans="1:25">
      <c r="A95" s="8">
        <v>93</v>
      </c>
      <c r="B95" s="10">
        <v>124</v>
      </c>
      <c r="C95" s="9" t="s">
        <v>615</v>
      </c>
      <c r="D95" s="10">
        <v>25410</v>
      </c>
      <c r="E95" s="10">
        <v>0</v>
      </c>
      <c r="F95" s="10">
        <f t="shared" si="11"/>
        <v>25410</v>
      </c>
      <c r="G95" s="10">
        <v>0</v>
      </c>
      <c r="H95" s="10">
        <v>18205</v>
      </c>
      <c r="I95" s="10">
        <v>0</v>
      </c>
      <c r="J95" s="14">
        <f t="shared" si="12"/>
        <v>18205</v>
      </c>
      <c r="K95" s="10">
        <v>32140</v>
      </c>
      <c r="L95" s="10">
        <v>0</v>
      </c>
      <c r="M95" s="10">
        <f t="shared" si="13"/>
        <v>32140</v>
      </c>
      <c r="N95" s="8" t="s">
        <v>1327</v>
      </c>
      <c r="O95" s="28">
        <f t="shared" si="14"/>
        <v>7575500</v>
      </c>
      <c r="P95" s="8">
        <v>0</v>
      </c>
      <c r="Q95" s="8">
        <f t="shared" si="15"/>
        <v>0</v>
      </c>
      <c r="R95" s="8">
        <f t="shared" si="16"/>
        <v>0</v>
      </c>
      <c r="S95" s="8">
        <f t="shared" si="17"/>
        <v>7575500</v>
      </c>
      <c r="T95" s="8">
        <v>166450</v>
      </c>
      <c r="U95" s="8">
        <f t="shared" si="18"/>
        <v>166450</v>
      </c>
      <c r="V95" s="8">
        <v>0</v>
      </c>
      <c r="W95" s="8">
        <f t="shared" si="19"/>
        <v>166450</v>
      </c>
      <c r="X95" s="8">
        <f t="shared" si="20"/>
        <v>166450</v>
      </c>
      <c r="Y95" s="8">
        <f t="shared" si="21"/>
        <v>7409050</v>
      </c>
    </row>
    <row r="96" spans="1:25">
      <c r="A96" s="8">
        <v>94</v>
      </c>
      <c r="B96" s="10">
        <v>102</v>
      </c>
      <c r="C96" s="9" t="s">
        <v>538</v>
      </c>
      <c r="D96" s="10">
        <v>7728</v>
      </c>
      <c r="E96" s="10">
        <v>0</v>
      </c>
      <c r="F96" s="10">
        <f t="shared" si="11"/>
        <v>7728</v>
      </c>
      <c r="G96" s="10">
        <v>1344</v>
      </c>
      <c r="H96" s="10">
        <v>35459</v>
      </c>
      <c r="I96" s="10">
        <v>0</v>
      </c>
      <c r="J96" s="14">
        <f t="shared" si="12"/>
        <v>35459</v>
      </c>
      <c r="K96" s="10">
        <v>23930</v>
      </c>
      <c r="L96" s="10">
        <v>0</v>
      </c>
      <c r="M96" s="10">
        <f t="shared" si="13"/>
        <v>23930</v>
      </c>
      <c r="N96" s="8" t="s">
        <v>1369</v>
      </c>
      <c r="O96" s="28">
        <f t="shared" si="14"/>
        <v>3355850</v>
      </c>
      <c r="P96" s="8">
        <v>0</v>
      </c>
      <c r="Q96" s="8">
        <f t="shared" si="15"/>
        <v>0</v>
      </c>
      <c r="R96" s="8">
        <f t="shared" si="16"/>
        <v>0</v>
      </c>
      <c r="S96" s="8">
        <f t="shared" si="17"/>
        <v>3355850</v>
      </c>
      <c r="T96" s="8">
        <v>429525</v>
      </c>
      <c r="U96" s="8">
        <f t="shared" si="18"/>
        <v>335585</v>
      </c>
      <c r="V96" s="8">
        <v>0</v>
      </c>
      <c r="W96" s="8">
        <f t="shared" si="19"/>
        <v>335585</v>
      </c>
      <c r="X96" s="8">
        <f t="shared" si="20"/>
        <v>335585</v>
      </c>
      <c r="Y96" s="8">
        <f t="shared" si="21"/>
        <v>3020265</v>
      </c>
    </row>
    <row r="97" spans="1:25">
      <c r="A97" s="8">
        <v>95</v>
      </c>
      <c r="B97" s="10">
        <v>129</v>
      </c>
      <c r="C97" s="9" t="s">
        <v>624</v>
      </c>
      <c r="D97" s="10">
        <v>33773</v>
      </c>
      <c r="E97" s="10">
        <v>0</v>
      </c>
      <c r="F97" s="10">
        <f t="shared" si="11"/>
        <v>33773</v>
      </c>
      <c r="G97" s="10">
        <v>28562</v>
      </c>
      <c r="H97" s="10">
        <v>5024</v>
      </c>
      <c r="I97" s="10">
        <v>0</v>
      </c>
      <c r="J97" s="14">
        <f t="shared" si="12"/>
        <v>5024</v>
      </c>
      <c r="K97" s="10">
        <v>6845</v>
      </c>
      <c r="L97" s="10">
        <v>0</v>
      </c>
      <c r="M97" s="10">
        <f t="shared" si="13"/>
        <v>6845</v>
      </c>
      <c r="N97" s="8" t="s">
        <v>1369</v>
      </c>
      <c r="O97" s="28">
        <f t="shared" si="14"/>
        <v>2282100</v>
      </c>
      <c r="P97" s="8">
        <v>0</v>
      </c>
      <c r="Q97" s="8">
        <f t="shared" si="15"/>
        <v>0</v>
      </c>
      <c r="R97" s="8">
        <f t="shared" si="16"/>
        <v>0</v>
      </c>
      <c r="S97" s="8">
        <f t="shared" si="17"/>
        <v>2282100</v>
      </c>
      <c r="T97" s="8">
        <v>327325</v>
      </c>
      <c r="U97" s="8">
        <f t="shared" si="18"/>
        <v>228210</v>
      </c>
      <c r="V97" s="8">
        <v>0</v>
      </c>
      <c r="W97" s="8">
        <f t="shared" si="19"/>
        <v>228210</v>
      </c>
      <c r="X97" s="8">
        <f t="shared" si="20"/>
        <v>228210</v>
      </c>
      <c r="Y97" s="8">
        <f t="shared" si="21"/>
        <v>2053890</v>
      </c>
    </row>
    <row r="98" spans="1:25">
      <c r="A98" s="8">
        <v>96</v>
      </c>
      <c r="B98" s="10">
        <v>132</v>
      </c>
      <c r="C98" s="9" t="s">
        <v>630</v>
      </c>
      <c r="D98" s="10">
        <v>68589</v>
      </c>
      <c r="E98" s="10">
        <v>0</v>
      </c>
      <c r="F98" s="10">
        <f t="shared" si="11"/>
        <v>68589</v>
      </c>
      <c r="G98" s="10">
        <v>5307</v>
      </c>
      <c r="H98" s="10">
        <v>35828</v>
      </c>
      <c r="I98" s="10">
        <v>0</v>
      </c>
      <c r="J98" s="14">
        <f t="shared" si="12"/>
        <v>35828</v>
      </c>
      <c r="K98" s="10">
        <v>90578</v>
      </c>
      <c r="L98" s="10">
        <v>0</v>
      </c>
      <c r="M98" s="10">
        <f t="shared" si="13"/>
        <v>90578</v>
      </c>
      <c r="N98" s="8" t="s">
        <v>1369</v>
      </c>
      <c r="O98" s="28">
        <f t="shared" si="14"/>
        <v>9749750</v>
      </c>
      <c r="P98" s="8">
        <v>0</v>
      </c>
      <c r="Q98" s="8">
        <f t="shared" si="15"/>
        <v>0</v>
      </c>
      <c r="R98" s="8">
        <f t="shared" si="16"/>
        <v>0</v>
      </c>
      <c r="S98" s="8">
        <f t="shared" si="17"/>
        <v>9749750</v>
      </c>
      <c r="T98" s="8">
        <v>761725</v>
      </c>
      <c r="U98" s="8">
        <f t="shared" si="18"/>
        <v>761725</v>
      </c>
      <c r="V98" s="8">
        <v>0</v>
      </c>
      <c r="W98" s="8">
        <f t="shared" si="19"/>
        <v>761725</v>
      </c>
      <c r="X98" s="8">
        <f t="shared" si="20"/>
        <v>761725</v>
      </c>
      <c r="Y98" s="8">
        <f t="shared" si="21"/>
        <v>8988025</v>
      </c>
    </row>
    <row r="99" spans="1:25">
      <c r="A99" s="8">
        <v>97</v>
      </c>
      <c r="B99" s="10">
        <v>127</v>
      </c>
      <c r="C99" s="9" t="s">
        <v>621</v>
      </c>
      <c r="D99" s="10">
        <v>143808</v>
      </c>
      <c r="E99" s="10">
        <v>0</v>
      </c>
      <c r="F99" s="10">
        <f t="shared" si="11"/>
        <v>143808</v>
      </c>
      <c r="G99" s="10">
        <v>0</v>
      </c>
      <c r="H99" s="10">
        <v>71190</v>
      </c>
      <c r="I99" s="10">
        <v>0</v>
      </c>
      <c r="J99" s="14">
        <f t="shared" si="12"/>
        <v>71190</v>
      </c>
      <c r="K99" s="10">
        <v>193486</v>
      </c>
      <c r="L99" s="10">
        <v>0</v>
      </c>
      <c r="M99" s="10">
        <f t="shared" si="13"/>
        <v>193486</v>
      </c>
      <c r="N99" s="8" t="s">
        <v>1369</v>
      </c>
      <c r="O99" s="28">
        <f t="shared" si="14"/>
        <v>20424200</v>
      </c>
      <c r="P99" s="8">
        <v>0</v>
      </c>
      <c r="Q99" s="8">
        <f t="shared" si="15"/>
        <v>0</v>
      </c>
      <c r="R99" s="8">
        <f t="shared" si="16"/>
        <v>0</v>
      </c>
      <c r="S99" s="8">
        <f t="shared" si="17"/>
        <v>20424200</v>
      </c>
      <c r="T99" s="8">
        <v>1842750</v>
      </c>
      <c r="U99" s="8">
        <f t="shared" si="18"/>
        <v>1842750</v>
      </c>
      <c r="V99" s="8">
        <v>300000</v>
      </c>
      <c r="W99" s="8">
        <f t="shared" si="19"/>
        <v>2142750</v>
      </c>
      <c r="X99" s="8">
        <f t="shared" si="20"/>
        <v>2142750</v>
      </c>
      <c r="Y99" s="8">
        <f t="shared" si="21"/>
        <v>18281450</v>
      </c>
    </row>
    <row r="100" spans="1:25">
      <c r="A100" s="8">
        <v>98</v>
      </c>
      <c r="B100" s="10">
        <v>111</v>
      </c>
      <c r="C100" s="9" t="s">
        <v>570</v>
      </c>
      <c r="D100" s="10">
        <v>413</v>
      </c>
      <c r="E100" s="10">
        <v>0</v>
      </c>
      <c r="F100" s="10">
        <f t="shared" si="11"/>
        <v>413</v>
      </c>
      <c r="G100" s="10">
        <v>8</v>
      </c>
      <c r="H100" s="10">
        <v>192</v>
      </c>
      <c r="I100" s="10">
        <v>0</v>
      </c>
      <c r="J100" s="14">
        <f t="shared" si="12"/>
        <v>192</v>
      </c>
      <c r="K100" s="10">
        <v>886</v>
      </c>
      <c r="L100" s="10">
        <v>0</v>
      </c>
      <c r="M100" s="10">
        <f t="shared" si="13"/>
        <v>886</v>
      </c>
      <c r="N100" s="8" t="s">
        <v>1369</v>
      </c>
      <c r="O100" s="28">
        <f t="shared" si="14"/>
        <v>74550</v>
      </c>
      <c r="P100" s="8">
        <v>0</v>
      </c>
      <c r="Q100" s="8">
        <f t="shared" si="15"/>
        <v>0</v>
      </c>
      <c r="R100" s="8">
        <f t="shared" si="16"/>
        <v>0</v>
      </c>
      <c r="S100" s="8">
        <f t="shared" si="17"/>
        <v>74550</v>
      </c>
      <c r="T100" s="8">
        <v>37450</v>
      </c>
      <c r="U100" s="8">
        <f t="shared" si="18"/>
        <v>7455</v>
      </c>
      <c r="V100" s="8">
        <v>0</v>
      </c>
      <c r="W100" s="8">
        <f t="shared" si="19"/>
        <v>7455</v>
      </c>
      <c r="X100" s="8">
        <f t="shared" si="20"/>
        <v>7455</v>
      </c>
      <c r="Y100" s="8">
        <f t="shared" si="21"/>
        <v>67095</v>
      </c>
    </row>
    <row r="101" spans="1:25">
      <c r="A101" s="8">
        <v>99</v>
      </c>
      <c r="B101" s="10">
        <v>138</v>
      </c>
      <c r="C101" s="9" t="s">
        <v>636</v>
      </c>
      <c r="D101" s="10">
        <v>939</v>
      </c>
      <c r="E101" s="10">
        <v>0</v>
      </c>
      <c r="F101" s="10">
        <f t="shared" si="11"/>
        <v>939</v>
      </c>
      <c r="G101" s="10">
        <v>0</v>
      </c>
      <c r="H101" s="10">
        <v>1903</v>
      </c>
      <c r="I101" s="10">
        <v>0</v>
      </c>
      <c r="J101" s="14">
        <f t="shared" si="12"/>
        <v>1903</v>
      </c>
      <c r="K101" s="10">
        <v>2176</v>
      </c>
      <c r="L101" s="10">
        <v>0</v>
      </c>
      <c r="M101" s="10">
        <f t="shared" si="13"/>
        <v>2176</v>
      </c>
      <c r="N101" s="8" t="s">
        <v>1369</v>
      </c>
      <c r="O101" s="28">
        <f t="shared" si="14"/>
        <v>250900</v>
      </c>
      <c r="P101" s="8">
        <v>0</v>
      </c>
      <c r="Q101" s="8">
        <f t="shared" si="15"/>
        <v>0</v>
      </c>
      <c r="R101" s="8">
        <f t="shared" si="16"/>
        <v>0</v>
      </c>
      <c r="S101" s="8">
        <f t="shared" si="17"/>
        <v>250900</v>
      </c>
      <c r="T101" s="8">
        <v>22825</v>
      </c>
      <c r="U101" s="8">
        <f t="shared" si="18"/>
        <v>22825</v>
      </c>
      <c r="V101" s="8">
        <v>0</v>
      </c>
      <c r="W101" s="8">
        <f t="shared" si="19"/>
        <v>22825</v>
      </c>
      <c r="X101" s="8">
        <f t="shared" si="20"/>
        <v>22825</v>
      </c>
      <c r="Y101" s="8">
        <f t="shared" si="21"/>
        <v>228075</v>
      </c>
    </row>
    <row r="102" spans="1:25">
      <c r="A102" s="8">
        <v>100</v>
      </c>
      <c r="B102" s="10">
        <v>214</v>
      </c>
      <c r="C102" s="9" t="s">
        <v>681</v>
      </c>
      <c r="D102" s="10">
        <v>2921</v>
      </c>
      <c r="E102" s="10">
        <v>0</v>
      </c>
      <c r="F102" s="10">
        <f t="shared" si="11"/>
        <v>2921</v>
      </c>
      <c r="G102" s="10">
        <v>0</v>
      </c>
      <c r="H102" s="10">
        <v>568</v>
      </c>
      <c r="I102" s="10">
        <v>0</v>
      </c>
      <c r="J102" s="14">
        <f t="shared" si="12"/>
        <v>568</v>
      </c>
      <c r="K102" s="10">
        <v>808</v>
      </c>
      <c r="L102" s="10">
        <v>0</v>
      </c>
      <c r="M102" s="10">
        <f t="shared" si="13"/>
        <v>808</v>
      </c>
      <c r="N102" s="8" t="s">
        <v>1327</v>
      </c>
      <c r="O102" s="28">
        <f t="shared" si="14"/>
        <v>429700</v>
      </c>
      <c r="P102" s="8">
        <v>0</v>
      </c>
      <c r="Q102" s="8">
        <f t="shared" si="15"/>
        <v>0</v>
      </c>
      <c r="R102" s="8">
        <f t="shared" si="16"/>
        <v>0</v>
      </c>
      <c r="S102" s="8">
        <f t="shared" si="17"/>
        <v>429700</v>
      </c>
      <c r="T102" s="8">
        <v>98700</v>
      </c>
      <c r="U102" s="8">
        <f t="shared" si="18"/>
        <v>42970</v>
      </c>
      <c r="V102" s="8">
        <v>0</v>
      </c>
      <c r="W102" s="8">
        <f t="shared" si="19"/>
        <v>42970</v>
      </c>
      <c r="X102" s="8">
        <f t="shared" si="20"/>
        <v>42970</v>
      </c>
      <c r="Y102" s="8">
        <f t="shared" si="21"/>
        <v>386730</v>
      </c>
    </row>
    <row r="103" spans="1:25">
      <c r="A103" s="8">
        <v>101</v>
      </c>
      <c r="B103" s="10">
        <v>105</v>
      </c>
      <c r="C103" s="9" t="s">
        <v>542</v>
      </c>
      <c r="D103" s="10">
        <v>2662</v>
      </c>
      <c r="E103" s="10">
        <v>0</v>
      </c>
      <c r="F103" s="10">
        <f t="shared" si="11"/>
        <v>2662</v>
      </c>
      <c r="G103" s="10">
        <v>0</v>
      </c>
      <c r="H103" s="10">
        <v>1928</v>
      </c>
      <c r="I103" s="10">
        <v>0</v>
      </c>
      <c r="J103" s="14">
        <f t="shared" si="12"/>
        <v>1928</v>
      </c>
      <c r="K103" s="10">
        <v>2201</v>
      </c>
      <c r="L103" s="10">
        <v>0</v>
      </c>
      <c r="M103" s="10">
        <f t="shared" si="13"/>
        <v>2201</v>
      </c>
      <c r="N103" s="8" t="s">
        <v>1369</v>
      </c>
      <c r="O103" s="28">
        <f t="shared" si="14"/>
        <v>339550</v>
      </c>
      <c r="P103" s="8">
        <v>0</v>
      </c>
      <c r="Q103" s="8">
        <f t="shared" si="15"/>
        <v>0</v>
      </c>
      <c r="R103" s="8">
        <f t="shared" si="16"/>
        <v>0</v>
      </c>
      <c r="S103" s="8">
        <f t="shared" si="17"/>
        <v>339550</v>
      </c>
      <c r="T103" s="8">
        <v>123525</v>
      </c>
      <c r="U103" s="8">
        <f t="shared" si="18"/>
        <v>33955</v>
      </c>
      <c r="V103" s="8">
        <v>0</v>
      </c>
      <c r="W103" s="8">
        <f t="shared" si="19"/>
        <v>33955</v>
      </c>
      <c r="X103" s="8">
        <f t="shared" si="20"/>
        <v>33955</v>
      </c>
      <c r="Y103" s="8">
        <f t="shared" si="21"/>
        <v>305595</v>
      </c>
    </row>
    <row r="104" spans="1:25">
      <c r="A104" s="8">
        <v>102</v>
      </c>
      <c r="B104" s="10">
        <v>635</v>
      </c>
      <c r="C104" s="9" t="s">
        <v>730</v>
      </c>
      <c r="D104" s="10">
        <v>12734</v>
      </c>
      <c r="E104" s="10">
        <v>0</v>
      </c>
      <c r="F104" s="10">
        <f t="shared" si="11"/>
        <v>12734</v>
      </c>
      <c r="G104" s="10">
        <v>0</v>
      </c>
      <c r="H104" s="10">
        <v>6169</v>
      </c>
      <c r="I104" s="10">
        <v>0</v>
      </c>
      <c r="J104" s="14">
        <f t="shared" si="12"/>
        <v>6169</v>
      </c>
      <c r="K104" s="10">
        <v>15395</v>
      </c>
      <c r="L104" s="10">
        <v>0</v>
      </c>
      <c r="M104" s="10">
        <f t="shared" si="13"/>
        <v>15395</v>
      </c>
      <c r="N104" s="8" t="s">
        <v>1327</v>
      </c>
      <c r="O104" s="28">
        <f t="shared" si="14"/>
        <v>3429800</v>
      </c>
      <c r="P104" s="8">
        <v>0</v>
      </c>
      <c r="Q104" s="8">
        <f t="shared" si="15"/>
        <v>0</v>
      </c>
      <c r="R104" s="8">
        <f t="shared" si="16"/>
        <v>0</v>
      </c>
      <c r="S104" s="8">
        <f t="shared" si="17"/>
        <v>3429800</v>
      </c>
      <c r="T104" s="8">
        <v>266125</v>
      </c>
      <c r="U104" s="8">
        <f t="shared" si="18"/>
        <v>266125</v>
      </c>
      <c r="V104" s="8">
        <v>0</v>
      </c>
      <c r="W104" s="8">
        <f t="shared" si="19"/>
        <v>266125</v>
      </c>
      <c r="X104" s="8">
        <f t="shared" si="20"/>
        <v>266125</v>
      </c>
      <c r="Y104" s="8">
        <f t="shared" si="21"/>
        <v>3163675</v>
      </c>
    </row>
    <row r="105" spans="1:25">
      <c r="A105" s="8">
        <v>103</v>
      </c>
      <c r="B105" s="10">
        <v>962</v>
      </c>
      <c r="C105" s="9" t="s">
        <v>1160</v>
      </c>
      <c r="D105" s="10">
        <v>0</v>
      </c>
      <c r="E105" s="10">
        <v>0</v>
      </c>
      <c r="F105" s="10">
        <f t="shared" si="11"/>
        <v>0</v>
      </c>
      <c r="G105" s="10">
        <v>0</v>
      </c>
      <c r="H105" s="10">
        <v>0</v>
      </c>
      <c r="I105" s="10">
        <v>0</v>
      </c>
      <c r="J105" s="14">
        <f t="shared" si="12"/>
        <v>0</v>
      </c>
      <c r="K105" s="10">
        <v>0</v>
      </c>
      <c r="L105" s="10">
        <v>0</v>
      </c>
      <c r="M105" s="10">
        <f t="shared" si="13"/>
        <v>0</v>
      </c>
      <c r="N105" s="8" t="s">
        <v>1369</v>
      </c>
      <c r="O105" s="28">
        <f t="shared" si="14"/>
        <v>0</v>
      </c>
      <c r="P105" s="8">
        <v>0</v>
      </c>
      <c r="Q105" s="8">
        <f t="shared" si="15"/>
        <v>0</v>
      </c>
      <c r="R105" s="8">
        <f t="shared" si="16"/>
        <v>0</v>
      </c>
      <c r="S105" s="8">
        <f t="shared" si="17"/>
        <v>0</v>
      </c>
      <c r="T105" s="8">
        <v>0</v>
      </c>
      <c r="U105" s="8">
        <f t="shared" si="18"/>
        <v>0</v>
      </c>
      <c r="V105" s="8">
        <v>0</v>
      </c>
      <c r="W105" s="8">
        <f t="shared" si="19"/>
        <v>0</v>
      </c>
      <c r="X105" s="8">
        <f t="shared" si="20"/>
        <v>0</v>
      </c>
      <c r="Y105" s="8">
        <f t="shared" si="21"/>
        <v>0</v>
      </c>
    </row>
    <row r="106" spans="1:25">
      <c r="A106" s="8">
        <v>104</v>
      </c>
      <c r="B106" s="10">
        <v>977</v>
      </c>
      <c r="C106" s="9" t="s">
        <v>957</v>
      </c>
      <c r="D106" s="10">
        <v>8060</v>
      </c>
      <c r="E106" s="10">
        <v>0</v>
      </c>
      <c r="F106" s="10">
        <f t="shared" si="11"/>
        <v>8060</v>
      </c>
      <c r="G106" s="10">
        <v>8060</v>
      </c>
      <c r="H106" s="10">
        <v>0</v>
      </c>
      <c r="I106" s="10">
        <v>0</v>
      </c>
      <c r="J106" s="14">
        <f t="shared" si="12"/>
        <v>0</v>
      </c>
      <c r="K106" s="10">
        <v>0</v>
      </c>
      <c r="L106" s="10">
        <v>0</v>
      </c>
      <c r="M106" s="10">
        <f t="shared" si="13"/>
        <v>0</v>
      </c>
      <c r="N106" s="8" t="s">
        <v>1369</v>
      </c>
      <c r="O106" s="28">
        <f t="shared" si="14"/>
        <v>403000</v>
      </c>
      <c r="P106" s="8">
        <v>0</v>
      </c>
      <c r="Q106" s="8">
        <f t="shared" si="15"/>
        <v>0</v>
      </c>
      <c r="R106" s="8">
        <f t="shared" si="16"/>
        <v>0</v>
      </c>
      <c r="S106" s="8">
        <f t="shared" si="17"/>
        <v>403000</v>
      </c>
      <c r="T106" s="8">
        <v>693075</v>
      </c>
      <c r="U106" s="8">
        <f t="shared" si="18"/>
        <v>40300</v>
      </c>
      <c r="V106" s="8">
        <v>0</v>
      </c>
      <c r="W106" s="8">
        <f t="shared" si="19"/>
        <v>40300</v>
      </c>
      <c r="X106" s="8">
        <f t="shared" si="20"/>
        <v>40300</v>
      </c>
      <c r="Y106" s="8">
        <f t="shared" si="21"/>
        <v>362700</v>
      </c>
    </row>
    <row r="107" spans="1:25">
      <c r="A107" s="8">
        <v>105</v>
      </c>
      <c r="B107" s="10">
        <v>636</v>
      </c>
      <c r="C107" s="9" t="s">
        <v>731</v>
      </c>
      <c r="D107" s="10">
        <v>14916</v>
      </c>
      <c r="E107" s="10">
        <v>0</v>
      </c>
      <c r="F107" s="10">
        <f t="shared" si="11"/>
        <v>14916</v>
      </c>
      <c r="G107" s="10">
        <v>0</v>
      </c>
      <c r="H107" s="10">
        <v>8781</v>
      </c>
      <c r="I107" s="10">
        <v>0</v>
      </c>
      <c r="J107" s="14">
        <f t="shared" si="12"/>
        <v>8781</v>
      </c>
      <c r="K107" s="10">
        <v>18194</v>
      </c>
      <c r="L107" s="10">
        <v>0</v>
      </c>
      <c r="M107" s="10">
        <f t="shared" si="13"/>
        <v>18194</v>
      </c>
      <c r="N107" s="8" t="s">
        <v>1327</v>
      </c>
      <c r="O107" s="28">
        <f t="shared" si="14"/>
        <v>4189100</v>
      </c>
      <c r="P107" s="8">
        <v>0</v>
      </c>
      <c r="Q107" s="8">
        <f t="shared" si="15"/>
        <v>0</v>
      </c>
      <c r="R107" s="8">
        <f t="shared" si="16"/>
        <v>0</v>
      </c>
      <c r="S107" s="8">
        <f t="shared" si="17"/>
        <v>4189100</v>
      </c>
      <c r="T107" s="8">
        <v>371100</v>
      </c>
      <c r="U107" s="8">
        <f t="shared" si="18"/>
        <v>371100</v>
      </c>
      <c r="V107" s="8">
        <v>0</v>
      </c>
      <c r="W107" s="8">
        <f t="shared" si="19"/>
        <v>371100</v>
      </c>
      <c r="X107" s="8">
        <f t="shared" si="20"/>
        <v>371100</v>
      </c>
      <c r="Y107" s="8">
        <f t="shared" si="21"/>
        <v>3818000</v>
      </c>
    </row>
    <row r="108" spans="1:25">
      <c r="A108" s="8">
        <v>106</v>
      </c>
      <c r="B108" s="10">
        <v>667</v>
      </c>
      <c r="C108" s="9" t="s">
        <v>808</v>
      </c>
      <c r="D108" s="10">
        <v>4794</v>
      </c>
      <c r="E108" s="10">
        <v>0</v>
      </c>
      <c r="F108" s="10">
        <f t="shared" si="11"/>
        <v>4794</v>
      </c>
      <c r="G108" s="10">
        <v>0</v>
      </c>
      <c r="H108" s="10">
        <v>2655</v>
      </c>
      <c r="I108" s="10">
        <v>0</v>
      </c>
      <c r="J108" s="14">
        <f t="shared" si="12"/>
        <v>2655</v>
      </c>
      <c r="K108" s="10">
        <v>6106</v>
      </c>
      <c r="L108" s="10">
        <v>0</v>
      </c>
      <c r="M108" s="10">
        <f t="shared" si="13"/>
        <v>6106</v>
      </c>
      <c r="N108" s="8" t="s">
        <v>1327</v>
      </c>
      <c r="O108" s="28">
        <f t="shared" si="14"/>
        <v>1355500</v>
      </c>
      <c r="P108" s="8">
        <v>0</v>
      </c>
      <c r="Q108" s="8">
        <f t="shared" si="15"/>
        <v>0</v>
      </c>
      <c r="R108" s="8">
        <f t="shared" si="16"/>
        <v>0</v>
      </c>
      <c r="S108" s="8">
        <f t="shared" si="17"/>
        <v>1355500</v>
      </c>
      <c r="T108" s="8">
        <v>96250</v>
      </c>
      <c r="U108" s="8">
        <f t="shared" si="18"/>
        <v>96250</v>
      </c>
      <c r="V108" s="8">
        <v>0</v>
      </c>
      <c r="W108" s="8">
        <f t="shared" si="19"/>
        <v>96250</v>
      </c>
      <c r="X108" s="8">
        <f t="shared" si="20"/>
        <v>96250</v>
      </c>
      <c r="Y108" s="8">
        <f t="shared" si="21"/>
        <v>1259250</v>
      </c>
    </row>
    <row r="109" spans="1:25">
      <c r="A109" s="8">
        <v>107</v>
      </c>
      <c r="B109" s="10">
        <v>637</v>
      </c>
      <c r="C109" s="9" t="s">
        <v>733</v>
      </c>
      <c r="D109" s="10">
        <v>1434</v>
      </c>
      <c r="E109" s="10">
        <v>0</v>
      </c>
      <c r="F109" s="10">
        <f t="shared" si="11"/>
        <v>1434</v>
      </c>
      <c r="G109" s="10">
        <v>0</v>
      </c>
      <c r="H109" s="10">
        <v>844</v>
      </c>
      <c r="I109" s="10">
        <v>0</v>
      </c>
      <c r="J109" s="14">
        <f t="shared" si="12"/>
        <v>844</v>
      </c>
      <c r="K109" s="10">
        <v>1726</v>
      </c>
      <c r="L109" s="10">
        <v>0</v>
      </c>
      <c r="M109" s="10">
        <f t="shared" si="13"/>
        <v>1726</v>
      </c>
      <c r="N109" s="8" t="s">
        <v>1327</v>
      </c>
      <c r="O109" s="28">
        <f t="shared" si="14"/>
        <v>400400</v>
      </c>
      <c r="P109" s="8">
        <v>0</v>
      </c>
      <c r="Q109" s="8">
        <f t="shared" si="15"/>
        <v>0</v>
      </c>
      <c r="R109" s="8">
        <f t="shared" si="16"/>
        <v>0</v>
      </c>
      <c r="S109" s="8">
        <f t="shared" si="17"/>
        <v>400400</v>
      </c>
      <c r="T109" s="8">
        <v>4775</v>
      </c>
      <c r="U109" s="8">
        <f t="shared" si="18"/>
        <v>4775</v>
      </c>
      <c r="V109" s="8">
        <v>50000</v>
      </c>
      <c r="W109" s="8">
        <f t="shared" si="19"/>
        <v>54775</v>
      </c>
      <c r="X109" s="8">
        <f t="shared" si="20"/>
        <v>54775</v>
      </c>
      <c r="Y109" s="8">
        <f t="shared" si="21"/>
        <v>345625</v>
      </c>
    </row>
    <row r="110" spans="1:25">
      <c r="A110" s="8">
        <v>108</v>
      </c>
      <c r="B110" s="10">
        <v>651</v>
      </c>
      <c r="C110" s="9" t="s">
        <v>759</v>
      </c>
      <c r="D110" s="10">
        <v>62503</v>
      </c>
      <c r="E110" s="10">
        <v>0</v>
      </c>
      <c r="F110" s="10">
        <f t="shared" si="11"/>
        <v>62503</v>
      </c>
      <c r="G110" s="10">
        <v>0</v>
      </c>
      <c r="H110" s="10">
        <v>29424</v>
      </c>
      <c r="I110" s="10">
        <v>0</v>
      </c>
      <c r="J110" s="14">
        <f t="shared" si="12"/>
        <v>29424</v>
      </c>
      <c r="K110" s="10">
        <v>53214</v>
      </c>
      <c r="L110" s="10">
        <v>0</v>
      </c>
      <c r="M110" s="10">
        <f t="shared" si="13"/>
        <v>53214</v>
      </c>
      <c r="N110" s="8" t="s">
        <v>1327</v>
      </c>
      <c r="O110" s="28">
        <f t="shared" si="14"/>
        <v>14514100</v>
      </c>
      <c r="P110" s="8">
        <v>0</v>
      </c>
      <c r="Q110" s="8">
        <f t="shared" si="15"/>
        <v>0</v>
      </c>
      <c r="R110" s="8">
        <f t="shared" si="16"/>
        <v>0</v>
      </c>
      <c r="S110" s="8">
        <f t="shared" si="17"/>
        <v>14514100</v>
      </c>
      <c r="T110" s="8">
        <v>1120075</v>
      </c>
      <c r="U110" s="8">
        <f t="shared" si="18"/>
        <v>1120075</v>
      </c>
      <c r="V110" s="8">
        <v>1250000</v>
      </c>
      <c r="W110" s="8">
        <f t="shared" si="19"/>
        <v>2370075</v>
      </c>
      <c r="X110" s="8">
        <f t="shared" si="20"/>
        <v>2370075</v>
      </c>
      <c r="Y110" s="8">
        <f t="shared" si="21"/>
        <v>12144025</v>
      </c>
    </row>
    <row r="111" spans="1:25">
      <c r="A111" s="8">
        <v>109</v>
      </c>
      <c r="B111" s="10">
        <v>659</v>
      </c>
      <c r="C111" s="9" t="s">
        <v>800</v>
      </c>
      <c r="D111" s="10">
        <v>14681</v>
      </c>
      <c r="E111" s="10">
        <v>352</v>
      </c>
      <c r="F111" s="10">
        <f t="shared" si="11"/>
        <v>14329</v>
      </c>
      <c r="G111" s="10">
        <v>0</v>
      </c>
      <c r="H111" s="10">
        <v>6592</v>
      </c>
      <c r="I111" s="10">
        <v>522</v>
      </c>
      <c r="J111" s="14">
        <f t="shared" si="12"/>
        <v>6070</v>
      </c>
      <c r="K111" s="10">
        <v>14565</v>
      </c>
      <c r="L111" s="10">
        <v>663</v>
      </c>
      <c r="M111" s="10">
        <f t="shared" si="13"/>
        <v>13902</v>
      </c>
      <c r="N111" s="8" t="s">
        <v>1327</v>
      </c>
      <c r="O111" s="28">
        <f t="shared" si="14"/>
        <v>3430100</v>
      </c>
      <c r="P111" s="8">
        <v>0</v>
      </c>
      <c r="Q111" s="8">
        <f t="shared" si="15"/>
        <v>0</v>
      </c>
      <c r="R111" s="8">
        <f t="shared" si="16"/>
        <v>0</v>
      </c>
      <c r="S111" s="8">
        <f t="shared" si="17"/>
        <v>3430100</v>
      </c>
      <c r="T111" s="8">
        <v>484050</v>
      </c>
      <c r="U111" s="8">
        <f t="shared" si="18"/>
        <v>343010</v>
      </c>
      <c r="V111" s="8">
        <v>100000</v>
      </c>
      <c r="W111" s="8">
        <f t="shared" si="19"/>
        <v>443010</v>
      </c>
      <c r="X111" s="8">
        <f t="shared" si="20"/>
        <v>443010</v>
      </c>
      <c r="Y111" s="8">
        <f t="shared" si="21"/>
        <v>2987090</v>
      </c>
    </row>
    <row r="112" spans="1:25" s="119" customFormat="1">
      <c r="A112" s="115">
        <v>110</v>
      </c>
      <c r="B112" s="116">
        <v>804</v>
      </c>
      <c r="C112" s="117" t="s">
        <v>852</v>
      </c>
      <c r="D112" s="116">
        <v>233734</v>
      </c>
      <c r="E112" s="116">
        <v>395</v>
      </c>
      <c r="F112" s="116">
        <f t="shared" si="11"/>
        <v>233339</v>
      </c>
      <c r="G112" s="116">
        <v>0</v>
      </c>
      <c r="H112" s="116">
        <v>121346</v>
      </c>
      <c r="I112" s="116">
        <v>177</v>
      </c>
      <c r="J112" s="118">
        <f t="shared" si="12"/>
        <v>121169</v>
      </c>
      <c r="K112" s="116">
        <v>217318</v>
      </c>
      <c r="L112" s="116">
        <v>403</v>
      </c>
      <c r="M112" s="116">
        <f t="shared" si="13"/>
        <v>216915</v>
      </c>
      <c r="N112" s="115" t="s">
        <v>1327</v>
      </c>
      <c r="O112" s="116">
        <f t="shared" si="14"/>
        <v>57142300</v>
      </c>
      <c r="P112" s="115">
        <v>0</v>
      </c>
      <c r="Q112" s="115">
        <f t="shared" si="15"/>
        <v>0</v>
      </c>
      <c r="R112" s="115">
        <f t="shared" si="16"/>
        <v>0</v>
      </c>
      <c r="S112" s="115">
        <f t="shared" si="17"/>
        <v>57142300</v>
      </c>
      <c r="T112" s="115">
        <v>9006025</v>
      </c>
      <c r="U112" s="115">
        <v>4874615</v>
      </c>
      <c r="V112" s="115">
        <v>1200000</v>
      </c>
      <c r="W112" s="115">
        <f t="shared" si="19"/>
        <v>6074615</v>
      </c>
      <c r="X112" s="115">
        <f t="shared" si="20"/>
        <v>6074615</v>
      </c>
      <c r="Y112" s="115">
        <f t="shared" si="21"/>
        <v>51067685</v>
      </c>
    </row>
    <row r="113" spans="1:25">
      <c r="A113" s="8">
        <v>111</v>
      </c>
      <c r="B113" s="10">
        <v>638</v>
      </c>
      <c r="C113" s="9" t="s">
        <v>734</v>
      </c>
      <c r="D113" s="10">
        <v>6572</v>
      </c>
      <c r="E113" s="10">
        <v>0</v>
      </c>
      <c r="F113" s="10">
        <f t="shared" si="11"/>
        <v>6572</v>
      </c>
      <c r="G113" s="10">
        <v>0</v>
      </c>
      <c r="H113" s="10">
        <v>2964</v>
      </c>
      <c r="I113" s="10">
        <v>0</v>
      </c>
      <c r="J113" s="14">
        <f t="shared" si="12"/>
        <v>2964</v>
      </c>
      <c r="K113" s="10">
        <v>7312</v>
      </c>
      <c r="L113" s="10">
        <v>0</v>
      </c>
      <c r="M113" s="10">
        <f t="shared" si="13"/>
        <v>7312</v>
      </c>
      <c r="N113" s="8" t="s">
        <v>1327</v>
      </c>
      <c r="O113" s="28">
        <f t="shared" si="14"/>
        <v>1684800</v>
      </c>
      <c r="P113" s="8">
        <v>0</v>
      </c>
      <c r="Q113" s="8">
        <f t="shared" si="15"/>
        <v>0</v>
      </c>
      <c r="R113" s="8">
        <f t="shared" si="16"/>
        <v>0</v>
      </c>
      <c r="S113" s="8">
        <f t="shared" si="17"/>
        <v>1684800</v>
      </c>
      <c r="T113" s="8">
        <v>401925</v>
      </c>
      <c r="U113" s="8">
        <f t="shared" si="18"/>
        <v>168480</v>
      </c>
      <c r="V113" s="8">
        <v>0</v>
      </c>
      <c r="W113" s="8">
        <f t="shared" si="19"/>
        <v>168480</v>
      </c>
      <c r="X113" s="8">
        <f t="shared" si="20"/>
        <v>168480</v>
      </c>
      <c r="Y113" s="8">
        <f t="shared" si="21"/>
        <v>1516320</v>
      </c>
    </row>
    <row r="114" spans="1:25">
      <c r="A114" s="8">
        <v>112</v>
      </c>
      <c r="B114" s="10">
        <v>816</v>
      </c>
      <c r="C114" s="9" t="s">
        <v>1508</v>
      </c>
      <c r="D114" s="10">
        <v>17035</v>
      </c>
      <c r="E114" s="10">
        <v>0</v>
      </c>
      <c r="F114" s="10">
        <f t="shared" si="11"/>
        <v>17035</v>
      </c>
      <c r="G114" s="10">
        <v>0</v>
      </c>
      <c r="H114" s="10">
        <v>57021</v>
      </c>
      <c r="I114" s="10">
        <v>0</v>
      </c>
      <c r="J114" s="14">
        <f t="shared" si="12"/>
        <v>57021</v>
      </c>
      <c r="K114" s="10">
        <v>41885</v>
      </c>
      <c r="L114" s="10">
        <v>0</v>
      </c>
      <c r="M114" s="10">
        <f t="shared" si="13"/>
        <v>41885</v>
      </c>
      <c r="N114" s="8" t="s">
        <v>1369</v>
      </c>
      <c r="O114" s="28">
        <f t="shared" si="14"/>
        <v>5797050</v>
      </c>
      <c r="P114" s="8">
        <v>0</v>
      </c>
      <c r="Q114" s="8">
        <f t="shared" si="15"/>
        <v>0</v>
      </c>
      <c r="R114" s="8">
        <f t="shared" si="16"/>
        <v>0</v>
      </c>
      <c r="S114" s="8">
        <f t="shared" si="17"/>
        <v>5797050</v>
      </c>
      <c r="T114" s="8">
        <v>522275</v>
      </c>
      <c r="U114" s="8">
        <f t="shared" si="18"/>
        <v>522275</v>
      </c>
      <c r="V114" s="8">
        <v>0</v>
      </c>
      <c r="W114" s="8">
        <f t="shared" si="19"/>
        <v>522275</v>
      </c>
      <c r="X114" s="8">
        <f t="shared" si="20"/>
        <v>522275</v>
      </c>
      <c r="Y114" s="8">
        <f t="shared" si="21"/>
        <v>5274775</v>
      </c>
    </row>
    <row r="115" spans="1:25">
      <c r="A115" s="8">
        <v>113</v>
      </c>
      <c r="B115" s="10">
        <v>818</v>
      </c>
      <c r="C115" s="9" t="s">
        <v>894</v>
      </c>
      <c r="D115" s="10">
        <v>42313</v>
      </c>
      <c r="E115" s="10">
        <v>0</v>
      </c>
      <c r="F115" s="10">
        <f t="shared" si="11"/>
        <v>42313</v>
      </c>
      <c r="G115" s="10">
        <v>0</v>
      </c>
      <c r="H115" s="10">
        <v>30731</v>
      </c>
      <c r="I115" s="10">
        <v>0</v>
      </c>
      <c r="J115" s="14">
        <f t="shared" si="12"/>
        <v>30731</v>
      </c>
      <c r="K115" s="10">
        <v>43811</v>
      </c>
      <c r="L115" s="10">
        <v>0</v>
      </c>
      <c r="M115" s="10">
        <f t="shared" si="13"/>
        <v>43811</v>
      </c>
      <c r="N115" s="8" t="s">
        <v>1369</v>
      </c>
      <c r="O115" s="28">
        <f t="shared" si="14"/>
        <v>5842750</v>
      </c>
      <c r="P115" s="8">
        <v>0</v>
      </c>
      <c r="Q115" s="8">
        <f t="shared" si="15"/>
        <v>0</v>
      </c>
      <c r="R115" s="8">
        <f t="shared" si="16"/>
        <v>0</v>
      </c>
      <c r="S115" s="8">
        <f t="shared" si="17"/>
        <v>5842750</v>
      </c>
      <c r="T115" s="8">
        <v>436750</v>
      </c>
      <c r="U115" s="8">
        <f t="shared" si="18"/>
        <v>436750</v>
      </c>
      <c r="V115" s="8">
        <v>600000</v>
      </c>
      <c r="W115" s="8">
        <f t="shared" si="19"/>
        <v>1036750</v>
      </c>
      <c r="X115" s="8">
        <f t="shared" si="20"/>
        <v>1036750</v>
      </c>
      <c r="Y115" s="8">
        <f t="shared" si="21"/>
        <v>4806000</v>
      </c>
    </row>
    <row r="116" spans="1:25">
      <c r="A116" s="8">
        <v>114</v>
      </c>
      <c r="B116" s="10">
        <v>241</v>
      </c>
      <c r="C116" s="9" t="s">
        <v>1231</v>
      </c>
      <c r="D116" s="10">
        <v>2</v>
      </c>
      <c r="E116" s="10">
        <v>0</v>
      </c>
      <c r="F116" s="10">
        <f t="shared" si="11"/>
        <v>2</v>
      </c>
      <c r="G116" s="10">
        <v>0</v>
      </c>
      <c r="H116" s="10">
        <v>1</v>
      </c>
      <c r="I116" s="10">
        <v>0</v>
      </c>
      <c r="J116" s="14">
        <f t="shared" si="12"/>
        <v>1</v>
      </c>
      <c r="K116" s="10">
        <v>11</v>
      </c>
      <c r="L116" s="10">
        <v>0</v>
      </c>
      <c r="M116" s="10">
        <f t="shared" si="13"/>
        <v>11</v>
      </c>
      <c r="N116" s="8" t="s">
        <v>1327</v>
      </c>
      <c r="O116" s="28">
        <f t="shared" si="14"/>
        <v>1400</v>
      </c>
      <c r="P116" s="8">
        <v>0</v>
      </c>
      <c r="Q116" s="8">
        <f t="shared" si="15"/>
        <v>0</v>
      </c>
      <c r="R116" s="8">
        <f t="shared" si="16"/>
        <v>0</v>
      </c>
      <c r="S116" s="8">
        <f t="shared" si="17"/>
        <v>1400</v>
      </c>
      <c r="T116" s="8">
        <v>100</v>
      </c>
      <c r="U116" s="8">
        <f t="shared" si="18"/>
        <v>100</v>
      </c>
      <c r="V116" s="8">
        <v>0</v>
      </c>
      <c r="W116" s="8">
        <f t="shared" si="19"/>
        <v>100</v>
      </c>
      <c r="X116" s="8">
        <f t="shared" si="20"/>
        <v>100</v>
      </c>
      <c r="Y116" s="8">
        <f t="shared" si="21"/>
        <v>1300</v>
      </c>
    </row>
    <row r="117" spans="1:25">
      <c r="A117" s="8">
        <v>115</v>
      </c>
      <c r="B117" s="10">
        <v>989</v>
      </c>
      <c r="C117" s="9" t="s">
        <v>964</v>
      </c>
      <c r="D117" s="10">
        <v>16368</v>
      </c>
      <c r="E117" s="10">
        <v>0</v>
      </c>
      <c r="F117" s="10">
        <f t="shared" si="11"/>
        <v>16368</v>
      </c>
      <c r="G117" s="10">
        <v>16368</v>
      </c>
      <c r="H117" s="10">
        <v>0</v>
      </c>
      <c r="I117" s="10">
        <v>0</v>
      </c>
      <c r="J117" s="14">
        <f t="shared" si="12"/>
        <v>0</v>
      </c>
      <c r="K117" s="10">
        <v>0</v>
      </c>
      <c r="L117" s="10">
        <v>0</v>
      </c>
      <c r="M117" s="10">
        <f t="shared" si="13"/>
        <v>0</v>
      </c>
      <c r="N117" s="8" t="s">
        <v>1369</v>
      </c>
      <c r="O117" s="28">
        <f t="shared" si="14"/>
        <v>818400</v>
      </c>
      <c r="P117" s="8">
        <v>0</v>
      </c>
      <c r="Q117" s="8">
        <f t="shared" si="15"/>
        <v>0</v>
      </c>
      <c r="R117" s="8">
        <f t="shared" si="16"/>
        <v>0</v>
      </c>
      <c r="S117" s="8">
        <f t="shared" si="17"/>
        <v>818400</v>
      </c>
      <c r="T117" s="8">
        <v>74050</v>
      </c>
      <c r="U117" s="8">
        <f t="shared" si="18"/>
        <v>74050</v>
      </c>
      <c r="V117" s="8">
        <v>0</v>
      </c>
      <c r="W117" s="8">
        <f t="shared" si="19"/>
        <v>74050</v>
      </c>
      <c r="X117" s="8">
        <f t="shared" si="20"/>
        <v>74050</v>
      </c>
      <c r="Y117" s="8">
        <f t="shared" si="21"/>
        <v>744350</v>
      </c>
    </row>
    <row r="118" spans="1:25">
      <c r="A118" s="8">
        <v>116</v>
      </c>
      <c r="B118" s="10">
        <v>224</v>
      </c>
      <c r="C118" s="9" t="s">
        <v>967</v>
      </c>
      <c r="D118" s="10">
        <v>386595</v>
      </c>
      <c r="E118" s="10">
        <v>0</v>
      </c>
      <c r="F118" s="10">
        <f t="shared" si="11"/>
        <v>386595</v>
      </c>
      <c r="G118" s="10">
        <v>386595</v>
      </c>
      <c r="H118" s="10">
        <v>0</v>
      </c>
      <c r="I118" s="10">
        <v>0</v>
      </c>
      <c r="J118" s="14">
        <f t="shared" si="12"/>
        <v>0</v>
      </c>
      <c r="K118" s="10">
        <v>0</v>
      </c>
      <c r="L118" s="10">
        <v>0</v>
      </c>
      <c r="M118" s="10">
        <f t="shared" si="13"/>
        <v>0</v>
      </c>
      <c r="N118" s="8" t="s">
        <v>1369</v>
      </c>
      <c r="O118" s="28">
        <f t="shared" si="14"/>
        <v>19329750</v>
      </c>
      <c r="P118" s="8">
        <v>0</v>
      </c>
      <c r="Q118" s="8">
        <f t="shared" si="15"/>
        <v>0</v>
      </c>
      <c r="R118" s="8">
        <f t="shared" si="16"/>
        <v>0</v>
      </c>
      <c r="S118" s="8">
        <f t="shared" si="17"/>
        <v>19329750</v>
      </c>
      <c r="T118" s="8">
        <v>14575475</v>
      </c>
      <c r="U118" s="8">
        <f t="shared" si="18"/>
        <v>1932975</v>
      </c>
      <c r="V118" s="8">
        <v>0</v>
      </c>
      <c r="W118" s="8">
        <f t="shared" si="19"/>
        <v>1932975</v>
      </c>
      <c r="X118" s="8">
        <f t="shared" si="20"/>
        <v>1932975</v>
      </c>
      <c r="Y118" s="8">
        <f t="shared" si="21"/>
        <v>17396775</v>
      </c>
    </row>
    <row r="119" spans="1:25">
      <c r="A119" s="8">
        <v>117</v>
      </c>
      <c r="B119" s="10">
        <v>101</v>
      </c>
      <c r="C119" s="9" t="s">
        <v>536</v>
      </c>
      <c r="D119" s="10">
        <v>326</v>
      </c>
      <c r="E119" s="10">
        <v>0</v>
      </c>
      <c r="F119" s="10">
        <f t="shared" si="11"/>
        <v>326</v>
      </c>
      <c r="G119" s="10">
        <v>0</v>
      </c>
      <c r="H119" s="10">
        <v>90</v>
      </c>
      <c r="I119" s="10">
        <v>0</v>
      </c>
      <c r="J119" s="14">
        <f t="shared" si="12"/>
        <v>90</v>
      </c>
      <c r="K119" s="10">
        <v>341</v>
      </c>
      <c r="L119" s="10">
        <v>0</v>
      </c>
      <c r="M119" s="10">
        <f t="shared" si="13"/>
        <v>341</v>
      </c>
      <c r="N119" s="8" t="s">
        <v>1327</v>
      </c>
      <c r="O119" s="28">
        <f t="shared" si="14"/>
        <v>75700</v>
      </c>
      <c r="P119" s="8">
        <v>0</v>
      </c>
      <c r="Q119" s="8">
        <f t="shared" si="15"/>
        <v>0</v>
      </c>
      <c r="R119" s="8">
        <f t="shared" si="16"/>
        <v>0</v>
      </c>
      <c r="S119" s="8">
        <f t="shared" si="17"/>
        <v>75700</v>
      </c>
      <c r="T119" s="8">
        <v>21850</v>
      </c>
      <c r="U119" s="8">
        <f t="shared" si="18"/>
        <v>7570</v>
      </c>
      <c r="V119" s="8">
        <v>0</v>
      </c>
      <c r="W119" s="8">
        <f t="shared" si="19"/>
        <v>7570</v>
      </c>
      <c r="X119" s="8">
        <f t="shared" si="20"/>
        <v>7570</v>
      </c>
      <c r="Y119" s="8">
        <f t="shared" si="21"/>
        <v>68130</v>
      </c>
    </row>
    <row r="120" spans="1:25">
      <c r="A120" s="8">
        <v>118</v>
      </c>
      <c r="B120" s="10">
        <v>639</v>
      </c>
      <c r="C120" s="9" t="s">
        <v>736</v>
      </c>
      <c r="D120" s="10">
        <v>2793</v>
      </c>
      <c r="E120" s="10">
        <v>0</v>
      </c>
      <c r="F120" s="10">
        <f t="shared" si="11"/>
        <v>2793</v>
      </c>
      <c r="G120" s="10">
        <v>0</v>
      </c>
      <c r="H120" s="10">
        <v>2665</v>
      </c>
      <c r="I120" s="10">
        <v>0</v>
      </c>
      <c r="J120" s="14">
        <f t="shared" si="12"/>
        <v>2665</v>
      </c>
      <c r="K120" s="10">
        <v>5049</v>
      </c>
      <c r="L120" s="10">
        <v>0</v>
      </c>
      <c r="M120" s="10">
        <f t="shared" si="13"/>
        <v>5049</v>
      </c>
      <c r="N120" s="8" t="s">
        <v>1327</v>
      </c>
      <c r="O120" s="28">
        <f t="shared" si="14"/>
        <v>1050700</v>
      </c>
      <c r="P120" s="8">
        <v>0</v>
      </c>
      <c r="Q120" s="8">
        <f t="shared" si="15"/>
        <v>0</v>
      </c>
      <c r="R120" s="8">
        <f t="shared" si="16"/>
        <v>0</v>
      </c>
      <c r="S120" s="8">
        <f t="shared" si="17"/>
        <v>1050700</v>
      </c>
      <c r="T120" s="8">
        <v>18175</v>
      </c>
      <c r="U120" s="8">
        <f t="shared" si="18"/>
        <v>18175</v>
      </c>
      <c r="V120" s="8">
        <v>0</v>
      </c>
      <c r="W120" s="8">
        <f t="shared" si="19"/>
        <v>18175</v>
      </c>
      <c r="X120" s="8">
        <f t="shared" si="20"/>
        <v>18175</v>
      </c>
      <c r="Y120" s="8">
        <f t="shared" si="21"/>
        <v>1032525</v>
      </c>
    </row>
    <row r="121" spans="1:25">
      <c r="A121" s="8">
        <v>119</v>
      </c>
      <c r="B121" s="10">
        <v>640</v>
      </c>
      <c r="C121" s="9" t="s">
        <v>737</v>
      </c>
      <c r="D121" s="10">
        <v>1670</v>
      </c>
      <c r="E121" s="10">
        <v>0</v>
      </c>
      <c r="F121" s="10">
        <f t="shared" si="11"/>
        <v>1670</v>
      </c>
      <c r="G121" s="10">
        <v>0</v>
      </c>
      <c r="H121" s="10">
        <v>1033</v>
      </c>
      <c r="I121" s="10">
        <v>0</v>
      </c>
      <c r="J121" s="14">
        <f t="shared" si="12"/>
        <v>1033</v>
      </c>
      <c r="K121" s="10">
        <v>2462</v>
      </c>
      <c r="L121" s="10">
        <v>0</v>
      </c>
      <c r="M121" s="10">
        <f t="shared" si="13"/>
        <v>2462</v>
      </c>
      <c r="N121" s="8" t="s">
        <v>1369</v>
      </c>
      <c r="O121" s="28">
        <f t="shared" si="14"/>
        <v>258250</v>
      </c>
      <c r="P121" s="8">
        <v>0</v>
      </c>
      <c r="Q121" s="8">
        <f t="shared" si="15"/>
        <v>0</v>
      </c>
      <c r="R121" s="8">
        <f t="shared" si="16"/>
        <v>0</v>
      </c>
      <c r="S121" s="8">
        <f t="shared" si="17"/>
        <v>258250</v>
      </c>
      <c r="T121" s="8">
        <v>55425</v>
      </c>
      <c r="U121" s="8">
        <f t="shared" si="18"/>
        <v>25825</v>
      </c>
      <c r="V121" s="8">
        <v>0</v>
      </c>
      <c r="W121" s="8">
        <f t="shared" si="19"/>
        <v>25825</v>
      </c>
      <c r="X121" s="8">
        <f t="shared" si="20"/>
        <v>25825</v>
      </c>
      <c r="Y121" s="8">
        <f t="shared" si="21"/>
        <v>232425</v>
      </c>
    </row>
    <row r="122" spans="1:25">
      <c r="A122" s="8">
        <v>120</v>
      </c>
      <c r="B122" s="10">
        <v>718</v>
      </c>
      <c r="C122" s="9" t="s">
        <v>847</v>
      </c>
      <c r="D122" s="10">
        <v>553</v>
      </c>
      <c r="E122" s="10">
        <v>0</v>
      </c>
      <c r="F122" s="10">
        <f t="shared" si="11"/>
        <v>553</v>
      </c>
      <c r="G122" s="10">
        <v>0</v>
      </c>
      <c r="H122" s="10">
        <v>201</v>
      </c>
      <c r="I122" s="10">
        <v>0</v>
      </c>
      <c r="J122" s="14">
        <f t="shared" si="12"/>
        <v>201</v>
      </c>
      <c r="K122" s="10">
        <v>582</v>
      </c>
      <c r="L122" s="10">
        <v>0</v>
      </c>
      <c r="M122" s="10">
        <f t="shared" si="13"/>
        <v>582</v>
      </c>
      <c r="N122" s="8" t="s">
        <v>1327</v>
      </c>
      <c r="O122" s="28">
        <f t="shared" si="14"/>
        <v>133600</v>
      </c>
      <c r="P122" s="8">
        <v>0</v>
      </c>
      <c r="Q122" s="8">
        <f t="shared" si="15"/>
        <v>0</v>
      </c>
      <c r="R122" s="8">
        <f t="shared" si="16"/>
        <v>0</v>
      </c>
      <c r="S122" s="8">
        <f t="shared" si="17"/>
        <v>133600</v>
      </c>
      <c r="T122" s="8">
        <v>1075</v>
      </c>
      <c r="U122" s="8">
        <f t="shared" si="18"/>
        <v>1075</v>
      </c>
      <c r="V122" s="8">
        <v>0</v>
      </c>
      <c r="W122" s="8">
        <f t="shared" si="19"/>
        <v>1075</v>
      </c>
      <c r="X122" s="8">
        <f t="shared" si="20"/>
        <v>1075</v>
      </c>
      <c r="Y122" s="8">
        <f t="shared" si="21"/>
        <v>132525</v>
      </c>
    </row>
    <row r="123" spans="1:25">
      <c r="A123" s="8">
        <v>121</v>
      </c>
      <c r="B123" s="10">
        <v>628</v>
      </c>
      <c r="C123" s="9" t="s">
        <v>721</v>
      </c>
      <c r="D123" s="10">
        <v>3568</v>
      </c>
      <c r="E123" s="10">
        <v>0</v>
      </c>
      <c r="F123" s="10">
        <f t="shared" si="11"/>
        <v>3568</v>
      </c>
      <c r="G123" s="10">
        <v>0</v>
      </c>
      <c r="H123" s="10">
        <v>1668</v>
      </c>
      <c r="I123" s="10">
        <v>0</v>
      </c>
      <c r="J123" s="14">
        <f t="shared" si="12"/>
        <v>1668</v>
      </c>
      <c r="K123" s="10">
        <v>4107</v>
      </c>
      <c r="L123" s="10">
        <v>0</v>
      </c>
      <c r="M123" s="10">
        <f t="shared" si="13"/>
        <v>4107</v>
      </c>
      <c r="N123" s="8" t="s">
        <v>1369</v>
      </c>
      <c r="O123" s="28">
        <f t="shared" si="14"/>
        <v>467150</v>
      </c>
      <c r="P123" s="8">
        <v>0</v>
      </c>
      <c r="Q123" s="8">
        <f t="shared" si="15"/>
        <v>0</v>
      </c>
      <c r="R123" s="8">
        <f t="shared" si="16"/>
        <v>0</v>
      </c>
      <c r="S123" s="8">
        <f t="shared" si="17"/>
        <v>467150</v>
      </c>
      <c r="T123" s="8">
        <v>85500</v>
      </c>
      <c r="U123" s="8">
        <f t="shared" si="18"/>
        <v>46715</v>
      </c>
      <c r="V123" s="8">
        <v>0</v>
      </c>
      <c r="W123" s="8">
        <f t="shared" si="19"/>
        <v>46715</v>
      </c>
      <c r="X123" s="8">
        <f t="shared" si="20"/>
        <v>46715</v>
      </c>
      <c r="Y123" s="8">
        <f t="shared" si="21"/>
        <v>420435</v>
      </c>
    </row>
    <row r="124" spans="1:25">
      <c r="A124" s="8">
        <v>122</v>
      </c>
      <c r="B124" s="10">
        <v>240</v>
      </c>
      <c r="C124" s="9" t="s">
        <v>1230</v>
      </c>
      <c r="D124" s="10">
        <v>1613</v>
      </c>
      <c r="E124" s="10">
        <v>0</v>
      </c>
      <c r="F124" s="10">
        <f t="shared" si="11"/>
        <v>1613</v>
      </c>
      <c r="G124" s="10">
        <v>0</v>
      </c>
      <c r="H124" s="10">
        <v>1296</v>
      </c>
      <c r="I124" s="10">
        <v>0</v>
      </c>
      <c r="J124" s="14">
        <f t="shared" si="12"/>
        <v>1296</v>
      </c>
      <c r="K124" s="10">
        <v>2802</v>
      </c>
      <c r="L124" s="10">
        <v>0</v>
      </c>
      <c r="M124" s="10">
        <f t="shared" si="13"/>
        <v>2802</v>
      </c>
      <c r="N124" s="8" t="s">
        <v>1369</v>
      </c>
      <c r="O124" s="28">
        <f t="shared" si="14"/>
        <v>285550</v>
      </c>
      <c r="P124" s="8">
        <v>0</v>
      </c>
      <c r="Q124" s="8">
        <f t="shared" si="15"/>
        <v>0</v>
      </c>
      <c r="R124" s="8">
        <f t="shared" si="16"/>
        <v>0</v>
      </c>
      <c r="S124" s="8">
        <f t="shared" si="17"/>
        <v>285550</v>
      </c>
      <c r="T124" s="8">
        <v>2800</v>
      </c>
      <c r="U124" s="8">
        <f t="shared" si="18"/>
        <v>2800</v>
      </c>
      <c r="V124" s="8">
        <v>0</v>
      </c>
      <c r="W124" s="8">
        <f t="shared" si="19"/>
        <v>2800</v>
      </c>
      <c r="X124" s="8">
        <f t="shared" si="20"/>
        <v>2800</v>
      </c>
      <c r="Y124" s="8">
        <f t="shared" si="21"/>
        <v>282750</v>
      </c>
    </row>
    <row r="125" spans="1:25">
      <c r="A125" s="8">
        <v>123</v>
      </c>
      <c r="B125" s="10">
        <v>225</v>
      </c>
      <c r="C125" s="9" t="s">
        <v>1001</v>
      </c>
      <c r="D125" s="10">
        <v>113011</v>
      </c>
      <c r="E125" s="10">
        <v>370</v>
      </c>
      <c r="F125" s="10">
        <f t="shared" si="11"/>
        <v>112641</v>
      </c>
      <c r="G125" s="10">
        <v>0</v>
      </c>
      <c r="H125" s="10">
        <v>1779</v>
      </c>
      <c r="I125" s="10">
        <v>71</v>
      </c>
      <c r="J125" s="14">
        <f t="shared" si="12"/>
        <v>1708</v>
      </c>
      <c r="K125" s="10">
        <v>3964</v>
      </c>
      <c r="L125" s="10">
        <v>132</v>
      </c>
      <c r="M125" s="10">
        <f t="shared" si="13"/>
        <v>3832</v>
      </c>
      <c r="N125" s="8" t="s">
        <v>1369</v>
      </c>
      <c r="O125" s="28">
        <f t="shared" si="14"/>
        <v>5909050</v>
      </c>
      <c r="P125" s="8">
        <v>0</v>
      </c>
      <c r="Q125" s="8">
        <f t="shared" si="15"/>
        <v>0</v>
      </c>
      <c r="R125" s="8">
        <f t="shared" si="16"/>
        <v>0</v>
      </c>
      <c r="S125" s="8">
        <f t="shared" si="17"/>
        <v>5909050</v>
      </c>
      <c r="T125" s="8">
        <v>4811750</v>
      </c>
      <c r="U125" s="8">
        <f t="shared" si="18"/>
        <v>590905</v>
      </c>
      <c r="V125" s="8">
        <v>250000</v>
      </c>
      <c r="W125" s="8">
        <f t="shared" si="19"/>
        <v>840905</v>
      </c>
      <c r="X125" s="8">
        <f t="shared" si="20"/>
        <v>840905</v>
      </c>
      <c r="Y125" s="8">
        <f t="shared" si="21"/>
        <v>5068145</v>
      </c>
    </row>
    <row r="126" spans="1:25">
      <c r="A126" s="8">
        <v>124</v>
      </c>
      <c r="B126" s="10">
        <v>629</v>
      </c>
      <c r="C126" s="9" t="s">
        <v>723</v>
      </c>
      <c r="D126" s="10">
        <v>1885</v>
      </c>
      <c r="E126" s="10">
        <v>0</v>
      </c>
      <c r="F126" s="10">
        <f t="shared" si="11"/>
        <v>1885</v>
      </c>
      <c r="G126" s="10">
        <v>0</v>
      </c>
      <c r="H126" s="10">
        <v>1147</v>
      </c>
      <c r="I126" s="10">
        <v>0</v>
      </c>
      <c r="J126" s="14">
        <f t="shared" si="12"/>
        <v>1147</v>
      </c>
      <c r="K126" s="10">
        <v>3008</v>
      </c>
      <c r="L126" s="10">
        <v>0</v>
      </c>
      <c r="M126" s="10">
        <f t="shared" si="13"/>
        <v>3008</v>
      </c>
      <c r="N126" s="8" t="s">
        <v>1327</v>
      </c>
      <c r="O126" s="28">
        <f t="shared" si="14"/>
        <v>604000</v>
      </c>
      <c r="P126" s="8">
        <v>0</v>
      </c>
      <c r="Q126" s="8">
        <f t="shared" si="15"/>
        <v>0</v>
      </c>
      <c r="R126" s="8">
        <f t="shared" si="16"/>
        <v>0</v>
      </c>
      <c r="S126" s="8">
        <f t="shared" si="17"/>
        <v>604000</v>
      </c>
      <c r="T126" s="8">
        <v>3975</v>
      </c>
      <c r="U126" s="8">
        <f t="shared" si="18"/>
        <v>3975</v>
      </c>
      <c r="V126" s="8">
        <v>0</v>
      </c>
      <c r="W126" s="8">
        <f t="shared" si="19"/>
        <v>3975</v>
      </c>
      <c r="X126" s="8">
        <f t="shared" si="20"/>
        <v>3975</v>
      </c>
      <c r="Y126" s="8">
        <f t="shared" si="21"/>
        <v>600025</v>
      </c>
    </row>
    <row r="127" spans="1:25">
      <c r="A127" s="8">
        <v>125</v>
      </c>
      <c r="B127" s="10">
        <v>820</v>
      </c>
      <c r="C127" s="9" t="s">
        <v>896</v>
      </c>
      <c r="D127" s="10">
        <v>103853</v>
      </c>
      <c r="E127" s="10">
        <v>0</v>
      </c>
      <c r="F127" s="10">
        <f t="shared" si="11"/>
        <v>103853</v>
      </c>
      <c r="G127" s="10">
        <v>0</v>
      </c>
      <c r="H127" s="10">
        <v>152148</v>
      </c>
      <c r="I127" s="10">
        <v>0</v>
      </c>
      <c r="J127" s="14">
        <f t="shared" si="12"/>
        <v>152148</v>
      </c>
      <c r="K127" s="10">
        <v>142383</v>
      </c>
      <c r="L127" s="10">
        <v>0</v>
      </c>
      <c r="M127" s="10">
        <f t="shared" si="13"/>
        <v>142383</v>
      </c>
      <c r="N127" s="8" t="s">
        <v>1369</v>
      </c>
      <c r="O127" s="28">
        <f t="shared" si="14"/>
        <v>19919200</v>
      </c>
      <c r="P127" s="8">
        <v>0</v>
      </c>
      <c r="Q127" s="8">
        <f t="shared" si="15"/>
        <v>0</v>
      </c>
      <c r="R127" s="8">
        <f t="shared" si="16"/>
        <v>0</v>
      </c>
      <c r="S127" s="8">
        <f t="shared" si="17"/>
        <v>19919200</v>
      </c>
      <c r="T127" s="8">
        <v>2479075</v>
      </c>
      <c r="U127" s="8">
        <f t="shared" si="18"/>
        <v>1991920</v>
      </c>
      <c r="V127" s="8">
        <v>2100000</v>
      </c>
      <c r="W127" s="8">
        <f t="shared" si="19"/>
        <v>4091920</v>
      </c>
      <c r="X127" s="8">
        <f t="shared" si="20"/>
        <v>4091920</v>
      </c>
      <c r="Y127" s="8">
        <f t="shared" si="21"/>
        <v>15827280</v>
      </c>
    </row>
    <row r="128" spans="1:25">
      <c r="A128" s="8">
        <v>126</v>
      </c>
      <c r="B128" s="10">
        <v>703</v>
      </c>
      <c r="C128" s="9" t="s">
        <v>831</v>
      </c>
      <c r="D128" s="10">
        <v>1</v>
      </c>
      <c r="E128" s="10">
        <v>0</v>
      </c>
      <c r="F128" s="10">
        <f t="shared" si="11"/>
        <v>1</v>
      </c>
      <c r="G128" s="10">
        <v>0</v>
      </c>
      <c r="H128" s="10">
        <v>0</v>
      </c>
      <c r="I128" s="10">
        <v>0</v>
      </c>
      <c r="J128" s="14">
        <f t="shared" si="12"/>
        <v>0</v>
      </c>
      <c r="K128" s="10">
        <v>2</v>
      </c>
      <c r="L128" s="10">
        <v>0</v>
      </c>
      <c r="M128" s="10">
        <f t="shared" si="13"/>
        <v>2</v>
      </c>
      <c r="N128" s="8" t="s">
        <v>1369</v>
      </c>
      <c r="O128" s="28">
        <f t="shared" si="14"/>
        <v>150</v>
      </c>
      <c r="P128" s="8">
        <v>0</v>
      </c>
      <c r="Q128" s="8">
        <f t="shared" si="15"/>
        <v>0</v>
      </c>
      <c r="R128" s="8">
        <f t="shared" si="16"/>
        <v>0</v>
      </c>
      <c r="S128" s="8">
        <f t="shared" si="17"/>
        <v>150</v>
      </c>
      <c r="T128" s="8">
        <v>0</v>
      </c>
      <c r="U128" s="8">
        <f t="shared" si="18"/>
        <v>0</v>
      </c>
      <c r="V128" s="8">
        <v>0</v>
      </c>
      <c r="W128" s="8">
        <f t="shared" si="19"/>
        <v>0</v>
      </c>
      <c r="X128" s="8">
        <f t="shared" si="20"/>
        <v>0</v>
      </c>
      <c r="Y128" s="8">
        <f t="shared" si="21"/>
        <v>150</v>
      </c>
    </row>
    <row r="129" spans="1:25">
      <c r="A129" s="8">
        <v>127</v>
      </c>
      <c r="B129" s="10">
        <v>694</v>
      </c>
      <c r="C129" s="9" t="s">
        <v>820</v>
      </c>
      <c r="D129" s="10">
        <v>4376</v>
      </c>
      <c r="E129" s="10">
        <v>0</v>
      </c>
      <c r="F129" s="10">
        <f t="shared" si="11"/>
        <v>4376</v>
      </c>
      <c r="G129" s="10">
        <v>0</v>
      </c>
      <c r="H129" s="10">
        <v>132</v>
      </c>
      <c r="I129" s="10">
        <v>0</v>
      </c>
      <c r="J129" s="14">
        <f t="shared" si="12"/>
        <v>132</v>
      </c>
      <c r="K129" s="10">
        <v>234</v>
      </c>
      <c r="L129" s="10">
        <v>0</v>
      </c>
      <c r="M129" s="10">
        <f t="shared" si="13"/>
        <v>234</v>
      </c>
      <c r="N129" s="8" t="s">
        <v>1369</v>
      </c>
      <c r="O129" s="28">
        <f t="shared" si="14"/>
        <v>237100</v>
      </c>
      <c r="P129" s="8">
        <v>0</v>
      </c>
      <c r="Q129" s="8">
        <f t="shared" si="15"/>
        <v>0</v>
      </c>
      <c r="R129" s="8">
        <f t="shared" si="16"/>
        <v>0</v>
      </c>
      <c r="S129" s="8">
        <f t="shared" si="17"/>
        <v>237100</v>
      </c>
      <c r="T129" s="8">
        <v>179600</v>
      </c>
      <c r="U129" s="8">
        <f t="shared" si="18"/>
        <v>23710</v>
      </c>
      <c r="V129" s="8">
        <v>0</v>
      </c>
      <c r="W129" s="8">
        <f t="shared" si="19"/>
        <v>23710</v>
      </c>
      <c r="X129" s="8">
        <f t="shared" si="20"/>
        <v>23710</v>
      </c>
      <c r="Y129" s="8">
        <f t="shared" si="21"/>
        <v>213390</v>
      </c>
    </row>
    <row r="130" spans="1:25">
      <c r="A130" s="8">
        <v>128</v>
      </c>
      <c r="B130" s="10">
        <v>227</v>
      </c>
      <c r="C130" s="9" t="s">
        <v>1003</v>
      </c>
      <c r="D130" s="10">
        <v>16</v>
      </c>
      <c r="E130" s="10">
        <v>0</v>
      </c>
      <c r="F130" s="10">
        <f t="shared" si="11"/>
        <v>16</v>
      </c>
      <c r="G130" s="10">
        <v>0</v>
      </c>
      <c r="H130" s="10">
        <v>0</v>
      </c>
      <c r="I130" s="10">
        <v>0</v>
      </c>
      <c r="J130" s="14">
        <f t="shared" si="12"/>
        <v>0</v>
      </c>
      <c r="K130" s="10">
        <v>1</v>
      </c>
      <c r="L130" s="10">
        <v>0</v>
      </c>
      <c r="M130" s="10">
        <f t="shared" si="13"/>
        <v>1</v>
      </c>
      <c r="N130" s="8" t="s">
        <v>1369</v>
      </c>
      <c r="O130" s="28">
        <f t="shared" si="14"/>
        <v>850</v>
      </c>
      <c r="P130" s="8">
        <v>0</v>
      </c>
      <c r="Q130" s="8">
        <f t="shared" si="15"/>
        <v>0</v>
      </c>
      <c r="R130" s="8">
        <f t="shared" si="16"/>
        <v>0</v>
      </c>
      <c r="S130" s="8">
        <f t="shared" si="17"/>
        <v>850</v>
      </c>
      <c r="T130" s="8">
        <v>50</v>
      </c>
      <c r="U130" s="8">
        <f t="shared" si="18"/>
        <v>50</v>
      </c>
      <c r="V130" s="8">
        <v>0</v>
      </c>
      <c r="W130" s="8">
        <f t="shared" si="19"/>
        <v>50</v>
      </c>
      <c r="X130" s="8">
        <f t="shared" si="20"/>
        <v>50</v>
      </c>
      <c r="Y130" s="8">
        <f t="shared" si="21"/>
        <v>800</v>
      </c>
    </row>
    <row r="131" spans="1:25">
      <c r="A131" s="8">
        <v>129</v>
      </c>
      <c r="B131" s="10">
        <v>143</v>
      </c>
      <c r="C131" s="9" t="s">
        <v>638</v>
      </c>
      <c r="D131" s="10">
        <v>50127</v>
      </c>
      <c r="E131" s="10">
        <v>0</v>
      </c>
      <c r="F131" s="10">
        <f t="shared" si="11"/>
        <v>50127</v>
      </c>
      <c r="G131" s="10">
        <v>0</v>
      </c>
      <c r="H131" s="10">
        <v>15651</v>
      </c>
      <c r="I131" s="10">
        <v>0</v>
      </c>
      <c r="J131" s="14">
        <f t="shared" si="12"/>
        <v>15651</v>
      </c>
      <c r="K131" s="10">
        <v>38057</v>
      </c>
      <c r="L131" s="10">
        <v>0</v>
      </c>
      <c r="M131" s="10">
        <f t="shared" si="13"/>
        <v>38057</v>
      </c>
      <c r="N131" s="8" t="s">
        <v>1327</v>
      </c>
      <c r="O131" s="28">
        <f t="shared" si="14"/>
        <v>10383500</v>
      </c>
      <c r="P131" s="8">
        <v>0</v>
      </c>
      <c r="Q131" s="8">
        <f t="shared" si="15"/>
        <v>0</v>
      </c>
      <c r="R131" s="8">
        <f t="shared" si="16"/>
        <v>0</v>
      </c>
      <c r="S131" s="8">
        <f t="shared" si="17"/>
        <v>10383500</v>
      </c>
      <c r="T131" s="8">
        <v>853825</v>
      </c>
      <c r="U131" s="8">
        <f t="shared" si="18"/>
        <v>853825</v>
      </c>
      <c r="V131" s="8">
        <v>0</v>
      </c>
      <c r="W131" s="8">
        <f t="shared" si="19"/>
        <v>853825</v>
      </c>
      <c r="X131" s="8">
        <f t="shared" si="20"/>
        <v>853825</v>
      </c>
      <c r="Y131" s="8">
        <f t="shared" si="21"/>
        <v>9529675</v>
      </c>
    </row>
    <row r="132" spans="1:25">
      <c r="A132" s="8">
        <v>130</v>
      </c>
      <c r="B132" s="10">
        <v>660</v>
      </c>
      <c r="C132" s="9" t="s">
        <v>803</v>
      </c>
      <c r="D132" s="10">
        <v>413</v>
      </c>
      <c r="E132" s="10">
        <v>0</v>
      </c>
      <c r="F132" s="10">
        <f t="shared" ref="F132:F177" si="22">+D132-E132</f>
        <v>413</v>
      </c>
      <c r="G132" s="10">
        <v>0</v>
      </c>
      <c r="H132" s="10">
        <v>278</v>
      </c>
      <c r="I132" s="10">
        <v>0</v>
      </c>
      <c r="J132" s="14">
        <f t="shared" ref="J132:J177" si="23">+H132-I132</f>
        <v>278</v>
      </c>
      <c r="K132" s="10">
        <v>627</v>
      </c>
      <c r="L132" s="10">
        <v>0</v>
      </c>
      <c r="M132" s="10">
        <f t="shared" ref="M132:M177" si="24">+K132-L132</f>
        <v>627</v>
      </c>
      <c r="N132" s="8" t="s">
        <v>1327</v>
      </c>
      <c r="O132" s="28">
        <f t="shared" ref="O132:O177" si="25">IF(N132="Yes",((100*F132-50*G132)+100*(J132+M132)),(50*(F132+J132+M132)))</f>
        <v>131800</v>
      </c>
      <c r="P132" s="8">
        <v>0</v>
      </c>
      <c r="Q132" s="8">
        <f t="shared" ref="Q132:Q177" si="26">+IF(P132&gt;0.1*O132,0.1*O132,P132)</f>
        <v>0</v>
      </c>
      <c r="R132" s="8">
        <f t="shared" ref="R132:R177" si="27">+P132-Q132</f>
        <v>0</v>
      </c>
      <c r="S132" s="8">
        <f t="shared" ref="S132:S177" si="28">+O132-Q132</f>
        <v>131800</v>
      </c>
      <c r="T132" s="8">
        <v>12725</v>
      </c>
      <c r="U132" s="8">
        <f t="shared" ref="U132:U177" si="29">IF(T132&gt;0.1*O132,0.1*O132,T132)</f>
        <v>12725</v>
      </c>
      <c r="V132" s="8">
        <v>0</v>
      </c>
      <c r="W132" s="8">
        <f t="shared" ref="W132:W177" si="30">+U132+V132</f>
        <v>12725</v>
      </c>
      <c r="X132" s="8">
        <f t="shared" ref="X132:X177" si="31">IF(W132&gt;S132,S132,W132)</f>
        <v>12725</v>
      </c>
      <c r="Y132" s="8">
        <f t="shared" ref="Y132:Y177" si="32">+S132-X132</f>
        <v>119075</v>
      </c>
    </row>
    <row r="133" spans="1:25">
      <c r="A133" s="8">
        <v>131</v>
      </c>
      <c r="B133" s="10">
        <v>653</v>
      </c>
      <c r="C133" s="9" t="s">
        <v>761</v>
      </c>
      <c r="D133" s="10">
        <v>88692</v>
      </c>
      <c r="E133" s="10">
        <v>0</v>
      </c>
      <c r="F133" s="10">
        <f t="shared" si="22"/>
        <v>88692</v>
      </c>
      <c r="G133" s="10">
        <v>0</v>
      </c>
      <c r="H133" s="10">
        <v>26155</v>
      </c>
      <c r="I133" s="10">
        <v>0</v>
      </c>
      <c r="J133" s="14">
        <f t="shared" si="23"/>
        <v>26155</v>
      </c>
      <c r="K133" s="10">
        <v>45298</v>
      </c>
      <c r="L133" s="10">
        <v>0</v>
      </c>
      <c r="M133" s="10">
        <f t="shared" si="24"/>
        <v>45298</v>
      </c>
      <c r="N133" s="8" t="s">
        <v>1369</v>
      </c>
      <c r="O133" s="28">
        <f t="shared" si="25"/>
        <v>8007250</v>
      </c>
      <c r="P133" s="8">
        <v>0</v>
      </c>
      <c r="Q133" s="8">
        <f t="shared" si="26"/>
        <v>0</v>
      </c>
      <c r="R133" s="8">
        <f t="shared" si="27"/>
        <v>0</v>
      </c>
      <c r="S133" s="8">
        <f t="shared" si="28"/>
        <v>8007250</v>
      </c>
      <c r="T133" s="8">
        <v>1928350</v>
      </c>
      <c r="U133" s="8">
        <f t="shared" si="29"/>
        <v>800725</v>
      </c>
      <c r="V133" s="8">
        <v>2150000</v>
      </c>
      <c r="W133" s="8">
        <f t="shared" si="30"/>
        <v>2950725</v>
      </c>
      <c r="X133" s="8">
        <f t="shared" si="31"/>
        <v>2950725</v>
      </c>
      <c r="Y133" s="8">
        <f t="shared" si="32"/>
        <v>5056525</v>
      </c>
    </row>
    <row r="134" spans="1:25">
      <c r="A134" s="8">
        <v>132</v>
      </c>
      <c r="B134" s="10">
        <v>642</v>
      </c>
      <c r="C134" s="9" t="s">
        <v>741</v>
      </c>
      <c r="D134" s="10">
        <v>675</v>
      </c>
      <c r="E134" s="10">
        <v>0</v>
      </c>
      <c r="F134" s="10">
        <f t="shared" si="22"/>
        <v>675</v>
      </c>
      <c r="G134" s="10">
        <v>0</v>
      </c>
      <c r="H134" s="10">
        <v>308</v>
      </c>
      <c r="I134" s="10">
        <v>0</v>
      </c>
      <c r="J134" s="14">
        <f t="shared" si="23"/>
        <v>308</v>
      </c>
      <c r="K134" s="10">
        <v>645</v>
      </c>
      <c r="L134" s="10">
        <v>0</v>
      </c>
      <c r="M134" s="10">
        <f t="shared" si="24"/>
        <v>645</v>
      </c>
      <c r="N134" s="8" t="s">
        <v>1327</v>
      </c>
      <c r="O134" s="28">
        <f t="shared" si="25"/>
        <v>162800</v>
      </c>
      <c r="P134" s="8">
        <v>0</v>
      </c>
      <c r="Q134" s="8">
        <f t="shared" si="26"/>
        <v>0</v>
      </c>
      <c r="R134" s="8">
        <f t="shared" si="27"/>
        <v>0</v>
      </c>
      <c r="S134" s="8">
        <f t="shared" si="28"/>
        <v>162800</v>
      </c>
      <c r="T134" s="8">
        <v>24950</v>
      </c>
      <c r="U134" s="8">
        <f t="shared" si="29"/>
        <v>16280</v>
      </c>
      <c r="V134" s="8">
        <v>0</v>
      </c>
      <c r="W134" s="8">
        <f t="shared" si="30"/>
        <v>16280</v>
      </c>
      <c r="X134" s="8">
        <f t="shared" si="31"/>
        <v>16280</v>
      </c>
      <c r="Y134" s="8">
        <f t="shared" si="32"/>
        <v>146520</v>
      </c>
    </row>
    <row r="135" spans="1:25">
      <c r="A135" s="8">
        <v>133</v>
      </c>
      <c r="B135" s="10">
        <v>116</v>
      </c>
      <c r="C135" s="9" t="s">
        <v>572</v>
      </c>
      <c r="D135" s="10">
        <v>3552</v>
      </c>
      <c r="E135" s="10">
        <v>0</v>
      </c>
      <c r="F135" s="10">
        <f t="shared" si="22"/>
        <v>3552</v>
      </c>
      <c r="G135" s="10">
        <v>0</v>
      </c>
      <c r="H135" s="10">
        <v>7877</v>
      </c>
      <c r="I135" s="10">
        <v>0</v>
      </c>
      <c r="J135" s="14">
        <f t="shared" si="23"/>
        <v>7877</v>
      </c>
      <c r="K135" s="10">
        <v>8707</v>
      </c>
      <c r="L135" s="10">
        <v>0</v>
      </c>
      <c r="M135" s="10">
        <f t="shared" si="24"/>
        <v>8707</v>
      </c>
      <c r="N135" s="8" t="s">
        <v>1327</v>
      </c>
      <c r="O135" s="28">
        <f t="shared" si="25"/>
        <v>2013600</v>
      </c>
      <c r="P135" s="8">
        <v>0</v>
      </c>
      <c r="Q135" s="8">
        <f t="shared" si="26"/>
        <v>0</v>
      </c>
      <c r="R135" s="8">
        <f t="shared" si="27"/>
        <v>0</v>
      </c>
      <c r="S135" s="8">
        <f t="shared" si="28"/>
        <v>2013600</v>
      </c>
      <c r="T135" s="8">
        <v>46175</v>
      </c>
      <c r="U135" s="8">
        <f t="shared" si="29"/>
        <v>46175</v>
      </c>
      <c r="V135" s="8">
        <v>0</v>
      </c>
      <c r="W135" s="8">
        <f t="shared" si="30"/>
        <v>46175</v>
      </c>
      <c r="X135" s="8">
        <f t="shared" si="31"/>
        <v>46175</v>
      </c>
      <c r="Y135" s="8">
        <f t="shared" si="32"/>
        <v>1967425</v>
      </c>
    </row>
    <row r="136" spans="1:25">
      <c r="A136" s="8">
        <v>134</v>
      </c>
      <c r="B136" s="10">
        <v>172</v>
      </c>
      <c r="C136" s="9" t="s">
        <v>648</v>
      </c>
      <c r="D136" s="10">
        <v>4416</v>
      </c>
      <c r="E136" s="10">
        <v>0</v>
      </c>
      <c r="F136" s="10">
        <f t="shared" si="22"/>
        <v>4416</v>
      </c>
      <c r="G136" s="10">
        <v>129</v>
      </c>
      <c r="H136" s="10">
        <v>5746</v>
      </c>
      <c r="I136" s="10">
        <v>0</v>
      </c>
      <c r="J136" s="14">
        <f t="shared" si="23"/>
        <v>5746</v>
      </c>
      <c r="K136" s="10">
        <v>7466</v>
      </c>
      <c r="L136" s="10">
        <v>0</v>
      </c>
      <c r="M136" s="10">
        <f t="shared" si="24"/>
        <v>7466</v>
      </c>
      <c r="N136" s="8" t="s">
        <v>1369</v>
      </c>
      <c r="O136" s="28">
        <f t="shared" si="25"/>
        <v>881400</v>
      </c>
      <c r="P136" s="8">
        <v>0</v>
      </c>
      <c r="Q136" s="8">
        <f t="shared" si="26"/>
        <v>0</v>
      </c>
      <c r="R136" s="8">
        <f t="shared" si="27"/>
        <v>0</v>
      </c>
      <c r="S136" s="8">
        <f t="shared" si="28"/>
        <v>881400</v>
      </c>
      <c r="T136" s="8">
        <v>12875</v>
      </c>
      <c r="U136" s="8">
        <f t="shared" si="29"/>
        <v>12875</v>
      </c>
      <c r="V136" s="8">
        <v>0</v>
      </c>
      <c r="W136" s="8">
        <f t="shared" si="30"/>
        <v>12875</v>
      </c>
      <c r="X136" s="8">
        <f t="shared" si="31"/>
        <v>12875</v>
      </c>
      <c r="Y136" s="8">
        <f t="shared" si="32"/>
        <v>868525</v>
      </c>
    </row>
    <row r="137" spans="1:25">
      <c r="A137" s="8">
        <v>135</v>
      </c>
      <c r="B137" s="10">
        <v>169</v>
      </c>
      <c r="C137" s="9" t="s">
        <v>644</v>
      </c>
      <c r="D137" s="10">
        <v>30914</v>
      </c>
      <c r="E137" s="10">
        <v>0</v>
      </c>
      <c r="F137" s="10">
        <f t="shared" si="22"/>
        <v>30914</v>
      </c>
      <c r="G137" s="10">
        <v>0</v>
      </c>
      <c r="H137" s="10">
        <v>18170</v>
      </c>
      <c r="I137" s="10">
        <v>0</v>
      </c>
      <c r="J137" s="14">
        <f t="shared" si="23"/>
        <v>18170</v>
      </c>
      <c r="K137" s="10">
        <v>22524</v>
      </c>
      <c r="L137" s="10">
        <v>0</v>
      </c>
      <c r="M137" s="10">
        <f t="shared" si="24"/>
        <v>22524</v>
      </c>
      <c r="N137" s="8" t="s">
        <v>1369</v>
      </c>
      <c r="O137" s="28">
        <f t="shared" si="25"/>
        <v>3580400</v>
      </c>
      <c r="P137" s="8">
        <v>0</v>
      </c>
      <c r="Q137" s="8">
        <f t="shared" si="26"/>
        <v>0</v>
      </c>
      <c r="R137" s="8">
        <f t="shared" si="27"/>
        <v>0</v>
      </c>
      <c r="S137" s="8">
        <f t="shared" si="28"/>
        <v>3580400</v>
      </c>
      <c r="T137" s="8">
        <v>388600</v>
      </c>
      <c r="U137" s="8">
        <f t="shared" si="29"/>
        <v>358040</v>
      </c>
      <c r="V137" s="8">
        <v>0</v>
      </c>
      <c r="W137" s="8">
        <f t="shared" si="30"/>
        <v>358040</v>
      </c>
      <c r="X137" s="8">
        <f t="shared" si="31"/>
        <v>358040</v>
      </c>
      <c r="Y137" s="8">
        <f t="shared" si="32"/>
        <v>3222360</v>
      </c>
    </row>
    <row r="138" spans="1:25">
      <c r="A138" s="8">
        <v>136</v>
      </c>
      <c r="B138" s="10">
        <v>516</v>
      </c>
      <c r="C138" s="9" t="s">
        <v>711</v>
      </c>
      <c r="D138" s="10">
        <v>757</v>
      </c>
      <c r="E138" s="10">
        <v>0</v>
      </c>
      <c r="F138" s="10">
        <f t="shared" si="22"/>
        <v>757</v>
      </c>
      <c r="G138" s="10">
        <v>0</v>
      </c>
      <c r="H138" s="10">
        <v>2</v>
      </c>
      <c r="I138" s="10">
        <v>0</v>
      </c>
      <c r="J138" s="14">
        <f t="shared" si="23"/>
        <v>2</v>
      </c>
      <c r="K138" s="10">
        <v>3</v>
      </c>
      <c r="L138" s="10">
        <v>0</v>
      </c>
      <c r="M138" s="10">
        <f t="shared" si="24"/>
        <v>3</v>
      </c>
      <c r="N138" s="8" t="s">
        <v>1327</v>
      </c>
      <c r="O138" s="28">
        <f t="shared" si="25"/>
        <v>76200</v>
      </c>
      <c r="P138" s="8">
        <v>0</v>
      </c>
      <c r="Q138" s="8">
        <f t="shared" si="26"/>
        <v>0</v>
      </c>
      <c r="R138" s="8">
        <f t="shared" si="27"/>
        <v>0</v>
      </c>
      <c r="S138" s="8">
        <f t="shared" si="28"/>
        <v>76200</v>
      </c>
      <c r="T138" s="8">
        <v>32300</v>
      </c>
      <c r="U138" s="8">
        <f t="shared" si="29"/>
        <v>7620</v>
      </c>
      <c r="V138" s="8">
        <v>0</v>
      </c>
      <c r="W138" s="8">
        <f t="shared" si="30"/>
        <v>7620</v>
      </c>
      <c r="X138" s="8">
        <f t="shared" si="31"/>
        <v>7620</v>
      </c>
      <c r="Y138" s="8">
        <f t="shared" si="32"/>
        <v>68580</v>
      </c>
    </row>
    <row r="139" spans="1:25">
      <c r="A139" s="8">
        <v>137</v>
      </c>
      <c r="B139" s="10">
        <v>514</v>
      </c>
      <c r="C139" s="9" t="s">
        <v>709</v>
      </c>
      <c r="D139" s="10">
        <v>5859</v>
      </c>
      <c r="E139" s="10">
        <v>0</v>
      </c>
      <c r="F139" s="10">
        <f t="shared" si="22"/>
        <v>5859</v>
      </c>
      <c r="G139" s="10">
        <v>0</v>
      </c>
      <c r="H139" s="10">
        <v>3453</v>
      </c>
      <c r="I139" s="10">
        <v>0</v>
      </c>
      <c r="J139" s="14">
        <f t="shared" si="23"/>
        <v>3453</v>
      </c>
      <c r="K139" s="10">
        <v>5366</v>
      </c>
      <c r="L139" s="10">
        <v>0</v>
      </c>
      <c r="M139" s="10">
        <f t="shared" si="24"/>
        <v>5366</v>
      </c>
      <c r="N139" s="8" t="s">
        <v>1369</v>
      </c>
      <c r="O139" s="28">
        <f t="shared" si="25"/>
        <v>733900</v>
      </c>
      <c r="P139" s="8">
        <v>0</v>
      </c>
      <c r="Q139" s="8">
        <f t="shared" si="26"/>
        <v>0</v>
      </c>
      <c r="R139" s="8">
        <f t="shared" si="27"/>
        <v>0</v>
      </c>
      <c r="S139" s="8">
        <f t="shared" si="28"/>
        <v>733900</v>
      </c>
      <c r="T139" s="8">
        <v>14100</v>
      </c>
      <c r="U139" s="8">
        <f t="shared" si="29"/>
        <v>14100</v>
      </c>
      <c r="V139" s="8">
        <v>0</v>
      </c>
      <c r="W139" s="8">
        <f t="shared" si="30"/>
        <v>14100</v>
      </c>
      <c r="X139" s="8">
        <f t="shared" si="31"/>
        <v>14100</v>
      </c>
      <c r="Y139" s="8">
        <f t="shared" si="32"/>
        <v>719800</v>
      </c>
    </row>
    <row r="140" spans="1:25">
      <c r="A140" s="8">
        <v>138</v>
      </c>
      <c r="B140" s="10">
        <v>827</v>
      </c>
      <c r="C140" s="9" t="s">
        <v>903</v>
      </c>
      <c r="D140" s="10">
        <v>12</v>
      </c>
      <c r="E140" s="10">
        <v>0</v>
      </c>
      <c r="F140" s="10">
        <f t="shared" si="22"/>
        <v>12</v>
      </c>
      <c r="G140" s="10">
        <v>0</v>
      </c>
      <c r="H140" s="10">
        <v>82</v>
      </c>
      <c r="I140" s="10">
        <v>0</v>
      </c>
      <c r="J140" s="14">
        <f t="shared" si="23"/>
        <v>82</v>
      </c>
      <c r="K140" s="10">
        <v>63</v>
      </c>
      <c r="L140" s="10">
        <v>0</v>
      </c>
      <c r="M140" s="10">
        <f t="shared" si="24"/>
        <v>63</v>
      </c>
      <c r="N140" s="8" t="s">
        <v>1369</v>
      </c>
      <c r="O140" s="28">
        <f t="shared" si="25"/>
        <v>7850</v>
      </c>
      <c r="P140" s="8">
        <v>0</v>
      </c>
      <c r="Q140" s="8">
        <f t="shared" si="26"/>
        <v>0</v>
      </c>
      <c r="R140" s="8">
        <f t="shared" si="27"/>
        <v>0</v>
      </c>
      <c r="S140" s="8">
        <f t="shared" si="28"/>
        <v>7850</v>
      </c>
      <c r="T140" s="8">
        <v>25</v>
      </c>
      <c r="U140" s="8">
        <f t="shared" si="29"/>
        <v>25</v>
      </c>
      <c r="V140" s="8">
        <v>0</v>
      </c>
      <c r="W140" s="8">
        <f t="shared" si="30"/>
        <v>25</v>
      </c>
      <c r="X140" s="8">
        <f t="shared" si="31"/>
        <v>25</v>
      </c>
      <c r="Y140" s="8">
        <f t="shared" si="32"/>
        <v>7825</v>
      </c>
    </row>
    <row r="141" spans="1:25">
      <c r="A141" s="8">
        <v>139</v>
      </c>
      <c r="B141" s="10">
        <v>857</v>
      </c>
      <c r="C141" s="9" t="s">
        <v>1173</v>
      </c>
      <c r="D141" s="10">
        <v>38</v>
      </c>
      <c r="E141" s="10">
        <v>0</v>
      </c>
      <c r="F141" s="10">
        <f t="shared" si="22"/>
        <v>38</v>
      </c>
      <c r="G141" s="10">
        <v>0</v>
      </c>
      <c r="H141" s="10">
        <v>59</v>
      </c>
      <c r="I141" s="10">
        <v>0</v>
      </c>
      <c r="J141" s="14">
        <f t="shared" si="23"/>
        <v>59</v>
      </c>
      <c r="K141" s="10">
        <v>100</v>
      </c>
      <c r="L141" s="10">
        <v>0</v>
      </c>
      <c r="M141" s="10">
        <f t="shared" si="24"/>
        <v>100</v>
      </c>
      <c r="N141" s="8" t="s">
        <v>1369</v>
      </c>
      <c r="O141" s="28">
        <f t="shared" si="25"/>
        <v>9850</v>
      </c>
      <c r="P141" s="8">
        <v>0</v>
      </c>
      <c r="Q141" s="8">
        <f t="shared" si="26"/>
        <v>0</v>
      </c>
      <c r="R141" s="8">
        <f t="shared" si="27"/>
        <v>0</v>
      </c>
      <c r="S141" s="8">
        <f t="shared" si="28"/>
        <v>9850</v>
      </c>
      <c r="T141" s="8">
        <v>20575</v>
      </c>
      <c r="U141" s="8">
        <f t="shared" si="29"/>
        <v>985</v>
      </c>
      <c r="V141" s="8">
        <v>0</v>
      </c>
      <c r="W141" s="8">
        <f t="shared" si="30"/>
        <v>985</v>
      </c>
      <c r="X141" s="8">
        <f t="shared" si="31"/>
        <v>985</v>
      </c>
      <c r="Y141" s="8">
        <f t="shared" si="32"/>
        <v>8865</v>
      </c>
    </row>
    <row r="142" spans="1:25">
      <c r="A142" s="8">
        <v>140</v>
      </c>
      <c r="B142" s="10">
        <v>871</v>
      </c>
      <c r="C142" s="9" t="s">
        <v>922</v>
      </c>
      <c r="D142" s="10">
        <v>96842</v>
      </c>
      <c r="E142" s="10">
        <v>0</v>
      </c>
      <c r="F142" s="10">
        <f t="shared" si="22"/>
        <v>96842</v>
      </c>
      <c r="G142" s="10">
        <v>0</v>
      </c>
      <c r="H142" s="10">
        <v>9010</v>
      </c>
      <c r="I142" s="10">
        <v>0</v>
      </c>
      <c r="J142" s="14">
        <f t="shared" si="23"/>
        <v>9010</v>
      </c>
      <c r="K142" s="10">
        <v>10446</v>
      </c>
      <c r="L142" s="10">
        <v>0</v>
      </c>
      <c r="M142" s="10">
        <f t="shared" si="24"/>
        <v>10446</v>
      </c>
      <c r="N142" s="8" t="s">
        <v>1327</v>
      </c>
      <c r="O142" s="28">
        <f t="shared" si="25"/>
        <v>11629800</v>
      </c>
      <c r="P142" s="8">
        <v>0</v>
      </c>
      <c r="Q142" s="8">
        <f t="shared" si="26"/>
        <v>0</v>
      </c>
      <c r="R142" s="8">
        <f t="shared" si="27"/>
        <v>0</v>
      </c>
      <c r="S142" s="8">
        <f t="shared" si="28"/>
        <v>11629800</v>
      </c>
      <c r="T142" s="8">
        <v>3224175</v>
      </c>
      <c r="U142" s="8">
        <f t="shared" si="29"/>
        <v>1162980</v>
      </c>
      <c r="V142" s="8">
        <v>300000</v>
      </c>
      <c r="W142" s="8">
        <f t="shared" si="30"/>
        <v>1462980</v>
      </c>
      <c r="X142" s="8">
        <f t="shared" si="31"/>
        <v>1462980</v>
      </c>
      <c r="Y142" s="8">
        <f t="shared" si="32"/>
        <v>10166820</v>
      </c>
    </row>
    <row r="143" spans="1:25">
      <c r="A143" s="8">
        <v>141</v>
      </c>
      <c r="B143" s="10">
        <v>847</v>
      </c>
      <c r="C143" s="9" t="s">
        <v>913</v>
      </c>
      <c r="D143" s="10">
        <v>3659</v>
      </c>
      <c r="E143" s="10">
        <v>0</v>
      </c>
      <c r="F143" s="10">
        <f t="shared" si="22"/>
        <v>3659</v>
      </c>
      <c r="G143" s="10">
        <v>0</v>
      </c>
      <c r="H143" s="10">
        <v>5154</v>
      </c>
      <c r="I143" s="10">
        <v>0</v>
      </c>
      <c r="J143" s="14">
        <f t="shared" si="23"/>
        <v>5154</v>
      </c>
      <c r="K143" s="10">
        <v>2828</v>
      </c>
      <c r="L143" s="10">
        <v>0</v>
      </c>
      <c r="M143" s="10">
        <f t="shared" si="24"/>
        <v>2828</v>
      </c>
      <c r="N143" s="8" t="s">
        <v>1369</v>
      </c>
      <c r="O143" s="28">
        <f t="shared" si="25"/>
        <v>582050</v>
      </c>
      <c r="P143" s="8">
        <v>0</v>
      </c>
      <c r="Q143" s="8">
        <f t="shared" si="26"/>
        <v>0</v>
      </c>
      <c r="R143" s="8">
        <f t="shared" si="27"/>
        <v>0</v>
      </c>
      <c r="S143" s="8">
        <f t="shared" si="28"/>
        <v>582050</v>
      </c>
      <c r="T143" s="8">
        <v>151675</v>
      </c>
      <c r="U143" s="8">
        <f t="shared" si="29"/>
        <v>58205</v>
      </c>
      <c r="V143" s="8">
        <v>0</v>
      </c>
      <c r="W143" s="8">
        <f t="shared" si="30"/>
        <v>58205</v>
      </c>
      <c r="X143" s="8">
        <f t="shared" si="31"/>
        <v>58205</v>
      </c>
      <c r="Y143" s="8">
        <f t="shared" si="32"/>
        <v>523845</v>
      </c>
    </row>
    <row r="144" spans="1:25">
      <c r="A144" s="8">
        <v>142</v>
      </c>
      <c r="B144" s="10">
        <v>873</v>
      </c>
      <c r="C144" s="9" t="s">
        <v>925</v>
      </c>
      <c r="D144" s="10">
        <v>207</v>
      </c>
      <c r="E144" s="10">
        <v>0</v>
      </c>
      <c r="F144" s="10">
        <f t="shared" si="22"/>
        <v>207</v>
      </c>
      <c r="G144" s="10">
        <v>0</v>
      </c>
      <c r="H144" s="10">
        <v>164</v>
      </c>
      <c r="I144" s="10">
        <v>0</v>
      </c>
      <c r="J144" s="14">
        <f t="shared" si="23"/>
        <v>164</v>
      </c>
      <c r="K144" s="10">
        <v>183</v>
      </c>
      <c r="L144" s="10">
        <v>0</v>
      </c>
      <c r="M144" s="10">
        <f t="shared" si="24"/>
        <v>183</v>
      </c>
      <c r="N144" s="8" t="s">
        <v>1327</v>
      </c>
      <c r="O144" s="28">
        <f t="shared" si="25"/>
        <v>55400</v>
      </c>
      <c r="P144" s="8">
        <v>0</v>
      </c>
      <c r="Q144" s="8">
        <f t="shared" si="26"/>
        <v>0</v>
      </c>
      <c r="R144" s="8">
        <f t="shared" si="27"/>
        <v>0</v>
      </c>
      <c r="S144" s="8">
        <f t="shared" si="28"/>
        <v>55400</v>
      </c>
      <c r="T144" s="8">
        <v>775</v>
      </c>
      <c r="U144" s="8">
        <f t="shared" si="29"/>
        <v>775</v>
      </c>
      <c r="V144" s="8">
        <v>50000</v>
      </c>
      <c r="W144" s="8">
        <f t="shared" si="30"/>
        <v>50775</v>
      </c>
      <c r="X144" s="8">
        <f t="shared" si="31"/>
        <v>50775</v>
      </c>
      <c r="Y144" s="8">
        <f t="shared" si="32"/>
        <v>4625</v>
      </c>
    </row>
    <row r="145" spans="1:25">
      <c r="A145" s="8">
        <v>143</v>
      </c>
      <c r="B145" s="10">
        <v>175</v>
      </c>
      <c r="C145" s="9" t="s">
        <v>650</v>
      </c>
      <c r="D145" s="10">
        <v>395</v>
      </c>
      <c r="E145" s="10">
        <v>0</v>
      </c>
      <c r="F145" s="10">
        <f t="shared" si="22"/>
        <v>395</v>
      </c>
      <c r="G145" s="10">
        <v>32</v>
      </c>
      <c r="H145" s="10">
        <v>64</v>
      </c>
      <c r="I145" s="10">
        <v>0</v>
      </c>
      <c r="J145" s="14">
        <f t="shared" si="23"/>
        <v>64</v>
      </c>
      <c r="K145" s="10">
        <v>116</v>
      </c>
      <c r="L145" s="10">
        <v>0</v>
      </c>
      <c r="M145" s="10">
        <f t="shared" si="24"/>
        <v>116</v>
      </c>
      <c r="N145" s="8" t="s">
        <v>1327</v>
      </c>
      <c r="O145" s="28">
        <f t="shared" si="25"/>
        <v>55900</v>
      </c>
      <c r="P145" s="8">
        <v>0</v>
      </c>
      <c r="Q145" s="8">
        <f t="shared" si="26"/>
        <v>0</v>
      </c>
      <c r="R145" s="8">
        <f t="shared" si="27"/>
        <v>0</v>
      </c>
      <c r="S145" s="8">
        <f t="shared" si="28"/>
        <v>55900</v>
      </c>
      <c r="T145" s="8">
        <v>11475</v>
      </c>
      <c r="U145" s="8">
        <f t="shared" si="29"/>
        <v>5590</v>
      </c>
      <c r="V145" s="8">
        <v>0</v>
      </c>
      <c r="W145" s="8">
        <f t="shared" si="30"/>
        <v>5590</v>
      </c>
      <c r="X145" s="8">
        <f t="shared" si="31"/>
        <v>5590</v>
      </c>
      <c r="Y145" s="8">
        <f t="shared" si="32"/>
        <v>50310</v>
      </c>
    </row>
    <row r="146" spans="1:25">
      <c r="A146" s="8">
        <v>144</v>
      </c>
      <c r="B146" s="10">
        <v>219</v>
      </c>
      <c r="C146" s="9" t="s">
        <v>1274</v>
      </c>
      <c r="D146" s="10">
        <v>417</v>
      </c>
      <c r="E146" s="10">
        <v>0</v>
      </c>
      <c r="F146" s="10">
        <f t="shared" si="22"/>
        <v>417</v>
      </c>
      <c r="G146" s="10">
        <v>0</v>
      </c>
      <c r="H146" s="10">
        <v>18</v>
      </c>
      <c r="I146" s="10">
        <v>0</v>
      </c>
      <c r="J146" s="14">
        <f t="shared" si="23"/>
        <v>18</v>
      </c>
      <c r="K146" s="10">
        <v>9</v>
      </c>
      <c r="L146" s="10">
        <v>0</v>
      </c>
      <c r="M146" s="10">
        <f t="shared" si="24"/>
        <v>9</v>
      </c>
      <c r="N146" s="8" t="s">
        <v>1369</v>
      </c>
      <c r="O146" s="28">
        <f t="shared" si="25"/>
        <v>22200</v>
      </c>
      <c r="P146" s="8">
        <v>0</v>
      </c>
      <c r="Q146" s="8">
        <f t="shared" si="26"/>
        <v>0</v>
      </c>
      <c r="R146" s="8">
        <f t="shared" si="27"/>
        <v>0</v>
      </c>
      <c r="S146" s="8">
        <f t="shared" si="28"/>
        <v>22200</v>
      </c>
      <c r="T146" s="8">
        <v>175</v>
      </c>
      <c r="U146" s="8">
        <f t="shared" si="29"/>
        <v>175</v>
      </c>
      <c r="V146" s="8">
        <v>0</v>
      </c>
      <c r="W146" s="8">
        <f t="shared" si="30"/>
        <v>175</v>
      </c>
      <c r="X146" s="8">
        <f t="shared" si="31"/>
        <v>175</v>
      </c>
      <c r="Y146" s="8">
        <f t="shared" si="32"/>
        <v>22025</v>
      </c>
    </row>
    <row r="147" spans="1:25">
      <c r="A147" s="8">
        <v>145</v>
      </c>
      <c r="B147" s="10">
        <v>830</v>
      </c>
      <c r="C147" s="9" t="s">
        <v>1233</v>
      </c>
      <c r="D147" s="10">
        <v>5121</v>
      </c>
      <c r="E147" s="10">
        <v>0</v>
      </c>
      <c r="F147" s="10">
        <f t="shared" si="22"/>
        <v>5121</v>
      </c>
      <c r="G147" s="10">
        <v>0</v>
      </c>
      <c r="H147" s="10">
        <v>870</v>
      </c>
      <c r="I147" s="10">
        <v>0</v>
      </c>
      <c r="J147" s="14">
        <f t="shared" si="23"/>
        <v>870</v>
      </c>
      <c r="K147" s="10">
        <v>1688</v>
      </c>
      <c r="L147" s="10">
        <v>0</v>
      </c>
      <c r="M147" s="10">
        <f t="shared" si="24"/>
        <v>1688</v>
      </c>
      <c r="N147" s="8" t="s">
        <v>1369</v>
      </c>
      <c r="O147" s="28">
        <f t="shared" si="25"/>
        <v>383950</v>
      </c>
      <c r="P147" s="8">
        <v>0</v>
      </c>
      <c r="Q147" s="8">
        <f t="shared" si="26"/>
        <v>0</v>
      </c>
      <c r="R147" s="8">
        <f t="shared" si="27"/>
        <v>0</v>
      </c>
      <c r="S147" s="8">
        <f t="shared" si="28"/>
        <v>383950</v>
      </c>
      <c r="T147" s="8">
        <v>108600</v>
      </c>
      <c r="U147" s="8">
        <f t="shared" si="29"/>
        <v>38395</v>
      </c>
      <c r="V147" s="8">
        <v>0</v>
      </c>
      <c r="W147" s="8">
        <f t="shared" si="30"/>
        <v>38395</v>
      </c>
      <c r="X147" s="8">
        <f t="shared" si="31"/>
        <v>38395</v>
      </c>
      <c r="Y147" s="8">
        <f t="shared" si="32"/>
        <v>345555</v>
      </c>
    </row>
    <row r="148" spans="1:25">
      <c r="A148" s="8">
        <v>146</v>
      </c>
      <c r="B148" s="10">
        <v>643</v>
      </c>
      <c r="C148" s="9" t="s">
        <v>742</v>
      </c>
      <c r="D148" s="10">
        <v>1674</v>
      </c>
      <c r="E148" s="10">
        <v>0</v>
      </c>
      <c r="F148" s="10">
        <f t="shared" si="22"/>
        <v>1674</v>
      </c>
      <c r="G148" s="10">
        <v>0</v>
      </c>
      <c r="H148" s="10">
        <v>787</v>
      </c>
      <c r="I148" s="10">
        <v>0</v>
      </c>
      <c r="J148" s="14">
        <f t="shared" si="23"/>
        <v>787</v>
      </c>
      <c r="K148" s="10">
        <v>2720</v>
      </c>
      <c r="L148" s="10">
        <v>0</v>
      </c>
      <c r="M148" s="10">
        <f t="shared" si="24"/>
        <v>2720</v>
      </c>
      <c r="N148" s="8" t="s">
        <v>1369</v>
      </c>
      <c r="O148" s="28">
        <f t="shared" si="25"/>
        <v>259050</v>
      </c>
      <c r="P148" s="8">
        <v>0</v>
      </c>
      <c r="Q148" s="8">
        <f t="shared" si="26"/>
        <v>0</v>
      </c>
      <c r="R148" s="8">
        <f t="shared" si="27"/>
        <v>0</v>
      </c>
      <c r="S148" s="8">
        <f t="shared" si="28"/>
        <v>259050</v>
      </c>
      <c r="T148" s="8">
        <v>24725</v>
      </c>
      <c r="U148" s="8">
        <f t="shared" si="29"/>
        <v>24725</v>
      </c>
      <c r="V148" s="8">
        <v>0</v>
      </c>
      <c r="W148" s="8">
        <f t="shared" si="30"/>
        <v>24725</v>
      </c>
      <c r="X148" s="8">
        <f t="shared" si="31"/>
        <v>24725</v>
      </c>
      <c r="Y148" s="8">
        <f t="shared" si="32"/>
        <v>234325</v>
      </c>
    </row>
    <row r="149" spans="1:25">
      <c r="A149" s="8">
        <v>147</v>
      </c>
      <c r="B149" s="10">
        <v>213</v>
      </c>
      <c r="C149" s="9" t="s">
        <v>678</v>
      </c>
      <c r="D149" s="10">
        <v>4571</v>
      </c>
      <c r="E149" s="10">
        <v>0</v>
      </c>
      <c r="F149" s="10">
        <f t="shared" si="22"/>
        <v>4571</v>
      </c>
      <c r="G149" s="10">
        <v>0</v>
      </c>
      <c r="H149" s="10">
        <v>403</v>
      </c>
      <c r="I149" s="10">
        <v>0</v>
      </c>
      <c r="J149" s="14">
        <f t="shared" si="23"/>
        <v>403</v>
      </c>
      <c r="K149" s="10">
        <v>2728</v>
      </c>
      <c r="L149" s="10">
        <v>0</v>
      </c>
      <c r="M149" s="10">
        <f t="shared" si="24"/>
        <v>2728</v>
      </c>
      <c r="N149" s="8" t="s">
        <v>1369</v>
      </c>
      <c r="O149" s="28">
        <f t="shared" si="25"/>
        <v>385100</v>
      </c>
      <c r="P149" s="8">
        <v>0</v>
      </c>
      <c r="Q149" s="8">
        <f t="shared" si="26"/>
        <v>0</v>
      </c>
      <c r="R149" s="8">
        <f t="shared" si="27"/>
        <v>0</v>
      </c>
      <c r="S149" s="8">
        <f t="shared" si="28"/>
        <v>385100</v>
      </c>
      <c r="T149" s="8">
        <v>182500</v>
      </c>
      <c r="U149" s="8">
        <f t="shared" si="29"/>
        <v>38510</v>
      </c>
      <c r="V149" s="8">
        <v>0</v>
      </c>
      <c r="W149" s="8">
        <f t="shared" si="30"/>
        <v>38510</v>
      </c>
      <c r="X149" s="8">
        <f t="shared" si="31"/>
        <v>38510</v>
      </c>
      <c r="Y149" s="8">
        <f t="shared" si="32"/>
        <v>346590</v>
      </c>
    </row>
    <row r="150" spans="1:25">
      <c r="A150" s="8">
        <v>148</v>
      </c>
      <c r="B150" s="10">
        <v>654</v>
      </c>
      <c r="C150" s="9" t="s">
        <v>764</v>
      </c>
      <c r="D150" s="10">
        <v>95775</v>
      </c>
      <c r="E150" s="10">
        <v>0</v>
      </c>
      <c r="F150" s="10">
        <f t="shared" si="22"/>
        <v>95775</v>
      </c>
      <c r="G150" s="10">
        <v>0</v>
      </c>
      <c r="H150" s="10">
        <v>73667</v>
      </c>
      <c r="I150" s="10">
        <v>0</v>
      </c>
      <c r="J150" s="14">
        <f t="shared" si="23"/>
        <v>73667</v>
      </c>
      <c r="K150" s="10">
        <v>123299</v>
      </c>
      <c r="L150" s="10">
        <v>0</v>
      </c>
      <c r="M150" s="10">
        <f t="shared" si="24"/>
        <v>123299</v>
      </c>
      <c r="N150" s="8" t="s">
        <v>1327</v>
      </c>
      <c r="O150" s="28">
        <f t="shared" si="25"/>
        <v>29274100</v>
      </c>
      <c r="P150" s="8">
        <v>0</v>
      </c>
      <c r="Q150" s="8">
        <f t="shared" si="26"/>
        <v>0</v>
      </c>
      <c r="R150" s="8">
        <f t="shared" si="27"/>
        <v>0</v>
      </c>
      <c r="S150" s="8">
        <f t="shared" si="28"/>
        <v>29274100</v>
      </c>
      <c r="T150" s="8">
        <v>1940725</v>
      </c>
      <c r="U150" s="8">
        <f t="shared" si="29"/>
        <v>1940725</v>
      </c>
      <c r="V150" s="8">
        <v>150000</v>
      </c>
      <c r="W150" s="8">
        <f t="shared" si="30"/>
        <v>2090725</v>
      </c>
      <c r="X150" s="8">
        <f t="shared" si="31"/>
        <v>2090725</v>
      </c>
      <c r="Y150" s="8">
        <f t="shared" si="32"/>
        <v>27183375</v>
      </c>
    </row>
    <row r="151" spans="1:25">
      <c r="A151" s="8">
        <v>149</v>
      </c>
      <c r="B151" s="10">
        <v>985</v>
      </c>
      <c r="C151" s="9" t="s">
        <v>960</v>
      </c>
      <c r="D151" s="10">
        <v>12054</v>
      </c>
      <c r="E151" s="10">
        <v>0</v>
      </c>
      <c r="F151" s="10">
        <f t="shared" si="22"/>
        <v>12054</v>
      </c>
      <c r="G151" s="10">
        <v>3649</v>
      </c>
      <c r="H151" s="10">
        <v>1892</v>
      </c>
      <c r="I151" s="10">
        <v>0</v>
      </c>
      <c r="J151" s="14">
        <f t="shared" si="23"/>
        <v>1892</v>
      </c>
      <c r="K151" s="10">
        <v>4577</v>
      </c>
      <c r="L151" s="10">
        <v>0</v>
      </c>
      <c r="M151" s="10">
        <f t="shared" si="24"/>
        <v>4577</v>
      </c>
      <c r="N151" s="8" t="s">
        <v>1327</v>
      </c>
      <c r="O151" s="28">
        <f t="shared" si="25"/>
        <v>1669850</v>
      </c>
      <c r="P151" s="8">
        <v>0</v>
      </c>
      <c r="Q151" s="8">
        <f t="shared" si="26"/>
        <v>0</v>
      </c>
      <c r="R151" s="8">
        <f t="shared" si="27"/>
        <v>0</v>
      </c>
      <c r="S151" s="8">
        <f t="shared" si="28"/>
        <v>1669850</v>
      </c>
      <c r="T151" s="8">
        <v>89750</v>
      </c>
      <c r="U151" s="8">
        <f t="shared" si="29"/>
        <v>89750</v>
      </c>
      <c r="V151" s="8">
        <v>0</v>
      </c>
      <c r="W151" s="8">
        <f t="shared" si="30"/>
        <v>89750</v>
      </c>
      <c r="X151" s="8">
        <f t="shared" si="31"/>
        <v>89750</v>
      </c>
      <c r="Y151" s="8">
        <f t="shared" si="32"/>
        <v>1580100</v>
      </c>
    </row>
    <row r="152" spans="1:25">
      <c r="A152" s="8">
        <v>150</v>
      </c>
      <c r="B152" s="10">
        <v>984</v>
      </c>
      <c r="C152" s="9" t="s">
        <v>958</v>
      </c>
      <c r="D152" s="10">
        <v>9302</v>
      </c>
      <c r="E152" s="10">
        <v>0</v>
      </c>
      <c r="F152" s="10">
        <f t="shared" si="22"/>
        <v>9302</v>
      </c>
      <c r="G152" s="10">
        <v>0</v>
      </c>
      <c r="H152" s="10">
        <v>3498</v>
      </c>
      <c r="I152" s="10">
        <v>0</v>
      </c>
      <c r="J152" s="14">
        <f t="shared" si="23"/>
        <v>3498</v>
      </c>
      <c r="K152" s="10">
        <v>7733</v>
      </c>
      <c r="L152" s="10">
        <v>0</v>
      </c>
      <c r="M152" s="10">
        <f t="shared" si="24"/>
        <v>7733</v>
      </c>
      <c r="N152" s="8" t="s">
        <v>1327</v>
      </c>
      <c r="O152" s="28">
        <f t="shared" si="25"/>
        <v>2053300</v>
      </c>
      <c r="P152" s="8">
        <v>0</v>
      </c>
      <c r="Q152" s="8">
        <f t="shared" si="26"/>
        <v>0</v>
      </c>
      <c r="R152" s="8">
        <f t="shared" si="27"/>
        <v>0</v>
      </c>
      <c r="S152" s="8">
        <f t="shared" si="28"/>
        <v>2053300</v>
      </c>
      <c r="T152" s="8">
        <v>111750</v>
      </c>
      <c r="U152" s="8">
        <f t="shared" si="29"/>
        <v>111750</v>
      </c>
      <c r="V152" s="8">
        <v>0</v>
      </c>
      <c r="W152" s="8">
        <f t="shared" si="30"/>
        <v>111750</v>
      </c>
      <c r="X152" s="8">
        <f t="shared" si="31"/>
        <v>111750</v>
      </c>
      <c r="Y152" s="8">
        <f t="shared" si="32"/>
        <v>1941550</v>
      </c>
    </row>
    <row r="153" spans="1:25">
      <c r="A153" s="8">
        <v>151</v>
      </c>
      <c r="B153" s="10">
        <v>208</v>
      </c>
      <c r="C153" s="9" t="s">
        <v>653</v>
      </c>
      <c r="D153" s="10">
        <v>41937</v>
      </c>
      <c r="E153" s="10">
        <v>0</v>
      </c>
      <c r="F153" s="10">
        <f t="shared" si="22"/>
        <v>41937</v>
      </c>
      <c r="G153" s="10">
        <v>6939</v>
      </c>
      <c r="H153" s="10">
        <v>21080</v>
      </c>
      <c r="I153" s="10">
        <v>0</v>
      </c>
      <c r="J153" s="14">
        <f t="shared" si="23"/>
        <v>21080</v>
      </c>
      <c r="K153" s="10">
        <v>58307</v>
      </c>
      <c r="L153" s="10">
        <v>0</v>
      </c>
      <c r="M153" s="10">
        <f t="shared" si="24"/>
        <v>58307</v>
      </c>
      <c r="N153" s="8" t="s">
        <v>1327</v>
      </c>
      <c r="O153" s="28">
        <f t="shared" si="25"/>
        <v>11785450</v>
      </c>
      <c r="P153" s="8">
        <v>0</v>
      </c>
      <c r="Q153" s="8">
        <f t="shared" si="26"/>
        <v>0</v>
      </c>
      <c r="R153" s="8">
        <f t="shared" si="27"/>
        <v>0</v>
      </c>
      <c r="S153" s="8">
        <f t="shared" si="28"/>
        <v>11785450</v>
      </c>
      <c r="T153" s="8">
        <v>96950</v>
      </c>
      <c r="U153" s="8">
        <f t="shared" si="29"/>
        <v>96950</v>
      </c>
      <c r="V153" s="8">
        <v>0</v>
      </c>
      <c r="W153" s="8">
        <f t="shared" si="30"/>
        <v>96950</v>
      </c>
      <c r="X153" s="8">
        <f t="shared" si="31"/>
        <v>96950</v>
      </c>
      <c r="Y153" s="8">
        <f t="shared" si="32"/>
        <v>11688500</v>
      </c>
    </row>
    <row r="154" spans="1:25">
      <c r="A154" s="8">
        <v>152</v>
      </c>
      <c r="B154" s="10">
        <v>644</v>
      </c>
      <c r="C154" s="9" t="s">
        <v>743</v>
      </c>
      <c r="D154" s="10">
        <v>1299</v>
      </c>
      <c r="E154" s="10">
        <v>0</v>
      </c>
      <c r="F154" s="10">
        <f t="shared" si="22"/>
        <v>1299</v>
      </c>
      <c r="G154" s="10">
        <v>0</v>
      </c>
      <c r="H154" s="10">
        <v>754</v>
      </c>
      <c r="I154" s="10">
        <v>0</v>
      </c>
      <c r="J154" s="14">
        <f t="shared" si="23"/>
        <v>754</v>
      </c>
      <c r="K154" s="10">
        <v>3131</v>
      </c>
      <c r="L154" s="10">
        <v>0</v>
      </c>
      <c r="M154" s="10">
        <f t="shared" si="24"/>
        <v>3131</v>
      </c>
      <c r="N154" s="8" t="s">
        <v>1327</v>
      </c>
      <c r="O154" s="28">
        <f t="shared" si="25"/>
        <v>518400</v>
      </c>
      <c r="P154" s="8">
        <v>0</v>
      </c>
      <c r="Q154" s="8">
        <f t="shared" si="26"/>
        <v>0</v>
      </c>
      <c r="R154" s="8">
        <f t="shared" si="27"/>
        <v>0</v>
      </c>
      <c r="S154" s="8">
        <f t="shared" si="28"/>
        <v>518400</v>
      </c>
      <c r="T154" s="8">
        <v>12475</v>
      </c>
      <c r="U154" s="8">
        <f t="shared" si="29"/>
        <v>12475</v>
      </c>
      <c r="V154" s="8">
        <v>0</v>
      </c>
      <c r="W154" s="8">
        <f t="shared" si="30"/>
        <v>12475</v>
      </c>
      <c r="X154" s="8">
        <f t="shared" si="31"/>
        <v>12475</v>
      </c>
      <c r="Y154" s="8">
        <f t="shared" si="32"/>
        <v>505925</v>
      </c>
    </row>
    <row r="155" spans="1:25">
      <c r="A155" s="8">
        <v>153</v>
      </c>
      <c r="B155" s="10">
        <v>641</v>
      </c>
      <c r="C155" s="9" t="s">
        <v>739</v>
      </c>
      <c r="D155" s="10">
        <v>1492</v>
      </c>
      <c r="E155" s="10">
        <v>0</v>
      </c>
      <c r="F155" s="10">
        <f t="shared" si="22"/>
        <v>1492</v>
      </c>
      <c r="G155" s="10">
        <v>0</v>
      </c>
      <c r="H155" s="10">
        <v>627</v>
      </c>
      <c r="I155" s="10">
        <v>0</v>
      </c>
      <c r="J155" s="14">
        <f t="shared" si="23"/>
        <v>627</v>
      </c>
      <c r="K155" s="10">
        <v>1468</v>
      </c>
      <c r="L155" s="10">
        <v>0</v>
      </c>
      <c r="M155" s="10">
        <f t="shared" si="24"/>
        <v>1468</v>
      </c>
      <c r="N155" s="8" t="s">
        <v>1369</v>
      </c>
      <c r="O155" s="28">
        <f t="shared" si="25"/>
        <v>179350</v>
      </c>
      <c r="P155" s="8">
        <v>0</v>
      </c>
      <c r="Q155" s="8">
        <f t="shared" si="26"/>
        <v>0</v>
      </c>
      <c r="R155" s="8">
        <f t="shared" si="27"/>
        <v>0</v>
      </c>
      <c r="S155" s="8">
        <f t="shared" si="28"/>
        <v>179350</v>
      </c>
      <c r="T155" s="8">
        <v>34350</v>
      </c>
      <c r="U155" s="8">
        <f t="shared" si="29"/>
        <v>17935</v>
      </c>
      <c r="V155" s="8">
        <v>50000</v>
      </c>
      <c r="W155" s="8">
        <f t="shared" si="30"/>
        <v>67935</v>
      </c>
      <c r="X155" s="8">
        <f t="shared" si="31"/>
        <v>67935</v>
      </c>
      <c r="Y155" s="8">
        <f t="shared" si="32"/>
        <v>111415</v>
      </c>
    </row>
    <row r="156" spans="1:25">
      <c r="A156" s="8">
        <v>154</v>
      </c>
      <c r="B156" s="10">
        <v>620</v>
      </c>
      <c r="C156" s="9" t="s">
        <v>717</v>
      </c>
      <c r="D156" s="10">
        <v>8983</v>
      </c>
      <c r="E156" s="10">
        <v>0</v>
      </c>
      <c r="F156" s="10">
        <f t="shared" si="22"/>
        <v>8983</v>
      </c>
      <c r="G156" s="10">
        <v>0</v>
      </c>
      <c r="H156" s="10">
        <v>4999</v>
      </c>
      <c r="I156" s="10">
        <v>0</v>
      </c>
      <c r="J156" s="14">
        <f t="shared" si="23"/>
        <v>4999</v>
      </c>
      <c r="K156" s="10">
        <v>9313</v>
      </c>
      <c r="L156" s="10">
        <v>0</v>
      </c>
      <c r="M156" s="10">
        <f t="shared" si="24"/>
        <v>9313</v>
      </c>
      <c r="N156" s="8" t="s">
        <v>1327</v>
      </c>
      <c r="O156" s="28">
        <f t="shared" si="25"/>
        <v>2329500</v>
      </c>
      <c r="P156" s="8">
        <v>0</v>
      </c>
      <c r="Q156" s="8">
        <f t="shared" si="26"/>
        <v>0</v>
      </c>
      <c r="R156" s="8">
        <f t="shared" si="27"/>
        <v>0</v>
      </c>
      <c r="S156" s="8">
        <f t="shared" si="28"/>
        <v>2329500</v>
      </c>
      <c r="T156" s="8">
        <v>226375</v>
      </c>
      <c r="U156" s="8">
        <f t="shared" si="29"/>
        <v>226375</v>
      </c>
      <c r="V156" s="8">
        <v>50000</v>
      </c>
      <c r="W156" s="8">
        <f t="shared" si="30"/>
        <v>276375</v>
      </c>
      <c r="X156" s="8">
        <f t="shared" si="31"/>
        <v>276375</v>
      </c>
      <c r="Y156" s="8">
        <f t="shared" si="32"/>
        <v>2053125</v>
      </c>
    </row>
    <row r="157" spans="1:25">
      <c r="A157" s="8">
        <v>155</v>
      </c>
      <c r="B157" s="10">
        <v>696</v>
      </c>
      <c r="C157" s="9" t="s">
        <v>821</v>
      </c>
      <c r="D157" s="10">
        <v>257</v>
      </c>
      <c r="E157" s="10">
        <v>0</v>
      </c>
      <c r="F157" s="10">
        <f t="shared" si="22"/>
        <v>257</v>
      </c>
      <c r="G157" s="10">
        <v>0</v>
      </c>
      <c r="H157" s="10">
        <v>98</v>
      </c>
      <c r="I157" s="10">
        <v>0</v>
      </c>
      <c r="J157" s="14">
        <f t="shared" si="23"/>
        <v>98</v>
      </c>
      <c r="K157" s="10">
        <v>300</v>
      </c>
      <c r="L157" s="10">
        <v>0</v>
      </c>
      <c r="M157" s="10">
        <f t="shared" si="24"/>
        <v>300</v>
      </c>
      <c r="N157" s="8" t="s">
        <v>1327</v>
      </c>
      <c r="O157" s="28">
        <f t="shared" si="25"/>
        <v>65500</v>
      </c>
      <c r="P157" s="8">
        <v>0</v>
      </c>
      <c r="Q157" s="8">
        <f t="shared" si="26"/>
        <v>0</v>
      </c>
      <c r="R157" s="8">
        <f t="shared" si="27"/>
        <v>0</v>
      </c>
      <c r="S157" s="8">
        <f t="shared" si="28"/>
        <v>65500</v>
      </c>
      <c r="T157" s="8">
        <v>775</v>
      </c>
      <c r="U157" s="8">
        <f t="shared" si="29"/>
        <v>775</v>
      </c>
      <c r="V157" s="8">
        <v>0</v>
      </c>
      <c r="W157" s="8">
        <f t="shared" si="30"/>
        <v>775</v>
      </c>
      <c r="X157" s="8">
        <f t="shared" si="31"/>
        <v>775</v>
      </c>
      <c r="Y157" s="8">
        <f t="shared" si="32"/>
        <v>64725</v>
      </c>
    </row>
    <row r="158" spans="1:25">
      <c r="A158" s="8">
        <v>156</v>
      </c>
      <c r="B158" s="10">
        <v>656</v>
      </c>
      <c r="C158" s="9" t="s">
        <v>791</v>
      </c>
      <c r="D158" s="10">
        <v>14728</v>
      </c>
      <c r="E158" s="10">
        <v>0</v>
      </c>
      <c r="F158" s="10">
        <f t="shared" si="22"/>
        <v>14728</v>
      </c>
      <c r="G158" s="10">
        <v>0</v>
      </c>
      <c r="H158" s="10">
        <v>7134</v>
      </c>
      <c r="I158" s="10">
        <v>0</v>
      </c>
      <c r="J158" s="14">
        <f t="shared" si="23"/>
        <v>7134</v>
      </c>
      <c r="K158" s="10">
        <v>13611</v>
      </c>
      <c r="L158" s="10">
        <v>0</v>
      </c>
      <c r="M158" s="10">
        <f t="shared" si="24"/>
        <v>13611</v>
      </c>
      <c r="N158" s="8" t="s">
        <v>1369</v>
      </c>
      <c r="O158" s="28">
        <f t="shared" si="25"/>
        <v>1773650</v>
      </c>
      <c r="P158" s="8">
        <v>0</v>
      </c>
      <c r="Q158" s="8">
        <f t="shared" si="26"/>
        <v>0</v>
      </c>
      <c r="R158" s="8">
        <f t="shared" si="27"/>
        <v>0</v>
      </c>
      <c r="S158" s="8">
        <f t="shared" si="28"/>
        <v>1773650</v>
      </c>
      <c r="T158" s="8">
        <v>407400</v>
      </c>
      <c r="U158" s="8">
        <f t="shared" si="29"/>
        <v>177365</v>
      </c>
      <c r="V158" s="8">
        <v>100000</v>
      </c>
      <c r="W158" s="8">
        <f t="shared" si="30"/>
        <v>277365</v>
      </c>
      <c r="X158" s="8">
        <f t="shared" si="31"/>
        <v>277365</v>
      </c>
      <c r="Y158" s="8">
        <f t="shared" si="32"/>
        <v>1496285</v>
      </c>
    </row>
    <row r="159" spans="1:25">
      <c r="A159" s="8">
        <v>157</v>
      </c>
      <c r="B159" s="10">
        <v>126</v>
      </c>
      <c r="C159" s="9" t="s">
        <v>619</v>
      </c>
      <c r="D159" s="10">
        <v>280</v>
      </c>
      <c r="E159" s="10">
        <v>0</v>
      </c>
      <c r="F159" s="10">
        <f t="shared" si="22"/>
        <v>280</v>
      </c>
      <c r="G159" s="10">
        <v>0</v>
      </c>
      <c r="H159" s="10">
        <v>188</v>
      </c>
      <c r="I159" s="10">
        <v>0</v>
      </c>
      <c r="J159" s="14">
        <f t="shared" si="23"/>
        <v>188</v>
      </c>
      <c r="K159" s="10">
        <v>635</v>
      </c>
      <c r="L159" s="10">
        <v>0</v>
      </c>
      <c r="M159" s="10">
        <f t="shared" si="24"/>
        <v>635</v>
      </c>
      <c r="N159" s="8" t="s">
        <v>1369</v>
      </c>
      <c r="O159" s="28">
        <f t="shared" si="25"/>
        <v>55150</v>
      </c>
      <c r="P159" s="8">
        <v>0</v>
      </c>
      <c r="Q159" s="8">
        <f t="shared" si="26"/>
        <v>0</v>
      </c>
      <c r="R159" s="8">
        <f t="shared" si="27"/>
        <v>0</v>
      </c>
      <c r="S159" s="8">
        <f t="shared" si="28"/>
        <v>55150</v>
      </c>
      <c r="T159" s="8">
        <v>350</v>
      </c>
      <c r="U159" s="8">
        <f t="shared" si="29"/>
        <v>350</v>
      </c>
      <c r="V159" s="8">
        <v>0</v>
      </c>
      <c r="W159" s="8">
        <f t="shared" si="30"/>
        <v>350</v>
      </c>
      <c r="X159" s="8">
        <f t="shared" si="31"/>
        <v>350</v>
      </c>
      <c r="Y159" s="8">
        <f t="shared" si="32"/>
        <v>54800</v>
      </c>
    </row>
    <row r="160" spans="1:25">
      <c r="A160" s="8">
        <v>158</v>
      </c>
      <c r="B160" s="10">
        <v>125</v>
      </c>
      <c r="C160" s="9" t="s">
        <v>617</v>
      </c>
      <c r="D160" s="10">
        <v>299</v>
      </c>
      <c r="E160" s="10">
        <v>0</v>
      </c>
      <c r="F160" s="10">
        <f t="shared" si="22"/>
        <v>299</v>
      </c>
      <c r="G160" s="10">
        <v>87</v>
      </c>
      <c r="H160" s="10">
        <v>178</v>
      </c>
      <c r="I160" s="10">
        <v>0</v>
      </c>
      <c r="J160" s="14">
        <f t="shared" si="23"/>
        <v>178</v>
      </c>
      <c r="K160" s="10">
        <v>283</v>
      </c>
      <c r="L160" s="10">
        <v>0</v>
      </c>
      <c r="M160" s="10">
        <f t="shared" si="24"/>
        <v>283</v>
      </c>
      <c r="N160" s="8" t="s">
        <v>1369</v>
      </c>
      <c r="O160" s="28">
        <f t="shared" si="25"/>
        <v>38000</v>
      </c>
      <c r="P160" s="8">
        <v>0</v>
      </c>
      <c r="Q160" s="8">
        <f t="shared" si="26"/>
        <v>0</v>
      </c>
      <c r="R160" s="8">
        <f t="shared" si="27"/>
        <v>0</v>
      </c>
      <c r="S160" s="8">
        <f t="shared" si="28"/>
        <v>38000</v>
      </c>
      <c r="T160" s="8">
        <v>300</v>
      </c>
      <c r="U160" s="8">
        <f t="shared" si="29"/>
        <v>300</v>
      </c>
      <c r="V160" s="8">
        <v>0</v>
      </c>
      <c r="W160" s="8">
        <f t="shared" si="30"/>
        <v>300</v>
      </c>
      <c r="X160" s="8">
        <f t="shared" si="31"/>
        <v>300</v>
      </c>
      <c r="Y160" s="8">
        <f t="shared" si="32"/>
        <v>37700</v>
      </c>
    </row>
    <row r="161" spans="1:25">
      <c r="A161" s="8">
        <v>159</v>
      </c>
      <c r="B161" s="10">
        <v>134</v>
      </c>
      <c r="C161" s="9" t="s">
        <v>632</v>
      </c>
      <c r="D161" s="10">
        <v>1147</v>
      </c>
      <c r="E161" s="10">
        <v>0</v>
      </c>
      <c r="F161" s="10">
        <f t="shared" si="22"/>
        <v>1147</v>
      </c>
      <c r="G161" s="10">
        <v>0</v>
      </c>
      <c r="H161" s="10">
        <v>1489</v>
      </c>
      <c r="I161" s="10">
        <v>0</v>
      </c>
      <c r="J161" s="14">
        <f t="shared" si="23"/>
        <v>1489</v>
      </c>
      <c r="K161" s="10">
        <v>2636</v>
      </c>
      <c r="L161" s="10">
        <v>0</v>
      </c>
      <c r="M161" s="10">
        <f t="shared" si="24"/>
        <v>2636</v>
      </c>
      <c r="N161" s="8" t="s">
        <v>1369</v>
      </c>
      <c r="O161" s="28">
        <f t="shared" si="25"/>
        <v>263600</v>
      </c>
      <c r="P161" s="8">
        <v>0</v>
      </c>
      <c r="Q161" s="8">
        <f t="shared" si="26"/>
        <v>0</v>
      </c>
      <c r="R161" s="8">
        <f t="shared" si="27"/>
        <v>0</v>
      </c>
      <c r="S161" s="8">
        <f t="shared" si="28"/>
        <v>263600</v>
      </c>
      <c r="T161" s="8">
        <v>12575</v>
      </c>
      <c r="U161" s="8">
        <f t="shared" si="29"/>
        <v>12575</v>
      </c>
      <c r="V161" s="8">
        <v>0</v>
      </c>
      <c r="W161" s="8">
        <f t="shared" si="30"/>
        <v>12575</v>
      </c>
      <c r="X161" s="8">
        <f t="shared" si="31"/>
        <v>12575</v>
      </c>
      <c r="Y161" s="8">
        <f t="shared" si="32"/>
        <v>251025</v>
      </c>
    </row>
    <row r="162" spans="1:25">
      <c r="A162" s="8">
        <v>160</v>
      </c>
      <c r="B162" s="10">
        <v>222</v>
      </c>
      <c r="C162" s="9" t="s">
        <v>706</v>
      </c>
      <c r="D162" s="10">
        <v>2180</v>
      </c>
      <c r="E162" s="10">
        <v>0</v>
      </c>
      <c r="F162" s="10">
        <f t="shared" si="22"/>
        <v>2180</v>
      </c>
      <c r="G162" s="10">
        <v>0</v>
      </c>
      <c r="H162" s="10">
        <v>855</v>
      </c>
      <c r="I162" s="10">
        <v>0</v>
      </c>
      <c r="J162" s="14">
        <f t="shared" si="23"/>
        <v>855</v>
      </c>
      <c r="K162" s="10">
        <v>3120</v>
      </c>
      <c r="L162" s="10">
        <v>0</v>
      </c>
      <c r="M162" s="10">
        <f t="shared" si="24"/>
        <v>3120</v>
      </c>
      <c r="N162" s="8" t="s">
        <v>1327</v>
      </c>
      <c r="O162" s="28">
        <f t="shared" si="25"/>
        <v>615500</v>
      </c>
      <c r="P162" s="8">
        <v>0</v>
      </c>
      <c r="Q162" s="8">
        <f t="shared" si="26"/>
        <v>0</v>
      </c>
      <c r="R162" s="8">
        <f t="shared" si="27"/>
        <v>0</v>
      </c>
      <c r="S162" s="8">
        <f t="shared" si="28"/>
        <v>615500</v>
      </c>
      <c r="T162" s="8">
        <v>2450</v>
      </c>
      <c r="U162" s="8">
        <f t="shared" si="29"/>
        <v>2450</v>
      </c>
      <c r="V162" s="8">
        <v>0</v>
      </c>
      <c r="W162" s="8">
        <f t="shared" si="30"/>
        <v>2450</v>
      </c>
      <c r="X162" s="8">
        <f t="shared" si="31"/>
        <v>2450</v>
      </c>
      <c r="Y162" s="8">
        <f t="shared" si="32"/>
        <v>613050</v>
      </c>
    </row>
    <row r="163" spans="1:25">
      <c r="A163" s="8">
        <v>161</v>
      </c>
      <c r="B163" s="10">
        <v>728</v>
      </c>
      <c r="C163" s="9" t="s">
        <v>851</v>
      </c>
      <c r="D163" s="10">
        <v>9184</v>
      </c>
      <c r="E163" s="10">
        <v>0</v>
      </c>
      <c r="F163" s="10">
        <f t="shared" si="22"/>
        <v>9184</v>
      </c>
      <c r="G163" s="10">
        <v>0</v>
      </c>
      <c r="H163" s="10">
        <v>1564</v>
      </c>
      <c r="I163" s="10">
        <v>0</v>
      </c>
      <c r="J163" s="14">
        <f t="shared" si="23"/>
        <v>1564</v>
      </c>
      <c r="K163" s="10">
        <v>4245</v>
      </c>
      <c r="L163" s="10">
        <v>0</v>
      </c>
      <c r="M163" s="10">
        <f t="shared" si="24"/>
        <v>4245</v>
      </c>
      <c r="N163" s="8" t="s">
        <v>1327</v>
      </c>
      <c r="O163" s="28">
        <f t="shared" si="25"/>
        <v>1499300</v>
      </c>
      <c r="P163" s="8">
        <v>0</v>
      </c>
      <c r="Q163" s="8">
        <f t="shared" si="26"/>
        <v>0</v>
      </c>
      <c r="R163" s="8">
        <f t="shared" si="27"/>
        <v>0</v>
      </c>
      <c r="S163" s="8">
        <f t="shared" si="28"/>
        <v>1499300</v>
      </c>
      <c r="T163" s="8">
        <v>172175</v>
      </c>
      <c r="U163" s="8">
        <f t="shared" si="29"/>
        <v>149930</v>
      </c>
      <c r="V163" s="8">
        <v>300000</v>
      </c>
      <c r="W163" s="8">
        <f t="shared" si="30"/>
        <v>449930</v>
      </c>
      <c r="X163" s="8">
        <f t="shared" si="31"/>
        <v>449930</v>
      </c>
      <c r="Y163" s="8">
        <f t="shared" si="32"/>
        <v>1049370</v>
      </c>
    </row>
    <row r="164" spans="1:25">
      <c r="A164" s="8">
        <v>162</v>
      </c>
      <c r="B164" s="10">
        <v>991</v>
      </c>
      <c r="C164" s="9" t="s">
        <v>1196</v>
      </c>
      <c r="D164" s="10">
        <v>29926</v>
      </c>
      <c r="E164" s="10">
        <v>0</v>
      </c>
      <c r="F164" s="10">
        <f t="shared" si="22"/>
        <v>29926</v>
      </c>
      <c r="G164" s="10">
        <v>0</v>
      </c>
      <c r="H164" s="10">
        <v>204</v>
      </c>
      <c r="I164" s="10">
        <v>0</v>
      </c>
      <c r="J164" s="14">
        <f t="shared" si="23"/>
        <v>204</v>
      </c>
      <c r="K164" s="10">
        <v>453</v>
      </c>
      <c r="L164" s="10">
        <v>0</v>
      </c>
      <c r="M164" s="10">
        <f t="shared" si="24"/>
        <v>453</v>
      </c>
      <c r="N164" s="8" t="s">
        <v>1327</v>
      </c>
      <c r="O164" s="28">
        <f t="shared" si="25"/>
        <v>3058300</v>
      </c>
      <c r="P164" s="8">
        <v>0</v>
      </c>
      <c r="Q164" s="8">
        <f t="shared" si="26"/>
        <v>0</v>
      </c>
      <c r="R164" s="8">
        <f t="shared" si="27"/>
        <v>0</v>
      </c>
      <c r="S164" s="8">
        <f t="shared" si="28"/>
        <v>3058300</v>
      </c>
      <c r="T164" s="8">
        <v>542075</v>
      </c>
      <c r="U164" s="8">
        <f t="shared" si="29"/>
        <v>305830</v>
      </c>
      <c r="V164" s="8">
        <v>0</v>
      </c>
      <c r="W164" s="8">
        <f t="shared" si="30"/>
        <v>305830</v>
      </c>
      <c r="X164" s="8">
        <f t="shared" si="31"/>
        <v>305830</v>
      </c>
      <c r="Y164" s="8">
        <f t="shared" si="32"/>
        <v>2752470</v>
      </c>
    </row>
    <row r="165" spans="1:25">
      <c r="A165" s="8">
        <v>163</v>
      </c>
      <c r="B165" s="10">
        <v>852</v>
      </c>
      <c r="C165" s="9" t="s">
        <v>915</v>
      </c>
      <c r="D165" s="10">
        <v>6860</v>
      </c>
      <c r="E165" s="10">
        <v>1967</v>
      </c>
      <c r="F165" s="10">
        <f t="shared" si="22"/>
        <v>4893</v>
      </c>
      <c r="G165" s="10">
        <v>16</v>
      </c>
      <c r="H165" s="10">
        <v>5358</v>
      </c>
      <c r="I165" s="10">
        <v>1614</v>
      </c>
      <c r="J165" s="14">
        <f t="shared" si="23"/>
        <v>3744</v>
      </c>
      <c r="K165" s="10">
        <v>5827</v>
      </c>
      <c r="L165" s="10">
        <v>1765</v>
      </c>
      <c r="M165" s="10">
        <f t="shared" si="24"/>
        <v>4062</v>
      </c>
      <c r="N165" s="8" t="s">
        <v>1369</v>
      </c>
      <c r="O165" s="28">
        <f t="shared" si="25"/>
        <v>634950</v>
      </c>
      <c r="P165" s="8">
        <v>0</v>
      </c>
      <c r="Q165" s="8">
        <f t="shared" si="26"/>
        <v>0</v>
      </c>
      <c r="R165" s="8">
        <f t="shared" si="27"/>
        <v>0</v>
      </c>
      <c r="S165" s="8">
        <f t="shared" si="28"/>
        <v>634950</v>
      </c>
      <c r="T165" s="8">
        <v>399375</v>
      </c>
      <c r="U165" s="8">
        <f t="shared" si="29"/>
        <v>63495</v>
      </c>
      <c r="V165" s="8">
        <v>0</v>
      </c>
      <c r="W165" s="8">
        <f t="shared" si="30"/>
        <v>63495</v>
      </c>
      <c r="X165" s="8">
        <f t="shared" si="31"/>
        <v>63495</v>
      </c>
      <c r="Y165" s="8">
        <f t="shared" si="32"/>
        <v>571455</v>
      </c>
    </row>
    <row r="166" spans="1:25">
      <c r="A166" s="8">
        <v>164</v>
      </c>
      <c r="B166" s="10">
        <v>870</v>
      </c>
      <c r="C166" s="9" t="s">
        <v>1234</v>
      </c>
      <c r="D166" s="10">
        <v>479</v>
      </c>
      <c r="E166" s="10">
        <v>0</v>
      </c>
      <c r="F166" s="10">
        <f t="shared" si="22"/>
        <v>479</v>
      </c>
      <c r="G166" s="10">
        <v>479</v>
      </c>
      <c r="H166" s="10">
        <v>0</v>
      </c>
      <c r="I166" s="10">
        <v>0</v>
      </c>
      <c r="J166" s="14">
        <f t="shared" si="23"/>
        <v>0</v>
      </c>
      <c r="K166" s="10">
        <v>0</v>
      </c>
      <c r="L166" s="10">
        <v>0</v>
      </c>
      <c r="M166" s="10">
        <f t="shared" si="24"/>
        <v>0</v>
      </c>
      <c r="N166" s="8" t="s">
        <v>1369</v>
      </c>
      <c r="O166" s="28">
        <f t="shared" si="25"/>
        <v>23950</v>
      </c>
      <c r="P166" s="8">
        <v>0</v>
      </c>
      <c r="Q166" s="8">
        <f t="shared" si="26"/>
        <v>0</v>
      </c>
      <c r="R166" s="8">
        <f t="shared" si="27"/>
        <v>0</v>
      </c>
      <c r="S166" s="8">
        <f t="shared" si="28"/>
        <v>23950</v>
      </c>
      <c r="T166" s="8">
        <v>20775</v>
      </c>
      <c r="U166" s="8">
        <f t="shared" si="29"/>
        <v>2395</v>
      </c>
      <c r="V166" s="8">
        <v>0</v>
      </c>
      <c r="W166" s="8">
        <f t="shared" si="30"/>
        <v>2395</v>
      </c>
      <c r="X166" s="8">
        <f t="shared" si="31"/>
        <v>2395</v>
      </c>
      <c r="Y166" s="8">
        <f t="shared" si="32"/>
        <v>21555</v>
      </c>
    </row>
    <row r="167" spans="1:25">
      <c r="A167" s="8">
        <v>165</v>
      </c>
      <c r="B167" s="10">
        <v>856</v>
      </c>
      <c r="C167" s="9" t="s">
        <v>917</v>
      </c>
      <c r="D167" s="10">
        <v>841</v>
      </c>
      <c r="E167" s="10">
        <v>0</v>
      </c>
      <c r="F167" s="10">
        <f t="shared" si="22"/>
        <v>841</v>
      </c>
      <c r="G167" s="10">
        <v>841</v>
      </c>
      <c r="H167" s="10">
        <v>0</v>
      </c>
      <c r="I167" s="10">
        <v>0</v>
      </c>
      <c r="J167" s="14">
        <f t="shared" si="23"/>
        <v>0</v>
      </c>
      <c r="K167" s="10">
        <v>0</v>
      </c>
      <c r="L167" s="10">
        <v>0</v>
      </c>
      <c r="M167" s="10">
        <f t="shared" si="24"/>
        <v>0</v>
      </c>
      <c r="N167" s="8" t="s">
        <v>1369</v>
      </c>
      <c r="O167" s="28">
        <f t="shared" si="25"/>
        <v>42050</v>
      </c>
      <c r="P167" s="8">
        <v>0</v>
      </c>
      <c r="Q167" s="8">
        <f t="shared" si="26"/>
        <v>0</v>
      </c>
      <c r="R167" s="8">
        <f t="shared" si="27"/>
        <v>0</v>
      </c>
      <c r="S167" s="8">
        <f t="shared" si="28"/>
        <v>42050</v>
      </c>
      <c r="T167" s="8">
        <v>100</v>
      </c>
      <c r="U167" s="8">
        <f t="shared" si="29"/>
        <v>100</v>
      </c>
      <c r="V167" s="8">
        <v>0</v>
      </c>
      <c r="W167" s="8">
        <f t="shared" si="30"/>
        <v>100</v>
      </c>
      <c r="X167" s="8">
        <f t="shared" si="31"/>
        <v>100</v>
      </c>
      <c r="Y167" s="8">
        <f t="shared" si="32"/>
        <v>41950</v>
      </c>
    </row>
    <row r="168" spans="1:25">
      <c r="A168" s="8">
        <v>166</v>
      </c>
      <c r="B168" s="10">
        <v>717</v>
      </c>
      <c r="C168" s="9" t="s">
        <v>845</v>
      </c>
      <c r="D168" s="10">
        <v>210</v>
      </c>
      <c r="E168" s="10">
        <v>0</v>
      </c>
      <c r="F168" s="10">
        <f t="shared" si="22"/>
        <v>210</v>
      </c>
      <c r="G168" s="10">
        <v>0</v>
      </c>
      <c r="H168" s="10">
        <v>131</v>
      </c>
      <c r="I168" s="10">
        <v>0</v>
      </c>
      <c r="J168" s="14">
        <f t="shared" si="23"/>
        <v>131</v>
      </c>
      <c r="K168" s="10">
        <v>265</v>
      </c>
      <c r="L168" s="10">
        <v>0</v>
      </c>
      <c r="M168" s="10">
        <f t="shared" si="24"/>
        <v>265</v>
      </c>
      <c r="N168" s="8" t="s">
        <v>1327</v>
      </c>
      <c r="O168" s="28">
        <f t="shared" si="25"/>
        <v>60600</v>
      </c>
      <c r="P168" s="8">
        <v>0</v>
      </c>
      <c r="Q168" s="8">
        <f t="shared" si="26"/>
        <v>0</v>
      </c>
      <c r="R168" s="8">
        <f t="shared" si="27"/>
        <v>0</v>
      </c>
      <c r="S168" s="8">
        <f t="shared" si="28"/>
        <v>60600</v>
      </c>
      <c r="T168" s="8">
        <v>10500</v>
      </c>
      <c r="U168" s="8">
        <f t="shared" si="29"/>
        <v>6060</v>
      </c>
      <c r="V168" s="8">
        <v>0</v>
      </c>
      <c r="W168" s="8">
        <f t="shared" si="30"/>
        <v>6060</v>
      </c>
      <c r="X168" s="8">
        <f t="shared" si="31"/>
        <v>6060</v>
      </c>
      <c r="Y168" s="8">
        <f t="shared" si="32"/>
        <v>54540</v>
      </c>
    </row>
    <row r="169" spans="1:25">
      <c r="A169" s="8">
        <v>167</v>
      </c>
      <c r="B169" s="10">
        <v>854</v>
      </c>
      <c r="C169" s="9" t="s">
        <v>916</v>
      </c>
      <c r="D169" s="10">
        <v>13004</v>
      </c>
      <c r="E169" s="10">
        <v>0</v>
      </c>
      <c r="F169" s="10">
        <f t="shared" si="22"/>
        <v>13004</v>
      </c>
      <c r="G169" s="10">
        <v>41</v>
      </c>
      <c r="H169" s="10">
        <v>3035</v>
      </c>
      <c r="I169" s="10">
        <v>0</v>
      </c>
      <c r="J169" s="14">
        <f t="shared" si="23"/>
        <v>3035</v>
      </c>
      <c r="K169" s="10">
        <v>4507</v>
      </c>
      <c r="L169" s="10">
        <v>0</v>
      </c>
      <c r="M169" s="10">
        <f t="shared" si="24"/>
        <v>4507</v>
      </c>
      <c r="N169" s="8" t="s">
        <v>1369</v>
      </c>
      <c r="O169" s="28">
        <f t="shared" si="25"/>
        <v>1027300</v>
      </c>
      <c r="P169" s="8">
        <v>0</v>
      </c>
      <c r="Q169" s="8">
        <f t="shared" si="26"/>
        <v>0</v>
      </c>
      <c r="R169" s="8">
        <f t="shared" si="27"/>
        <v>0</v>
      </c>
      <c r="S169" s="8">
        <f t="shared" si="28"/>
        <v>1027300</v>
      </c>
      <c r="T169" s="8">
        <v>87700</v>
      </c>
      <c r="U169" s="8">
        <f t="shared" si="29"/>
        <v>87700</v>
      </c>
      <c r="V169" s="8">
        <v>0</v>
      </c>
      <c r="W169" s="8">
        <f t="shared" si="30"/>
        <v>87700</v>
      </c>
      <c r="X169" s="8">
        <f t="shared" si="31"/>
        <v>87700</v>
      </c>
      <c r="Y169" s="8">
        <f t="shared" si="32"/>
        <v>939600</v>
      </c>
    </row>
    <row r="170" spans="1:25">
      <c r="A170" s="8">
        <v>168</v>
      </c>
      <c r="B170" s="10">
        <v>840</v>
      </c>
      <c r="C170" s="9" t="s">
        <v>906</v>
      </c>
      <c r="D170" s="10">
        <v>46651</v>
      </c>
      <c r="E170" s="10">
        <v>0</v>
      </c>
      <c r="F170" s="10">
        <f t="shared" si="22"/>
        <v>46651</v>
      </c>
      <c r="G170" s="10">
        <v>0</v>
      </c>
      <c r="H170" s="10">
        <v>11186</v>
      </c>
      <c r="I170" s="10">
        <v>0</v>
      </c>
      <c r="J170" s="14">
        <f t="shared" si="23"/>
        <v>11186</v>
      </c>
      <c r="K170" s="10">
        <v>10275</v>
      </c>
      <c r="L170" s="10">
        <v>0</v>
      </c>
      <c r="M170" s="10">
        <f t="shared" si="24"/>
        <v>10275</v>
      </c>
      <c r="N170" s="8" t="s">
        <v>1327</v>
      </c>
      <c r="O170" s="28">
        <f t="shared" si="25"/>
        <v>6811200</v>
      </c>
      <c r="P170" s="8">
        <v>0</v>
      </c>
      <c r="Q170" s="8">
        <f t="shared" si="26"/>
        <v>0</v>
      </c>
      <c r="R170" s="8">
        <f t="shared" si="27"/>
        <v>0</v>
      </c>
      <c r="S170" s="8">
        <f t="shared" si="28"/>
        <v>6811200</v>
      </c>
      <c r="T170" s="8">
        <v>142100</v>
      </c>
      <c r="U170" s="8">
        <f t="shared" si="29"/>
        <v>142100</v>
      </c>
      <c r="V170" s="8">
        <v>0</v>
      </c>
      <c r="W170" s="8">
        <f t="shared" si="30"/>
        <v>142100</v>
      </c>
      <c r="X170" s="8">
        <f t="shared" si="31"/>
        <v>142100</v>
      </c>
      <c r="Y170" s="8">
        <f t="shared" si="32"/>
        <v>6669100</v>
      </c>
    </row>
    <row r="171" spans="1:25">
      <c r="A171" s="8">
        <v>169</v>
      </c>
      <c r="B171" s="10">
        <v>832</v>
      </c>
      <c r="C171" s="9" t="s">
        <v>905</v>
      </c>
      <c r="D171" s="10">
        <v>324</v>
      </c>
      <c r="E171" s="10">
        <v>0</v>
      </c>
      <c r="F171" s="10">
        <f t="shared" si="22"/>
        <v>324</v>
      </c>
      <c r="G171" s="10">
        <v>299</v>
      </c>
      <c r="H171" s="10">
        <v>59</v>
      </c>
      <c r="I171" s="10">
        <v>0</v>
      </c>
      <c r="J171" s="14">
        <f t="shared" si="23"/>
        <v>59</v>
      </c>
      <c r="K171" s="10">
        <v>24</v>
      </c>
      <c r="L171" s="10">
        <v>0</v>
      </c>
      <c r="M171" s="10">
        <f t="shared" si="24"/>
        <v>24</v>
      </c>
      <c r="N171" s="8" t="s">
        <v>1369</v>
      </c>
      <c r="O171" s="28">
        <f t="shared" si="25"/>
        <v>20350</v>
      </c>
      <c r="P171" s="8">
        <v>0</v>
      </c>
      <c r="Q171" s="8">
        <f t="shared" si="26"/>
        <v>0</v>
      </c>
      <c r="R171" s="8">
        <f t="shared" si="27"/>
        <v>0</v>
      </c>
      <c r="S171" s="8">
        <f t="shared" si="28"/>
        <v>20350</v>
      </c>
      <c r="T171" s="8">
        <v>10275</v>
      </c>
      <c r="U171" s="8">
        <f t="shared" si="29"/>
        <v>2035</v>
      </c>
      <c r="V171" s="8">
        <v>0</v>
      </c>
      <c r="W171" s="8">
        <f t="shared" si="30"/>
        <v>2035</v>
      </c>
      <c r="X171" s="8">
        <f t="shared" si="31"/>
        <v>2035</v>
      </c>
      <c r="Y171" s="8">
        <f t="shared" si="32"/>
        <v>18315</v>
      </c>
    </row>
    <row r="172" spans="1:25">
      <c r="A172" s="8">
        <v>170</v>
      </c>
      <c r="B172" s="10">
        <v>866</v>
      </c>
      <c r="C172" s="9" t="s">
        <v>919</v>
      </c>
      <c r="D172" s="10">
        <v>659</v>
      </c>
      <c r="E172" s="10">
        <v>0</v>
      </c>
      <c r="F172" s="10">
        <f t="shared" si="22"/>
        <v>659</v>
      </c>
      <c r="G172" s="10">
        <v>659</v>
      </c>
      <c r="H172" s="10">
        <v>0</v>
      </c>
      <c r="I172" s="10">
        <v>0</v>
      </c>
      <c r="J172" s="14">
        <f t="shared" si="23"/>
        <v>0</v>
      </c>
      <c r="K172" s="10">
        <v>0</v>
      </c>
      <c r="L172" s="10">
        <v>0</v>
      </c>
      <c r="M172" s="10">
        <f t="shared" si="24"/>
        <v>0</v>
      </c>
      <c r="N172" s="8" t="s">
        <v>1369</v>
      </c>
      <c r="O172" s="28">
        <f t="shared" si="25"/>
        <v>32950</v>
      </c>
      <c r="P172" s="8">
        <v>0</v>
      </c>
      <c r="Q172" s="8">
        <f t="shared" si="26"/>
        <v>0</v>
      </c>
      <c r="R172" s="8">
        <f t="shared" si="27"/>
        <v>0</v>
      </c>
      <c r="S172" s="8">
        <f t="shared" si="28"/>
        <v>32950</v>
      </c>
      <c r="T172" s="8">
        <v>750</v>
      </c>
      <c r="U172" s="8">
        <f t="shared" si="29"/>
        <v>750</v>
      </c>
      <c r="V172" s="8">
        <v>0</v>
      </c>
      <c r="W172" s="8">
        <f t="shared" si="30"/>
        <v>750</v>
      </c>
      <c r="X172" s="8">
        <f t="shared" si="31"/>
        <v>750</v>
      </c>
      <c r="Y172" s="8">
        <f t="shared" si="32"/>
        <v>32200</v>
      </c>
    </row>
    <row r="173" spans="1:25">
      <c r="A173" s="8">
        <v>171</v>
      </c>
      <c r="B173" s="10">
        <v>872</v>
      </c>
      <c r="C173" s="9" t="s">
        <v>924</v>
      </c>
      <c r="D173" s="10">
        <v>6254</v>
      </c>
      <c r="E173" s="10">
        <v>0</v>
      </c>
      <c r="F173" s="10">
        <f t="shared" si="22"/>
        <v>6254</v>
      </c>
      <c r="G173" s="10">
        <v>0</v>
      </c>
      <c r="H173" s="10">
        <v>917</v>
      </c>
      <c r="I173" s="10">
        <v>0</v>
      </c>
      <c r="J173" s="14">
        <f t="shared" si="23"/>
        <v>917</v>
      </c>
      <c r="K173" s="10">
        <v>1605</v>
      </c>
      <c r="L173" s="10">
        <v>0</v>
      </c>
      <c r="M173" s="10">
        <f t="shared" si="24"/>
        <v>1605</v>
      </c>
      <c r="N173" s="8" t="s">
        <v>1369</v>
      </c>
      <c r="O173" s="28">
        <f t="shared" si="25"/>
        <v>438800</v>
      </c>
      <c r="P173" s="8">
        <v>0</v>
      </c>
      <c r="Q173" s="8">
        <f t="shared" si="26"/>
        <v>0</v>
      </c>
      <c r="R173" s="8">
        <f t="shared" si="27"/>
        <v>0</v>
      </c>
      <c r="S173" s="8">
        <f t="shared" si="28"/>
        <v>438800</v>
      </c>
      <c r="T173" s="8">
        <v>145050</v>
      </c>
      <c r="U173" s="8">
        <f t="shared" si="29"/>
        <v>43880</v>
      </c>
      <c r="V173" s="8">
        <v>0</v>
      </c>
      <c r="W173" s="8">
        <f t="shared" si="30"/>
        <v>43880</v>
      </c>
      <c r="X173" s="8">
        <f t="shared" si="31"/>
        <v>43880</v>
      </c>
      <c r="Y173" s="8">
        <f t="shared" si="32"/>
        <v>394920</v>
      </c>
    </row>
    <row r="174" spans="1:25">
      <c r="A174" s="8">
        <v>172</v>
      </c>
      <c r="B174" s="10">
        <v>646</v>
      </c>
      <c r="C174" s="9" t="s">
        <v>745</v>
      </c>
      <c r="D174" s="10">
        <v>2025</v>
      </c>
      <c r="E174" s="10">
        <v>0</v>
      </c>
      <c r="F174" s="10">
        <f t="shared" si="22"/>
        <v>2025</v>
      </c>
      <c r="G174" s="10">
        <v>0</v>
      </c>
      <c r="H174" s="10">
        <v>1137</v>
      </c>
      <c r="I174" s="10">
        <v>0</v>
      </c>
      <c r="J174" s="14">
        <f t="shared" si="23"/>
        <v>1137</v>
      </c>
      <c r="K174" s="10">
        <v>2591</v>
      </c>
      <c r="L174" s="10">
        <v>0</v>
      </c>
      <c r="M174" s="10">
        <f t="shared" si="24"/>
        <v>2591</v>
      </c>
      <c r="N174" s="8" t="s">
        <v>1369</v>
      </c>
      <c r="O174" s="28">
        <f t="shared" si="25"/>
        <v>287650</v>
      </c>
      <c r="P174" s="8">
        <v>0</v>
      </c>
      <c r="Q174" s="8">
        <f t="shared" si="26"/>
        <v>0</v>
      </c>
      <c r="R174" s="8">
        <f t="shared" si="27"/>
        <v>0</v>
      </c>
      <c r="S174" s="8">
        <f t="shared" si="28"/>
        <v>287650</v>
      </c>
      <c r="T174" s="8">
        <v>26925</v>
      </c>
      <c r="U174" s="8">
        <f t="shared" si="29"/>
        <v>26925</v>
      </c>
      <c r="V174" s="8">
        <v>0</v>
      </c>
      <c r="W174" s="8">
        <f t="shared" si="30"/>
        <v>26925</v>
      </c>
      <c r="X174" s="8">
        <f t="shared" si="31"/>
        <v>26925</v>
      </c>
      <c r="Y174" s="8">
        <f t="shared" si="32"/>
        <v>260725</v>
      </c>
    </row>
    <row r="175" spans="1:25">
      <c r="A175" s="8">
        <v>173</v>
      </c>
      <c r="B175" s="28">
        <v>954</v>
      </c>
      <c r="C175" s="29" t="s">
        <v>1370</v>
      </c>
      <c r="D175" s="10">
        <v>0</v>
      </c>
      <c r="E175" s="10">
        <v>0</v>
      </c>
      <c r="F175" s="10">
        <f t="shared" si="22"/>
        <v>0</v>
      </c>
      <c r="G175" s="10">
        <v>0</v>
      </c>
      <c r="H175" s="10">
        <v>0</v>
      </c>
      <c r="I175" s="10">
        <v>0</v>
      </c>
      <c r="J175" s="14">
        <f t="shared" si="23"/>
        <v>0</v>
      </c>
      <c r="K175" s="10">
        <v>0</v>
      </c>
      <c r="L175" s="10">
        <v>0</v>
      </c>
      <c r="M175" s="10">
        <f t="shared" si="24"/>
        <v>0</v>
      </c>
      <c r="N175" s="8" t="s">
        <v>1369</v>
      </c>
      <c r="O175" s="28">
        <f t="shared" si="25"/>
        <v>0</v>
      </c>
      <c r="P175" s="30">
        <v>3052</v>
      </c>
      <c r="Q175" s="8">
        <f t="shared" si="26"/>
        <v>0</v>
      </c>
      <c r="R175" s="8">
        <f t="shared" si="27"/>
        <v>3052</v>
      </c>
      <c r="S175" s="8">
        <f t="shared" si="28"/>
        <v>0</v>
      </c>
      <c r="T175" s="8">
        <v>0</v>
      </c>
      <c r="U175" s="8">
        <f t="shared" si="29"/>
        <v>0</v>
      </c>
      <c r="V175" s="8">
        <v>0</v>
      </c>
      <c r="W175" s="8">
        <f t="shared" si="30"/>
        <v>0</v>
      </c>
      <c r="X175" s="8">
        <f t="shared" si="31"/>
        <v>0</v>
      </c>
      <c r="Y175" s="8">
        <f t="shared" si="32"/>
        <v>0</v>
      </c>
    </row>
    <row r="176" spans="1:25">
      <c r="A176" s="8">
        <v>174</v>
      </c>
      <c r="B176" s="28">
        <v>921</v>
      </c>
      <c r="C176" s="29" t="s">
        <v>1371</v>
      </c>
      <c r="D176" s="10">
        <v>0</v>
      </c>
      <c r="E176" s="10">
        <v>0</v>
      </c>
      <c r="F176" s="10">
        <f t="shared" si="22"/>
        <v>0</v>
      </c>
      <c r="G176" s="10">
        <v>0</v>
      </c>
      <c r="H176" s="10">
        <v>0</v>
      </c>
      <c r="I176" s="10">
        <v>0</v>
      </c>
      <c r="J176" s="14">
        <f t="shared" si="23"/>
        <v>0</v>
      </c>
      <c r="K176" s="10">
        <v>0</v>
      </c>
      <c r="L176" s="10">
        <v>0</v>
      </c>
      <c r="M176" s="10">
        <f t="shared" si="24"/>
        <v>0</v>
      </c>
      <c r="N176" s="8" t="s">
        <v>1369</v>
      </c>
      <c r="O176" s="28">
        <f t="shared" si="25"/>
        <v>0</v>
      </c>
      <c r="P176" s="30">
        <v>96436</v>
      </c>
      <c r="Q176" s="8">
        <f t="shared" si="26"/>
        <v>0</v>
      </c>
      <c r="R176" s="8">
        <f t="shared" si="27"/>
        <v>96436</v>
      </c>
      <c r="S176" s="8">
        <f t="shared" si="28"/>
        <v>0</v>
      </c>
      <c r="T176" s="8">
        <v>0</v>
      </c>
      <c r="U176" s="8">
        <f t="shared" si="29"/>
        <v>0</v>
      </c>
      <c r="V176" s="8">
        <v>0</v>
      </c>
      <c r="W176" s="8">
        <f t="shared" si="30"/>
        <v>0</v>
      </c>
      <c r="X176" s="8">
        <f t="shared" si="31"/>
        <v>0</v>
      </c>
      <c r="Y176" s="8">
        <f t="shared" si="32"/>
        <v>0</v>
      </c>
    </row>
    <row r="177" spans="1:25">
      <c r="A177" s="8">
        <v>175</v>
      </c>
      <c r="B177" s="28">
        <v>928</v>
      </c>
      <c r="C177" s="29" t="s">
        <v>1372</v>
      </c>
      <c r="D177" s="10">
        <v>0</v>
      </c>
      <c r="E177" s="10">
        <v>0</v>
      </c>
      <c r="F177" s="10">
        <f t="shared" si="22"/>
        <v>0</v>
      </c>
      <c r="G177" s="10">
        <v>0</v>
      </c>
      <c r="H177" s="10">
        <v>0</v>
      </c>
      <c r="I177" s="10">
        <v>0</v>
      </c>
      <c r="J177" s="14">
        <f t="shared" si="23"/>
        <v>0</v>
      </c>
      <c r="K177" s="10">
        <v>0</v>
      </c>
      <c r="L177" s="10">
        <v>0</v>
      </c>
      <c r="M177" s="10">
        <f t="shared" si="24"/>
        <v>0</v>
      </c>
      <c r="N177" s="8" t="s">
        <v>1369</v>
      </c>
      <c r="O177" s="28">
        <f t="shared" si="25"/>
        <v>0</v>
      </c>
      <c r="P177" s="30">
        <v>13476</v>
      </c>
      <c r="Q177" s="8">
        <f t="shared" si="26"/>
        <v>0</v>
      </c>
      <c r="R177" s="8">
        <f t="shared" si="27"/>
        <v>13476</v>
      </c>
      <c r="S177" s="8">
        <f t="shared" si="28"/>
        <v>0</v>
      </c>
      <c r="T177" s="8">
        <v>0</v>
      </c>
      <c r="U177" s="8">
        <f t="shared" si="29"/>
        <v>0</v>
      </c>
      <c r="V177" s="8">
        <v>0</v>
      </c>
      <c r="W177" s="8">
        <f t="shared" si="30"/>
        <v>0</v>
      </c>
      <c r="X177" s="8">
        <f t="shared" si="31"/>
        <v>0</v>
      </c>
      <c r="Y177" s="8">
        <f t="shared" si="32"/>
        <v>0</v>
      </c>
    </row>
    <row r="178" spans="1:25">
      <c r="B178" s="8"/>
      <c r="C178" s="11" t="s">
        <v>1301</v>
      </c>
      <c r="D178" s="12">
        <f>SUM(D3:D177)</f>
        <v>2654982</v>
      </c>
      <c r="E178" s="12">
        <f t="shared" ref="E178:M178" si="33">SUM(E3:E177)</f>
        <v>6512</v>
      </c>
      <c r="F178" s="12">
        <f t="shared" si="33"/>
        <v>2648470</v>
      </c>
      <c r="G178" s="12">
        <f t="shared" si="33"/>
        <v>548309</v>
      </c>
      <c r="H178" s="12">
        <f t="shared" si="33"/>
        <v>1196788</v>
      </c>
      <c r="I178" s="12">
        <f t="shared" si="33"/>
        <v>7832</v>
      </c>
      <c r="J178" s="12">
        <f t="shared" si="33"/>
        <v>1188956</v>
      </c>
      <c r="K178" s="12">
        <f t="shared" si="33"/>
        <v>1983197</v>
      </c>
      <c r="L178" s="12">
        <f t="shared" si="33"/>
        <v>9098</v>
      </c>
      <c r="M178" s="12">
        <f t="shared" si="33"/>
        <v>1974099</v>
      </c>
      <c r="N178" s="12"/>
      <c r="O178" s="12">
        <f t="shared" ref="O178" si="34">SUM(O3:O177)</f>
        <v>419336400</v>
      </c>
      <c r="P178" s="12">
        <f t="shared" ref="P178" si="35">SUM(P3:P177)</f>
        <v>112964</v>
      </c>
      <c r="Q178" s="12">
        <f t="shared" ref="Q178" si="36">SUM(Q3:Q177)</f>
        <v>0</v>
      </c>
      <c r="R178" s="12">
        <f t="shared" ref="R178" si="37">SUM(R3:R177)</f>
        <v>112964</v>
      </c>
      <c r="S178" s="12">
        <f t="shared" ref="S178" si="38">SUM(S3:S177)</f>
        <v>419336400</v>
      </c>
      <c r="T178" s="12">
        <f t="shared" ref="T178" si="39">SUM(T3:T177)</f>
        <v>69367550</v>
      </c>
      <c r="U178" s="12">
        <f t="shared" ref="U178" si="40">SUM(U3:U177)</f>
        <v>33168625</v>
      </c>
      <c r="V178" s="12">
        <f t="shared" ref="V178" si="41">SUM(V3:V177)</f>
        <v>21400000</v>
      </c>
      <c r="W178" s="12">
        <f t="shared" ref="W178" si="42">SUM(W3:W177)</f>
        <v>54568625</v>
      </c>
      <c r="X178" s="12">
        <f t="shared" ref="X178" si="43">SUM(X3:X177)</f>
        <v>53581655</v>
      </c>
      <c r="Y178" s="12">
        <f t="shared" ref="Y178" si="44">SUM(Y3:Y177)</f>
        <v>365754745</v>
      </c>
    </row>
    <row r="181" spans="1:25">
      <c r="B181" s="10">
        <v>1</v>
      </c>
      <c r="C181" s="9" t="s">
        <v>533</v>
      </c>
      <c r="D181" s="10">
        <v>149952</v>
      </c>
      <c r="E181" s="10"/>
      <c r="F181" s="10"/>
      <c r="G181" s="10">
        <v>0</v>
      </c>
      <c r="H181" s="10">
        <v>57338</v>
      </c>
      <c r="I181" s="10"/>
      <c r="J181" s="10"/>
      <c r="K181" s="10">
        <v>127646</v>
      </c>
      <c r="L181" s="10"/>
      <c r="M181" s="10"/>
      <c r="N181" s="8" t="s">
        <v>1369</v>
      </c>
      <c r="O181" s="28">
        <f>IF(N181="Yes",((100*F181-50*G181)+100*(J181+M181)),(50*(F181+J181+M181)))</f>
        <v>0</v>
      </c>
      <c r="P181" s="8">
        <v>0</v>
      </c>
      <c r="Q181" s="8">
        <f>+IF(P181&gt;0.1*O181,0.1*O181,P181)</f>
        <v>0</v>
      </c>
      <c r="R181" s="8">
        <f>+P181-Q181</f>
        <v>0</v>
      </c>
      <c r="S181" s="8">
        <f>+O181-Q181</f>
        <v>0</v>
      </c>
      <c r="T181" s="8"/>
      <c r="U181" s="8">
        <f>IF(T181&gt;0.1*O181,0.1*O181,T181)</f>
        <v>0</v>
      </c>
      <c r="V181" s="8"/>
      <c r="W181" s="8">
        <f>+U181+V181</f>
        <v>0</v>
      </c>
      <c r="X181" s="8">
        <f>IF(W181&gt;S181,S181,W181)</f>
        <v>0</v>
      </c>
      <c r="Y181" s="8">
        <f>+S181-X181</f>
        <v>0</v>
      </c>
    </row>
    <row r="182" spans="1:25">
      <c r="B182" s="10">
        <v>0</v>
      </c>
      <c r="C182" s="9" t="s">
        <v>522</v>
      </c>
      <c r="D182" s="10">
        <v>227</v>
      </c>
      <c r="E182" s="10"/>
      <c r="F182" s="10"/>
      <c r="G182" s="10">
        <v>20</v>
      </c>
      <c r="H182" s="10">
        <v>84</v>
      </c>
      <c r="I182" s="10"/>
      <c r="J182" s="10"/>
      <c r="K182" s="10">
        <v>251</v>
      </c>
      <c r="L182" s="10"/>
      <c r="M182" s="10"/>
      <c r="N182" s="8" t="s">
        <v>1369</v>
      </c>
      <c r="O182" s="28">
        <f>IF(N182="Yes",((100*F182-50*G182)+100*(J182+M182)),(50*(F182+J182+M182)))</f>
        <v>0</v>
      </c>
      <c r="P182" s="8">
        <v>0</v>
      </c>
      <c r="Q182" s="8">
        <f>+IF(P182&gt;0.1*O182,0.1*O182,P182)</f>
        <v>0</v>
      </c>
      <c r="R182" s="8">
        <f>+P182-Q182</f>
        <v>0</v>
      </c>
      <c r="S182" s="8">
        <f>+O182-Q182</f>
        <v>0</v>
      </c>
      <c r="T182" s="8"/>
      <c r="U182" s="8">
        <f>IF(T182&gt;0.1*O182,0.1*O182,T182)</f>
        <v>0</v>
      </c>
      <c r="V182" s="8"/>
      <c r="W182" s="8">
        <f>+U182+V182</f>
        <v>0</v>
      </c>
      <c r="X182" s="8">
        <f>IF(W182&gt;S182,S182,W182)</f>
        <v>0</v>
      </c>
      <c r="Y182" s="8">
        <f>+S182-X182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98"/>
  <sheetViews>
    <sheetView zoomScale="85" zoomScaleNormal="85" workbookViewId="0"/>
  </sheetViews>
  <sheetFormatPr defaultColWidth="9.140625" defaultRowHeight="16.5"/>
  <cols>
    <col min="1" max="1" width="9.140625" style="15"/>
    <col min="2" max="2" width="7.42578125" style="15" bestFit="1" customWidth="1"/>
    <col min="3" max="3" width="12.28515625" style="15" bestFit="1" customWidth="1"/>
    <col min="4" max="4" width="70.85546875" style="15" bestFit="1" customWidth="1"/>
    <col min="5" max="5" width="14.7109375" style="15" bestFit="1" customWidth="1"/>
    <col min="6" max="6" width="24.5703125" style="15" bestFit="1" customWidth="1"/>
    <col min="7" max="16384" width="9.140625" style="15"/>
  </cols>
  <sheetData>
    <row r="2" spans="2:5">
      <c r="B2" s="120" t="s">
        <v>1325</v>
      </c>
      <c r="C2" s="120"/>
      <c r="D2" s="120"/>
      <c r="E2" s="120"/>
    </row>
    <row r="4" spans="2:5">
      <c r="B4" s="16" t="s">
        <v>1326</v>
      </c>
      <c r="C4" s="16" t="s">
        <v>470</v>
      </c>
      <c r="D4" s="17" t="s">
        <v>1302</v>
      </c>
      <c r="E4" s="17" t="s">
        <v>1304</v>
      </c>
    </row>
    <row r="5" spans="2:5">
      <c r="B5" s="18">
        <v>1</v>
      </c>
      <c r="C5" s="19">
        <v>101</v>
      </c>
      <c r="D5" s="20" t="s">
        <v>536</v>
      </c>
      <c r="E5" s="21" t="s">
        <v>1327</v>
      </c>
    </row>
    <row r="6" spans="2:5">
      <c r="B6" s="18">
        <v>2</v>
      </c>
      <c r="C6" s="22">
        <v>103</v>
      </c>
      <c r="D6" s="23" t="s">
        <v>540</v>
      </c>
      <c r="E6" s="21" t="s">
        <v>1327</v>
      </c>
    </row>
    <row r="7" spans="2:5">
      <c r="B7" s="18">
        <v>3</v>
      </c>
      <c r="C7" s="19">
        <v>116</v>
      </c>
      <c r="D7" s="20" t="s">
        <v>1359</v>
      </c>
      <c r="E7" s="21" t="s">
        <v>1327</v>
      </c>
    </row>
    <row r="8" spans="2:5">
      <c r="B8" s="18">
        <v>4</v>
      </c>
      <c r="C8" s="22">
        <v>124</v>
      </c>
      <c r="D8" s="27" t="s">
        <v>615</v>
      </c>
      <c r="E8" s="21" t="s">
        <v>1327</v>
      </c>
    </row>
    <row r="9" spans="2:5">
      <c r="B9" s="18">
        <v>5</v>
      </c>
      <c r="C9" s="19">
        <v>130</v>
      </c>
      <c r="D9" s="20" t="s">
        <v>627</v>
      </c>
      <c r="E9" s="21" t="s">
        <v>1327</v>
      </c>
    </row>
    <row r="10" spans="2:5">
      <c r="B10" s="18">
        <v>6</v>
      </c>
      <c r="C10" s="19">
        <v>143</v>
      </c>
      <c r="D10" s="20" t="s">
        <v>638</v>
      </c>
      <c r="E10" s="21" t="s">
        <v>1327</v>
      </c>
    </row>
    <row r="11" spans="2:5">
      <c r="B11" s="18">
        <v>7</v>
      </c>
      <c r="C11" s="19">
        <v>145</v>
      </c>
      <c r="D11" s="20" t="s">
        <v>1351</v>
      </c>
      <c r="E11" s="21" t="s">
        <v>1327</v>
      </c>
    </row>
    <row r="12" spans="2:5">
      <c r="B12" s="18">
        <v>8</v>
      </c>
      <c r="C12" s="19">
        <v>146</v>
      </c>
      <c r="D12" s="20" t="s">
        <v>1355</v>
      </c>
      <c r="E12" s="21" t="s">
        <v>1327</v>
      </c>
    </row>
    <row r="13" spans="2:5">
      <c r="B13" s="18">
        <v>9</v>
      </c>
      <c r="C13" s="19">
        <v>147</v>
      </c>
      <c r="D13" s="20" t="s">
        <v>1339</v>
      </c>
      <c r="E13" s="21" t="s">
        <v>1327</v>
      </c>
    </row>
    <row r="14" spans="2:5">
      <c r="B14" s="18">
        <v>10</v>
      </c>
      <c r="C14" s="19">
        <v>148</v>
      </c>
      <c r="D14" s="20" t="s">
        <v>1349</v>
      </c>
      <c r="E14" s="21" t="s">
        <v>1327</v>
      </c>
    </row>
    <row r="15" spans="2:5">
      <c r="B15" s="18">
        <v>11</v>
      </c>
      <c r="C15" s="19">
        <v>149</v>
      </c>
      <c r="D15" s="20" t="s">
        <v>1341</v>
      </c>
      <c r="E15" s="21" t="s">
        <v>1327</v>
      </c>
    </row>
    <row r="16" spans="2:5">
      <c r="B16" s="18">
        <v>12</v>
      </c>
      <c r="C16" s="19">
        <v>150</v>
      </c>
      <c r="D16" s="20" t="s">
        <v>1347</v>
      </c>
      <c r="E16" s="21" t="s">
        <v>1327</v>
      </c>
    </row>
    <row r="17" spans="2:5">
      <c r="B17" s="18">
        <v>13</v>
      </c>
      <c r="C17" s="19">
        <v>151</v>
      </c>
      <c r="D17" s="20" t="s">
        <v>1343</v>
      </c>
      <c r="E17" s="21" t="s">
        <v>1327</v>
      </c>
    </row>
    <row r="18" spans="2:5">
      <c r="B18" s="18">
        <v>14</v>
      </c>
      <c r="C18" s="19">
        <v>152</v>
      </c>
      <c r="D18" s="20" t="s">
        <v>1342</v>
      </c>
      <c r="E18" s="21" t="s">
        <v>1327</v>
      </c>
    </row>
    <row r="19" spans="2:5">
      <c r="B19" s="18">
        <v>15</v>
      </c>
      <c r="C19" s="19">
        <v>153</v>
      </c>
      <c r="D19" s="20" t="s">
        <v>1354</v>
      </c>
      <c r="E19" s="21" t="s">
        <v>1327</v>
      </c>
    </row>
    <row r="20" spans="2:5">
      <c r="B20" s="18">
        <v>16</v>
      </c>
      <c r="C20" s="19">
        <v>154</v>
      </c>
      <c r="D20" s="20" t="s">
        <v>1356</v>
      </c>
      <c r="E20" s="21" t="s">
        <v>1327</v>
      </c>
    </row>
    <row r="21" spans="2:5">
      <c r="B21" s="18">
        <v>17</v>
      </c>
      <c r="C21" s="19">
        <v>155</v>
      </c>
      <c r="D21" s="20" t="s">
        <v>1350</v>
      </c>
      <c r="E21" s="21" t="s">
        <v>1327</v>
      </c>
    </row>
    <row r="22" spans="2:5">
      <c r="B22" s="18">
        <v>18</v>
      </c>
      <c r="C22" s="19">
        <v>156</v>
      </c>
      <c r="D22" s="20" t="s">
        <v>1340</v>
      </c>
      <c r="E22" s="21" t="s">
        <v>1327</v>
      </c>
    </row>
    <row r="23" spans="2:5">
      <c r="B23" s="18">
        <v>19</v>
      </c>
      <c r="C23" s="19">
        <v>157</v>
      </c>
      <c r="D23" s="20" t="s">
        <v>1353</v>
      </c>
      <c r="E23" s="21" t="s">
        <v>1327</v>
      </c>
    </row>
    <row r="24" spans="2:5">
      <c r="B24" s="18">
        <v>20</v>
      </c>
      <c r="C24" s="19">
        <v>158</v>
      </c>
      <c r="D24" s="20" t="s">
        <v>1338</v>
      </c>
      <c r="E24" s="21" t="s">
        <v>1327</v>
      </c>
    </row>
    <row r="25" spans="2:5">
      <c r="B25" s="18">
        <v>21</v>
      </c>
      <c r="C25" s="19">
        <v>159</v>
      </c>
      <c r="D25" s="20" t="s">
        <v>1346</v>
      </c>
      <c r="E25" s="21" t="s">
        <v>1327</v>
      </c>
    </row>
    <row r="26" spans="2:5">
      <c r="B26" s="18">
        <v>22</v>
      </c>
      <c r="C26" s="19">
        <v>160</v>
      </c>
      <c r="D26" s="20" t="s">
        <v>1344</v>
      </c>
      <c r="E26" s="21" t="s">
        <v>1327</v>
      </c>
    </row>
    <row r="27" spans="2:5">
      <c r="B27" s="18">
        <v>23</v>
      </c>
      <c r="C27" s="19">
        <v>161</v>
      </c>
      <c r="D27" s="20" t="s">
        <v>1336</v>
      </c>
      <c r="E27" s="21" t="s">
        <v>1327</v>
      </c>
    </row>
    <row r="28" spans="2:5">
      <c r="B28" s="18">
        <v>24</v>
      </c>
      <c r="C28" s="19">
        <v>162</v>
      </c>
      <c r="D28" s="20" t="s">
        <v>1348</v>
      </c>
      <c r="E28" s="21" t="s">
        <v>1327</v>
      </c>
    </row>
    <row r="29" spans="2:5">
      <c r="B29" s="18">
        <v>25</v>
      </c>
      <c r="C29" s="19">
        <v>163</v>
      </c>
      <c r="D29" s="20" t="s">
        <v>1337</v>
      </c>
      <c r="E29" s="21" t="s">
        <v>1327</v>
      </c>
    </row>
    <row r="30" spans="2:5">
      <c r="B30" s="18">
        <v>26</v>
      </c>
      <c r="C30" s="19">
        <v>164</v>
      </c>
      <c r="D30" s="20" t="s">
        <v>1352</v>
      </c>
      <c r="E30" s="21" t="s">
        <v>1327</v>
      </c>
    </row>
    <row r="31" spans="2:5">
      <c r="B31" s="18">
        <v>27</v>
      </c>
      <c r="C31" s="22">
        <v>165</v>
      </c>
      <c r="D31" s="20" t="s">
        <v>1345</v>
      </c>
      <c r="E31" s="21" t="s">
        <v>1327</v>
      </c>
    </row>
    <row r="32" spans="2:5">
      <c r="B32" s="18">
        <v>28</v>
      </c>
      <c r="C32" s="22">
        <v>175</v>
      </c>
      <c r="D32" s="23" t="s">
        <v>650</v>
      </c>
      <c r="E32" s="21" t="s">
        <v>1327</v>
      </c>
    </row>
    <row r="33" spans="2:5">
      <c r="B33" s="18">
        <v>29</v>
      </c>
      <c r="C33" s="19">
        <v>208</v>
      </c>
      <c r="D33" s="20" t="s">
        <v>653</v>
      </c>
      <c r="E33" s="21" t="s">
        <v>1327</v>
      </c>
    </row>
    <row r="34" spans="2:5">
      <c r="B34" s="18">
        <v>30</v>
      </c>
      <c r="C34" s="19">
        <v>214</v>
      </c>
      <c r="D34" s="20" t="s">
        <v>681</v>
      </c>
      <c r="E34" s="21" t="s">
        <v>1327</v>
      </c>
    </row>
    <row r="35" spans="2:5">
      <c r="B35" s="18">
        <v>31</v>
      </c>
      <c r="C35" s="22">
        <v>218</v>
      </c>
      <c r="D35" s="20" t="s">
        <v>1358</v>
      </c>
      <c r="E35" s="21" t="s">
        <v>1327</v>
      </c>
    </row>
    <row r="36" spans="2:5">
      <c r="B36" s="18">
        <v>32</v>
      </c>
      <c r="C36" s="22">
        <v>221</v>
      </c>
      <c r="D36" s="20" t="s">
        <v>1299</v>
      </c>
      <c r="E36" s="21" t="s">
        <v>1327</v>
      </c>
    </row>
    <row r="37" spans="2:5">
      <c r="B37" s="18">
        <v>33</v>
      </c>
      <c r="C37" s="21">
        <v>222</v>
      </c>
      <c r="D37" s="26" t="s">
        <v>706</v>
      </c>
      <c r="E37" s="21" t="s">
        <v>1327</v>
      </c>
    </row>
    <row r="38" spans="2:5">
      <c r="B38" s="18">
        <v>34</v>
      </c>
      <c r="C38" s="22">
        <v>230</v>
      </c>
      <c r="D38" s="23" t="s">
        <v>1367</v>
      </c>
      <c r="E38" s="21" t="s">
        <v>1327</v>
      </c>
    </row>
    <row r="39" spans="2:5">
      <c r="B39" s="18">
        <v>35</v>
      </c>
      <c r="C39" s="22">
        <v>241</v>
      </c>
      <c r="D39" s="23" t="s">
        <v>1366</v>
      </c>
      <c r="E39" s="21" t="s">
        <v>1327</v>
      </c>
    </row>
    <row r="40" spans="2:5">
      <c r="B40" s="18">
        <v>36</v>
      </c>
      <c r="C40" s="22">
        <v>513</v>
      </c>
      <c r="D40" s="23" t="s">
        <v>707</v>
      </c>
      <c r="E40" s="21" t="s">
        <v>1327</v>
      </c>
    </row>
    <row r="41" spans="2:5">
      <c r="B41" s="18">
        <v>37</v>
      </c>
      <c r="C41" s="22">
        <v>516</v>
      </c>
      <c r="D41" s="23" t="s">
        <v>1363</v>
      </c>
      <c r="E41" s="21" t="s">
        <v>1327</v>
      </c>
    </row>
    <row r="42" spans="2:5">
      <c r="B42" s="18">
        <v>38</v>
      </c>
      <c r="C42" s="22">
        <v>519</v>
      </c>
      <c r="D42" s="23" t="s">
        <v>1365</v>
      </c>
      <c r="E42" s="21" t="s">
        <v>1327</v>
      </c>
    </row>
    <row r="43" spans="2:5">
      <c r="B43" s="18">
        <v>39</v>
      </c>
      <c r="C43" s="19">
        <v>604</v>
      </c>
      <c r="D43" s="20" t="s">
        <v>715</v>
      </c>
      <c r="E43" s="21" t="s">
        <v>1327</v>
      </c>
    </row>
    <row r="44" spans="2:5">
      <c r="B44" s="18">
        <v>40</v>
      </c>
      <c r="C44" s="19">
        <v>620</v>
      </c>
      <c r="D44" s="20" t="s">
        <v>717</v>
      </c>
      <c r="E44" s="21" t="s">
        <v>1327</v>
      </c>
    </row>
    <row r="45" spans="2:5">
      <c r="B45" s="18">
        <v>41</v>
      </c>
      <c r="C45" s="22">
        <v>629</v>
      </c>
      <c r="D45" s="23" t="s">
        <v>723</v>
      </c>
      <c r="E45" s="21" t="s">
        <v>1327</v>
      </c>
    </row>
    <row r="46" spans="2:5">
      <c r="B46" s="18">
        <v>42</v>
      </c>
      <c r="C46" s="19">
        <v>630</v>
      </c>
      <c r="D46" s="20" t="s">
        <v>724</v>
      </c>
      <c r="E46" s="21" t="s">
        <v>1327</v>
      </c>
    </row>
    <row r="47" spans="2:5">
      <c r="B47" s="18">
        <v>43</v>
      </c>
      <c r="C47" s="19">
        <v>631</v>
      </c>
      <c r="D47" s="24" t="s">
        <v>1208</v>
      </c>
      <c r="E47" s="25" t="s">
        <v>1327</v>
      </c>
    </row>
    <row r="48" spans="2:5">
      <c r="B48" s="18">
        <v>44</v>
      </c>
      <c r="C48" s="19">
        <v>633</v>
      </c>
      <c r="D48" s="20" t="s">
        <v>727</v>
      </c>
      <c r="E48" s="21" t="s">
        <v>1327</v>
      </c>
    </row>
    <row r="49" spans="2:5">
      <c r="B49" s="18">
        <v>45</v>
      </c>
      <c r="C49" s="19">
        <v>635</v>
      </c>
      <c r="D49" s="20" t="s">
        <v>730</v>
      </c>
      <c r="E49" s="21" t="s">
        <v>1327</v>
      </c>
    </row>
    <row r="50" spans="2:5">
      <c r="B50" s="18">
        <v>46</v>
      </c>
      <c r="C50" s="19">
        <v>636</v>
      </c>
      <c r="D50" s="20" t="s">
        <v>731</v>
      </c>
      <c r="E50" s="21" t="s">
        <v>1327</v>
      </c>
    </row>
    <row r="51" spans="2:5">
      <c r="B51" s="18">
        <v>47</v>
      </c>
      <c r="C51" s="22">
        <v>637</v>
      </c>
      <c r="D51" s="23" t="s">
        <v>733</v>
      </c>
      <c r="E51" s="21" t="s">
        <v>1327</v>
      </c>
    </row>
    <row r="52" spans="2:5">
      <c r="B52" s="18">
        <v>48</v>
      </c>
      <c r="C52" s="19">
        <v>638</v>
      </c>
      <c r="D52" s="20" t="s">
        <v>734</v>
      </c>
      <c r="E52" s="21" t="s">
        <v>1327</v>
      </c>
    </row>
    <row r="53" spans="2:5">
      <c r="B53" s="18">
        <v>49</v>
      </c>
      <c r="C53" s="19">
        <v>639</v>
      </c>
      <c r="D53" s="20" t="s">
        <v>736</v>
      </c>
      <c r="E53" s="21" t="s">
        <v>1327</v>
      </c>
    </row>
    <row r="54" spans="2:5">
      <c r="B54" s="18">
        <v>50</v>
      </c>
      <c r="C54" s="19">
        <v>642</v>
      </c>
      <c r="D54" s="20" t="s">
        <v>741</v>
      </c>
      <c r="E54" s="21" t="s">
        <v>1327</v>
      </c>
    </row>
    <row r="55" spans="2:5">
      <c r="B55" s="18">
        <v>51</v>
      </c>
      <c r="C55" s="19">
        <v>644</v>
      </c>
      <c r="D55" s="20" t="s">
        <v>743</v>
      </c>
      <c r="E55" s="21" t="s">
        <v>1327</v>
      </c>
    </row>
    <row r="56" spans="2:5">
      <c r="B56" s="18">
        <v>52</v>
      </c>
      <c r="C56" s="19">
        <v>645</v>
      </c>
      <c r="D56" s="20" t="s">
        <v>744</v>
      </c>
      <c r="E56" s="21" t="s">
        <v>1327</v>
      </c>
    </row>
    <row r="57" spans="2:5">
      <c r="B57" s="18">
        <v>53</v>
      </c>
      <c r="C57" s="19">
        <v>647</v>
      </c>
      <c r="D57" s="20" t="s">
        <v>746</v>
      </c>
      <c r="E57" s="21" t="s">
        <v>1327</v>
      </c>
    </row>
    <row r="58" spans="2:5">
      <c r="B58" s="18">
        <v>54</v>
      </c>
      <c r="C58" s="19">
        <v>648</v>
      </c>
      <c r="D58" s="20" t="s">
        <v>747</v>
      </c>
      <c r="E58" s="21" t="s">
        <v>1327</v>
      </c>
    </row>
    <row r="59" spans="2:5">
      <c r="B59" s="18">
        <v>55</v>
      </c>
      <c r="C59" s="19">
        <v>650</v>
      </c>
      <c r="D59" s="20" t="s">
        <v>1335</v>
      </c>
      <c r="E59" s="21" t="s">
        <v>1327</v>
      </c>
    </row>
    <row r="60" spans="2:5">
      <c r="B60" s="18">
        <v>56</v>
      </c>
      <c r="C60" s="22">
        <v>651</v>
      </c>
      <c r="D60" s="27" t="s">
        <v>759</v>
      </c>
      <c r="E60" s="21" t="s">
        <v>1327</v>
      </c>
    </row>
    <row r="61" spans="2:5">
      <c r="B61" s="18">
        <v>57</v>
      </c>
      <c r="C61" s="22">
        <v>654</v>
      </c>
      <c r="D61" s="23" t="s">
        <v>1362</v>
      </c>
      <c r="E61" s="21" t="s">
        <v>1327</v>
      </c>
    </row>
    <row r="62" spans="2:5">
      <c r="B62" s="18">
        <v>58</v>
      </c>
      <c r="C62" s="19">
        <v>655</v>
      </c>
      <c r="D62" s="20" t="s">
        <v>1360</v>
      </c>
      <c r="E62" s="21" t="s">
        <v>1327</v>
      </c>
    </row>
    <row r="63" spans="2:5">
      <c r="B63" s="18">
        <v>59</v>
      </c>
      <c r="C63" s="19">
        <v>657</v>
      </c>
      <c r="D63" s="20" t="s">
        <v>793</v>
      </c>
      <c r="E63" s="21" t="s">
        <v>1327</v>
      </c>
    </row>
    <row r="64" spans="2:5">
      <c r="B64" s="18">
        <v>60</v>
      </c>
      <c r="C64" s="22">
        <v>659</v>
      </c>
      <c r="D64" s="23" t="s">
        <v>800</v>
      </c>
      <c r="E64" s="21" t="s">
        <v>1327</v>
      </c>
    </row>
    <row r="65" spans="2:5">
      <c r="B65" s="18">
        <v>61</v>
      </c>
      <c r="C65" s="19">
        <v>660</v>
      </c>
      <c r="D65" s="20" t="s">
        <v>803</v>
      </c>
      <c r="E65" s="21" t="s">
        <v>1327</v>
      </c>
    </row>
    <row r="66" spans="2:5">
      <c r="B66" s="18">
        <v>62</v>
      </c>
      <c r="C66" s="22">
        <v>662</v>
      </c>
      <c r="D66" s="23" t="s">
        <v>805</v>
      </c>
      <c r="E66" s="21" t="s">
        <v>1327</v>
      </c>
    </row>
    <row r="67" spans="2:5">
      <c r="B67" s="18">
        <v>63</v>
      </c>
      <c r="C67" s="19">
        <v>667</v>
      </c>
      <c r="D67" s="20" t="s">
        <v>808</v>
      </c>
      <c r="E67" s="21" t="s">
        <v>1327</v>
      </c>
    </row>
    <row r="68" spans="2:5">
      <c r="B68" s="18">
        <v>64</v>
      </c>
      <c r="C68" s="19">
        <v>696</v>
      </c>
      <c r="D68" s="20" t="s">
        <v>821</v>
      </c>
      <c r="E68" s="21" t="s">
        <v>1327</v>
      </c>
    </row>
    <row r="69" spans="2:5">
      <c r="B69" s="18">
        <v>65</v>
      </c>
      <c r="C69" s="19">
        <v>702</v>
      </c>
      <c r="D69" s="20" t="s">
        <v>822</v>
      </c>
      <c r="E69" s="21" t="s">
        <v>1327</v>
      </c>
    </row>
    <row r="70" spans="2:5">
      <c r="B70" s="18">
        <v>66</v>
      </c>
      <c r="C70" s="22">
        <v>704</v>
      </c>
      <c r="D70" s="23" t="s">
        <v>832</v>
      </c>
      <c r="E70" s="21" t="s">
        <v>1327</v>
      </c>
    </row>
    <row r="71" spans="2:5">
      <c r="B71" s="18">
        <v>67</v>
      </c>
      <c r="C71" s="22">
        <v>705</v>
      </c>
      <c r="D71" s="23" t="s">
        <v>834</v>
      </c>
      <c r="E71" s="21" t="s">
        <v>1327</v>
      </c>
    </row>
    <row r="72" spans="2:5">
      <c r="B72" s="18">
        <v>68</v>
      </c>
      <c r="C72" s="19">
        <v>706</v>
      </c>
      <c r="D72" s="20" t="s">
        <v>1330</v>
      </c>
      <c r="E72" s="21" t="s">
        <v>1327</v>
      </c>
    </row>
    <row r="73" spans="2:5">
      <c r="B73" s="18">
        <v>69</v>
      </c>
      <c r="C73" s="19">
        <v>707</v>
      </c>
      <c r="D73" s="20" t="s">
        <v>1329</v>
      </c>
      <c r="E73" s="21" t="s">
        <v>1327</v>
      </c>
    </row>
    <row r="74" spans="2:5">
      <c r="B74" s="18">
        <v>70</v>
      </c>
      <c r="C74" s="19">
        <v>711</v>
      </c>
      <c r="D74" s="20" t="s">
        <v>1333</v>
      </c>
      <c r="E74" s="21" t="s">
        <v>1327</v>
      </c>
    </row>
    <row r="75" spans="2:5">
      <c r="B75" s="18">
        <v>71</v>
      </c>
      <c r="C75" s="22">
        <v>712</v>
      </c>
      <c r="D75" s="23" t="s">
        <v>839</v>
      </c>
      <c r="E75" s="21" t="s">
        <v>1327</v>
      </c>
    </row>
    <row r="76" spans="2:5">
      <c r="B76" s="18">
        <v>72</v>
      </c>
      <c r="C76" s="19">
        <v>713</v>
      </c>
      <c r="D76" s="20" t="s">
        <v>1332</v>
      </c>
      <c r="E76" s="21" t="s">
        <v>1327</v>
      </c>
    </row>
    <row r="77" spans="2:5">
      <c r="B77" s="18">
        <v>73</v>
      </c>
      <c r="C77" s="22">
        <v>715</v>
      </c>
      <c r="D77" s="20" t="s">
        <v>1331</v>
      </c>
      <c r="E77" s="21" t="s">
        <v>1327</v>
      </c>
    </row>
    <row r="78" spans="2:5">
      <c r="B78" s="18">
        <v>74</v>
      </c>
      <c r="C78" s="22">
        <v>717</v>
      </c>
      <c r="D78" s="23" t="s">
        <v>845</v>
      </c>
      <c r="E78" s="21" t="s">
        <v>1327</v>
      </c>
    </row>
    <row r="79" spans="2:5">
      <c r="B79" s="18">
        <v>75</v>
      </c>
      <c r="C79" s="22">
        <v>718</v>
      </c>
      <c r="D79" s="23" t="s">
        <v>847</v>
      </c>
      <c r="E79" s="21" t="s">
        <v>1327</v>
      </c>
    </row>
    <row r="80" spans="2:5">
      <c r="B80" s="18">
        <v>76</v>
      </c>
      <c r="C80" s="19">
        <v>728</v>
      </c>
      <c r="D80" s="20" t="s">
        <v>1334</v>
      </c>
      <c r="E80" s="21" t="s">
        <v>1327</v>
      </c>
    </row>
    <row r="81" spans="2:7">
      <c r="B81" s="18">
        <v>77</v>
      </c>
      <c r="C81" s="19">
        <v>804</v>
      </c>
      <c r="D81" s="20" t="s">
        <v>852</v>
      </c>
      <c r="E81" s="21" t="s">
        <v>1327</v>
      </c>
    </row>
    <row r="82" spans="2:7">
      <c r="B82" s="18">
        <v>78</v>
      </c>
      <c r="C82" s="22">
        <v>821</v>
      </c>
      <c r="D82" s="2" t="s">
        <v>899</v>
      </c>
      <c r="E82" s="21" t="s">
        <v>1327</v>
      </c>
    </row>
    <row r="83" spans="2:7">
      <c r="B83" s="18">
        <v>79</v>
      </c>
      <c r="C83" s="22">
        <v>829</v>
      </c>
      <c r="D83" s="23" t="s">
        <v>1361</v>
      </c>
      <c r="E83" s="21" t="s">
        <v>1327</v>
      </c>
    </row>
    <row r="84" spans="2:7">
      <c r="B84" s="18">
        <v>80</v>
      </c>
      <c r="C84" s="22">
        <v>840</v>
      </c>
      <c r="D84" s="23" t="s">
        <v>906</v>
      </c>
      <c r="E84" s="21" t="s">
        <v>1327</v>
      </c>
    </row>
    <row r="85" spans="2:7">
      <c r="B85" s="18">
        <v>81</v>
      </c>
      <c r="C85" s="19">
        <v>841</v>
      </c>
      <c r="D85" s="20" t="s">
        <v>908</v>
      </c>
      <c r="E85" s="21" t="s">
        <v>1327</v>
      </c>
    </row>
    <row r="86" spans="2:7">
      <c r="B86" s="18">
        <v>82</v>
      </c>
      <c r="C86" s="22">
        <v>855</v>
      </c>
      <c r="D86" s="23" t="s">
        <v>1364</v>
      </c>
      <c r="E86" s="21" t="s">
        <v>1327</v>
      </c>
    </row>
    <row r="87" spans="2:7">
      <c r="B87" s="18">
        <v>83</v>
      </c>
      <c r="C87" s="22">
        <v>859</v>
      </c>
      <c r="D87" s="23" t="s">
        <v>1397</v>
      </c>
      <c r="E87" s="21" t="s">
        <v>1327</v>
      </c>
    </row>
    <row r="88" spans="2:7">
      <c r="B88" s="18">
        <v>84</v>
      </c>
      <c r="C88" s="19">
        <v>867</v>
      </c>
      <c r="D88" s="20" t="s">
        <v>920</v>
      </c>
      <c r="E88" s="21" t="s">
        <v>1327</v>
      </c>
    </row>
    <row r="89" spans="2:7">
      <c r="B89" s="18">
        <v>85</v>
      </c>
      <c r="C89" s="22">
        <v>869</v>
      </c>
      <c r="D89" s="23" t="s">
        <v>1178</v>
      </c>
      <c r="E89" s="21" t="s">
        <v>1327</v>
      </c>
    </row>
    <row r="90" spans="2:7">
      <c r="B90" s="18">
        <v>86</v>
      </c>
      <c r="C90" s="10">
        <v>871</v>
      </c>
      <c r="D90" s="9" t="s">
        <v>922</v>
      </c>
      <c r="E90" s="21" t="s">
        <v>1327</v>
      </c>
      <c r="G90" s="15" t="s">
        <v>1368</v>
      </c>
    </row>
    <row r="91" spans="2:7">
      <c r="B91" s="18">
        <v>87</v>
      </c>
      <c r="C91" s="19">
        <v>873</v>
      </c>
      <c r="D91" s="20" t="s">
        <v>925</v>
      </c>
      <c r="E91" s="21" t="s">
        <v>1327</v>
      </c>
    </row>
    <row r="92" spans="2:7">
      <c r="B92" s="18">
        <v>88</v>
      </c>
      <c r="C92" s="19">
        <v>983</v>
      </c>
      <c r="D92" s="20" t="s">
        <v>1195</v>
      </c>
      <c r="E92" s="21" t="s">
        <v>1327</v>
      </c>
    </row>
    <row r="93" spans="2:7">
      <c r="B93" s="18">
        <v>89</v>
      </c>
      <c r="C93" s="19">
        <v>984</v>
      </c>
      <c r="D93" s="20" t="s">
        <v>958</v>
      </c>
      <c r="E93" s="21" t="s">
        <v>1327</v>
      </c>
    </row>
    <row r="94" spans="2:7">
      <c r="B94" s="18">
        <v>90</v>
      </c>
      <c r="C94" s="19">
        <v>985</v>
      </c>
      <c r="D94" s="20" t="s">
        <v>960</v>
      </c>
      <c r="E94" s="21" t="s">
        <v>1327</v>
      </c>
    </row>
    <row r="95" spans="2:7">
      <c r="B95" s="18">
        <v>91</v>
      </c>
      <c r="C95" s="10">
        <v>991</v>
      </c>
      <c r="D95" s="9" t="s">
        <v>1196</v>
      </c>
      <c r="E95" s="21" t="s">
        <v>1327</v>
      </c>
    </row>
    <row r="96" spans="2:7">
      <c r="B96" s="18">
        <v>92</v>
      </c>
      <c r="C96" s="19">
        <v>997</v>
      </c>
      <c r="D96" s="26" t="s">
        <v>1357</v>
      </c>
      <c r="E96" s="21" t="s">
        <v>1327</v>
      </c>
    </row>
    <row r="97" spans="2:5">
      <c r="B97" s="18">
        <v>93</v>
      </c>
      <c r="C97" s="22">
        <v>2765</v>
      </c>
      <c r="D97" s="20" t="s">
        <v>1328</v>
      </c>
      <c r="E97" s="21" t="s">
        <v>1327</v>
      </c>
    </row>
    <row r="98" spans="2:5">
      <c r="B98" s="18">
        <v>94</v>
      </c>
      <c r="C98" s="10">
        <v>720</v>
      </c>
      <c r="D98" s="9" t="s">
        <v>1029</v>
      </c>
      <c r="E98" s="21" t="s">
        <v>1327</v>
      </c>
    </row>
  </sheetData>
  <sortState ref="B5:G97">
    <sortCondition ref="C5:C97"/>
  </sortState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178"/>
  <sheetViews>
    <sheetView zoomScale="85" zoomScaleNormal="8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6.5"/>
  <cols>
    <col min="1" max="1" width="12.85546875" style="38" bestFit="1" customWidth="1"/>
    <col min="2" max="2" width="63.5703125" style="38" customWidth="1"/>
    <col min="3" max="3" width="8.7109375" style="38" customWidth="1"/>
    <col min="4" max="4" width="10.5703125" style="38" customWidth="1"/>
    <col min="5" max="6" width="8.7109375" style="38" customWidth="1"/>
    <col min="7" max="7" width="10.5703125" style="38" customWidth="1"/>
    <col min="8" max="8" width="26" style="38" customWidth="1"/>
    <col min="9" max="9" width="14.7109375" style="38" customWidth="1"/>
    <col min="10" max="10" width="10.5703125" style="38" customWidth="1"/>
    <col min="11" max="11" width="8.7109375" style="38" customWidth="1"/>
    <col min="12" max="12" width="11.5703125" style="38" customWidth="1"/>
    <col min="13" max="13" width="16.140625" style="38" customWidth="1"/>
    <col min="14" max="16384" width="9.140625" style="38"/>
  </cols>
  <sheetData>
    <row r="1" spans="1:13" ht="99">
      <c r="A1" s="37" t="s">
        <v>470</v>
      </c>
      <c r="B1" s="37" t="s">
        <v>1302</v>
      </c>
      <c r="C1" s="37" t="s">
        <v>1374</v>
      </c>
      <c r="D1" s="37" t="s">
        <v>1375</v>
      </c>
      <c r="E1" s="37" t="s">
        <v>1376</v>
      </c>
      <c r="F1" s="37" t="s">
        <v>1377</v>
      </c>
      <c r="G1" s="37" t="s">
        <v>1378</v>
      </c>
      <c r="H1" s="37" t="s">
        <v>1379</v>
      </c>
      <c r="I1" s="37" t="s">
        <v>1380</v>
      </c>
      <c r="J1" s="37" t="s">
        <v>1381</v>
      </c>
      <c r="K1" s="37" t="s">
        <v>1382</v>
      </c>
      <c r="L1" s="37" t="s">
        <v>1383</v>
      </c>
      <c r="M1" s="37" t="s">
        <v>1384</v>
      </c>
    </row>
    <row r="2" spans="1:13">
      <c r="A2" s="37"/>
      <c r="B2" s="39" t="s">
        <v>1385</v>
      </c>
      <c r="C2" s="40">
        <v>25</v>
      </c>
      <c r="D2" s="40">
        <v>10000</v>
      </c>
      <c r="E2" s="40">
        <v>25</v>
      </c>
      <c r="F2" s="40">
        <v>25</v>
      </c>
      <c r="G2" s="40">
        <v>10000</v>
      </c>
      <c r="H2" s="40">
        <v>1000</v>
      </c>
      <c r="I2" s="40">
        <v>10000</v>
      </c>
      <c r="J2" s="40">
        <v>10000</v>
      </c>
      <c r="K2" s="40">
        <v>25</v>
      </c>
      <c r="L2" s="40">
        <v>100000</v>
      </c>
    </row>
    <row r="3" spans="1:13">
      <c r="A3" s="10">
        <v>964</v>
      </c>
      <c r="B3" s="9" t="s">
        <v>946</v>
      </c>
      <c r="C3" s="10">
        <v>15</v>
      </c>
      <c r="D3" s="10">
        <v>0</v>
      </c>
      <c r="E3" s="10">
        <v>0</v>
      </c>
      <c r="F3" s="10">
        <v>0</v>
      </c>
      <c r="G3" s="10">
        <v>3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41">
        <f>25*(C3+E3+F3+K3)+10000*(D3+G3+I3+J3)+1000*H3+100000*L3</f>
        <v>30375</v>
      </c>
    </row>
    <row r="4" spans="1:13">
      <c r="A4" s="10">
        <v>859</v>
      </c>
      <c r="B4" s="9" t="s">
        <v>971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41">
        <f t="shared" ref="M4:M67" si="0">25*(C4+E4+F4+K4)+10000*(D4+G4+I4+J4)+1000*H4+100000*L4</f>
        <v>0</v>
      </c>
    </row>
    <row r="5" spans="1:13">
      <c r="A5" s="10">
        <v>661</v>
      </c>
      <c r="B5" s="9" t="s">
        <v>1298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41">
        <f t="shared" si="0"/>
        <v>0</v>
      </c>
    </row>
    <row r="6" spans="1:13">
      <c r="A6" s="10">
        <v>623</v>
      </c>
      <c r="B6" s="9" t="s">
        <v>719</v>
      </c>
      <c r="C6" s="10">
        <v>166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18</v>
      </c>
      <c r="K6" s="10">
        <v>768</v>
      </c>
      <c r="L6" s="10">
        <v>0</v>
      </c>
      <c r="M6" s="41">
        <f t="shared" si="0"/>
        <v>203350</v>
      </c>
    </row>
    <row r="7" spans="1:13">
      <c r="A7" s="10">
        <v>821</v>
      </c>
      <c r="B7" s="9" t="s">
        <v>899</v>
      </c>
      <c r="C7" s="10">
        <v>161</v>
      </c>
      <c r="D7" s="10">
        <v>0</v>
      </c>
      <c r="E7" s="10">
        <v>1</v>
      </c>
      <c r="F7" s="10">
        <v>0</v>
      </c>
      <c r="G7" s="10">
        <v>0</v>
      </c>
      <c r="H7" s="10">
        <v>0</v>
      </c>
      <c r="I7" s="10">
        <v>1</v>
      </c>
      <c r="J7" s="10">
        <v>9</v>
      </c>
      <c r="K7" s="10">
        <v>2769</v>
      </c>
      <c r="L7" s="10">
        <v>0</v>
      </c>
      <c r="M7" s="41">
        <f t="shared" si="0"/>
        <v>173275</v>
      </c>
    </row>
    <row r="8" spans="1:13">
      <c r="A8" s="10">
        <v>647</v>
      </c>
      <c r="B8" s="9" t="s">
        <v>746</v>
      </c>
      <c r="C8" s="10">
        <v>45</v>
      </c>
      <c r="D8" s="10">
        <v>0</v>
      </c>
      <c r="E8" s="10">
        <v>0</v>
      </c>
      <c r="F8" s="10">
        <v>2</v>
      </c>
      <c r="G8" s="10">
        <v>0</v>
      </c>
      <c r="H8" s="10">
        <v>0</v>
      </c>
      <c r="I8" s="10">
        <v>0</v>
      </c>
      <c r="J8" s="10">
        <v>1</v>
      </c>
      <c r="K8" s="10">
        <v>305</v>
      </c>
      <c r="L8" s="10">
        <v>0</v>
      </c>
      <c r="M8" s="41">
        <f t="shared" si="0"/>
        <v>18800</v>
      </c>
    </row>
    <row r="9" spans="1:13">
      <c r="A9" s="10">
        <v>630</v>
      </c>
      <c r="B9" s="9" t="s">
        <v>724</v>
      </c>
      <c r="C9" s="10">
        <v>11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104</v>
      </c>
      <c r="L9" s="10">
        <v>0</v>
      </c>
      <c r="M9" s="41">
        <f t="shared" si="0"/>
        <v>12875</v>
      </c>
    </row>
    <row r="10" spans="1:13">
      <c r="A10" s="10">
        <v>664</v>
      </c>
      <c r="B10" s="9" t="s">
        <v>1259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41">
        <f t="shared" si="0"/>
        <v>0</v>
      </c>
    </row>
    <row r="11" spans="1:13">
      <c r="A11" s="10">
        <v>648</v>
      </c>
      <c r="B11" s="9" t="s">
        <v>747</v>
      </c>
      <c r="C11" s="10">
        <v>345</v>
      </c>
      <c r="D11" s="10">
        <v>0</v>
      </c>
      <c r="E11" s="10">
        <v>4</v>
      </c>
      <c r="F11" s="10">
        <v>3</v>
      </c>
      <c r="G11" s="10">
        <v>0</v>
      </c>
      <c r="H11" s="10">
        <v>0</v>
      </c>
      <c r="I11" s="10">
        <v>0</v>
      </c>
      <c r="J11" s="10">
        <v>48</v>
      </c>
      <c r="K11" s="10">
        <v>4575</v>
      </c>
      <c r="L11" s="10">
        <v>0</v>
      </c>
      <c r="M11" s="41">
        <f t="shared" si="0"/>
        <v>603175</v>
      </c>
    </row>
    <row r="12" spans="1:13">
      <c r="A12" s="10">
        <v>649</v>
      </c>
      <c r="B12" s="9" t="s">
        <v>750</v>
      </c>
      <c r="C12" s="10">
        <v>275</v>
      </c>
      <c r="D12" s="10">
        <v>0</v>
      </c>
      <c r="E12" s="10">
        <v>7</v>
      </c>
      <c r="F12" s="10">
        <v>2</v>
      </c>
      <c r="G12" s="10">
        <v>0</v>
      </c>
      <c r="H12" s="10">
        <v>0</v>
      </c>
      <c r="I12" s="10">
        <v>0</v>
      </c>
      <c r="J12" s="10">
        <v>74</v>
      </c>
      <c r="K12" s="10">
        <v>4003</v>
      </c>
      <c r="L12" s="10">
        <v>1</v>
      </c>
      <c r="M12" s="41">
        <f t="shared" si="0"/>
        <v>947175</v>
      </c>
    </row>
    <row r="13" spans="1:13">
      <c r="A13" s="10">
        <v>662</v>
      </c>
      <c r="B13" s="9" t="s">
        <v>805</v>
      </c>
      <c r="C13" s="10">
        <v>63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v>1</v>
      </c>
      <c r="J13" s="10">
        <v>15</v>
      </c>
      <c r="K13" s="10">
        <v>1179</v>
      </c>
      <c r="L13" s="10">
        <v>0</v>
      </c>
      <c r="M13" s="41">
        <f t="shared" si="0"/>
        <v>191075</v>
      </c>
    </row>
    <row r="14" spans="1:13">
      <c r="A14" s="10">
        <v>671</v>
      </c>
      <c r="B14" s="9" t="s">
        <v>814</v>
      </c>
      <c r="C14" s="10">
        <v>48</v>
      </c>
      <c r="D14" s="10">
        <v>0</v>
      </c>
      <c r="E14" s="10">
        <v>1</v>
      </c>
      <c r="F14" s="10">
        <v>0</v>
      </c>
      <c r="G14" s="10">
        <v>0</v>
      </c>
      <c r="H14" s="10">
        <v>0</v>
      </c>
      <c r="I14" s="10">
        <v>0</v>
      </c>
      <c r="J14" s="10">
        <v>13</v>
      </c>
      <c r="K14" s="10">
        <v>601</v>
      </c>
      <c r="L14" s="10">
        <v>0</v>
      </c>
      <c r="M14" s="41">
        <f t="shared" si="0"/>
        <v>146250</v>
      </c>
    </row>
    <row r="15" spans="1:13">
      <c r="A15" s="10">
        <v>670</v>
      </c>
      <c r="B15" s="9" t="s">
        <v>810</v>
      </c>
      <c r="C15" s="10">
        <v>75</v>
      </c>
      <c r="D15" s="10">
        <v>0</v>
      </c>
      <c r="E15" s="10">
        <v>2</v>
      </c>
      <c r="F15" s="10">
        <v>0</v>
      </c>
      <c r="G15" s="10">
        <v>0</v>
      </c>
      <c r="H15" s="10">
        <v>0</v>
      </c>
      <c r="I15" s="10">
        <v>0</v>
      </c>
      <c r="J15" s="10">
        <v>32</v>
      </c>
      <c r="K15" s="10">
        <v>1788</v>
      </c>
      <c r="L15" s="10">
        <v>0</v>
      </c>
      <c r="M15" s="41">
        <f t="shared" si="0"/>
        <v>366625</v>
      </c>
    </row>
    <row r="16" spans="1:13">
      <c r="A16" s="10">
        <v>702</v>
      </c>
      <c r="B16" s="9" t="s">
        <v>822</v>
      </c>
      <c r="C16" s="10">
        <v>102</v>
      </c>
      <c r="D16" s="10">
        <v>0</v>
      </c>
      <c r="E16" s="10">
        <v>9</v>
      </c>
      <c r="F16" s="10">
        <v>3</v>
      </c>
      <c r="G16" s="10">
        <v>0</v>
      </c>
      <c r="H16" s="10">
        <v>0</v>
      </c>
      <c r="I16" s="10">
        <v>0</v>
      </c>
      <c r="J16" s="10">
        <v>54</v>
      </c>
      <c r="K16" s="10">
        <v>3443</v>
      </c>
      <c r="L16" s="10">
        <v>0</v>
      </c>
      <c r="M16" s="41">
        <f t="shared" si="0"/>
        <v>628925</v>
      </c>
    </row>
    <row r="17" spans="1:13">
      <c r="A17" s="10">
        <v>714</v>
      </c>
      <c r="B17" s="9" t="s">
        <v>975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20</v>
      </c>
      <c r="L17" s="10">
        <v>0</v>
      </c>
      <c r="M17" s="41">
        <f t="shared" si="0"/>
        <v>500</v>
      </c>
    </row>
    <row r="18" spans="1:13">
      <c r="A18" s="10">
        <v>704</v>
      </c>
      <c r="B18" s="9" t="s">
        <v>832</v>
      </c>
      <c r="C18" s="10">
        <v>107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6</v>
      </c>
      <c r="K18" s="10">
        <v>631</v>
      </c>
      <c r="L18" s="10">
        <v>0</v>
      </c>
      <c r="M18" s="41">
        <f t="shared" si="0"/>
        <v>78450</v>
      </c>
    </row>
    <row r="19" spans="1:13">
      <c r="A19" s="10">
        <v>713</v>
      </c>
      <c r="B19" s="9" t="s">
        <v>840</v>
      </c>
      <c r="C19" s="10">
        <v>7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8</v>
      </c>
      <c r="K19" s="10">
        <v>163</v>
      </c>
      <c r="L19" s="10">
        <v>0</v>
      </c>
      <c r="M19" s="41">
        <f t="shared" si="0"/>
        <v>84250</v>
      </c>
    </row>
    <row r="20" spans="1:13">
      <c r="A20" s="10">
        <v>710</v>
      </c>
      <c r="B20" s="9" t="s">
        <v>836</v>
      </c>
      <c r="C20" s="10">
        <v>74</v>
      </c>
      <c r="D20" s="10">
        <v>0</v>
      </c>
      <c r="E20" s="10">
        <v>1</v>
      </c>
      <c r="F20" s="10">
        <v>0</v>
      </c>
      <c r="G20" s="10">
        <v>0</v>
      </c>
      <c r="H20" s="10">
        <v>0</v>
      </c>
      <c r="I20" s="10">
        <v>0</v>
      </c>
      <c r="J20" s="10">
        <v>9</v>
      </c>
      <c r="K20" s="10">
        <v>669</v>
      </c>
      <c r="L20" s="10">
        <v>0</v>
      </c>
      <c r="M20" s="41">
        <f t="shared" si="0"/>
        <v>108600</v>
      </c>
    </row>
    <row r="21" spans="1:13">
      <c r="A21" s="10">
        <v>720</v>
      </c>
      <c r="B21" s="9" t="s">
        <v>1029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41">
        <f t="shared" si="0"/>
        <v>25</v>
      </c>
    </row>
    <row r="22" spans="1:13">
      <c r="A22" s="10">
        <v>724</v>
      </c>
      <c r="B22" s="9" t="s">
        <v>1140</v>
      </c>
      <c r="C22" s="10">
        <v>7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2</v>
      </c>
      <c r="K22" s="10">
        <v>68</v>
      </c>
      <c r="L22" s="10">
        <v>0</v>
      </c>
      <c r="M22" s="41">
        <f t="shared" si="0"/>
        <v>21875</v>
      </c>
    </row>
    <row r="23" spans="1:13">
      <c r="A23" s="10">
        <v>712</v>
      </c>
      <c r="B23" s="9" t="s">
        <v>839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28</v>
      </c>
      <c r="L23" s="10">
        <v>0</v>
      </c>
      <c r="M23" s="41">
        <f t="shared" si="0"/>
        <v>700</v>
      </c>
    </row>
    <row r="24" spans="1:13">
      <c r="A24" s="10">
        <v>707</v>
      </c>
      <c r="B24" s="9" t="s">
        <v>824</v>
      </c>
      <c r="C24" s="10">
        <v>119</v>
      </c>
      <c r="D24" s="10">
        <v>0</v>
      </c>
      <c r="E24" s="10">
        <v>1</v>
      </c>
      <c r="F24" s="10">
        <v>1</v>
      </c>
      <c r="G24" s="10">
        <v>0</v>
      </c>
      <c r="H24" s="10">
        <v>0</v>
      </c>
      <c r="I24" s="10">
        <v>0</v>
      </c>
      <c r="J24" s="10">
        <v>16</v>
      </c>
      <c r="K24" s="10">
        <v>1636</v>
      </c>
      <c r="L24" s="10">
        <v>0</v>
      </c>
      <c r="M24" s="41">
        <f t="shared" si="0"/>
        <v>203925</v>
      </c>
    </row>
    <row r="25" spans="1:13">
      <c r="A25" s="10">
        <v>719</v>
      </c>
      <c r="B25" s="9" t="s">
        <v>848</v>
      </c>
      <c r="C25" s="10">
        <v>21</v>
      </c>
      <c r="D25" s="10">
        <v>0</v>
      </c>
      <c r="E25" s="10">
        <v>2</v>
      </c>
      <c r="F25" s="10">
        <v>0</v>
      </c>
      <c r="G25" s="10">
        <v>0</v>
      </c>
      <c r="H25" s="10">
        <v>0</v>
      </c>
      <c r="I25" s="10">
        <v>0</v>
      </c>
      <c r="J25" s="10">
        <v>5</v>
      </c>
      <c r="K25" s="10">
        <v>320</v>
      </c>
      <c r="L25" s="10">
        <v>0</v>
      </c>
      <c r="M25" s="41">
        <f t="shared" si="0"/>
        <v>58575</v>
      </c>
    </row>
    <row r="26" spans="1:13">
      <c r="A26" s="10">
        <v>983</v>
      </c>
      <c r="B26" s="9" t="s">
        <v>1195</v>
      </c>
      <c r="C26" s="10">
        <v>44</v>
      </c>
      <c r="D26" s="10">
        <v>0</v>
      </c>
      <c r="E26" s="10">
        <v>0</v>
      </c>
      <c r="F26" s="10">
        <v>2</v>
      </c>
      <c r="G26" s="10">
        <v>1</v>
      </c>
      <c r="H26" s="10">
        <v>0</v>
      </c>
      <c r="I26" s="10">
        <v>0</v>
      </c>
      <c r="J26" s="10">
        <v>17</v>
      </c>
      <c r="K26" s="10">
        <v>1189</v>
      </c>
      <c r="L26" s="10">
        <v>0</v>
      </c>
      <c r="M26" s="41">
        <f t="shared" si="0"/>
        <v>210875</v>
      </c>
    </row>
    <row r="27" spans="1:13">
      <c r="A27" s="10">
        <v>716</v>
      </c>
      <c r="B27" s="9" t="s">
        <v>843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4</v>
      </c>
      <c r="L27" s="10">
        <v>0</v>
      </c>
      <c r="M27" s="41">
        <f t="shared" si="0"/>
        <v>100</v>
      </c>
    </row>
    <row r="28" spans="1:13">
      <c r="A28" s="10">
        <v>715</v>
      </c>
      <c r="B28" s="9" t="s">
        <v>842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6</v>
      </c>
      <c r="L28" s="10">
        <v>0</v>
      </c>
      <c r="M28" s="41">
        <f t="shared" si="0"/>
        <v>150</v>
      </c>
    </row>
    <row r="29" spans="1:13">
      <c r="A29" s="10">
        <v>711</v>
      </c>
      <c r="B29" s="9" t="s">
        <v>837</v>
      </c>
      <c r="C29" s="10">
        <v>29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6</v>
      </c>
      <c r="K29" s="10">
        <v>85</v>
      </c>
      <c r="L29" s="10">
        <v>0</v>
      </c>
      <c r="M29" s="41">
        <f t="shared" si="0"/>
        <v>62850</v>
      </c>
    </row>
    <row r="30" spans="1:13">
      <c r="A30" s="10">
        <v>723</v>
      </c>
      <c r="B30" s="9" t="s">
        <v>1194</v>
      </c>
      <c r="C30" s="10">
        <v>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6</v>
      </c>
      <c r="L30" s="10">
        <v>0</v>
      </c>
      <c r="M30" s="41">
        <f t="shared" si="0"/>
        <v>175</v>
      </c>
    </row>
    <row r="31" spans="1:13">
      <c r="A31" s="10">
        <v>722</v>
      </c>
      <c r="B31" s="9" t="s">
        <v>849</v>
      </c>
      <c r="C31" s="10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21</v>
      </c>
      <c r="K31" s="10">
        <v>594</v>
      </c>
      <c r="L31" s="10">
        <v>0</v>
      </c>
      <c r="M31" s="41">
        <f t="shared" si="0"/>
        <v>225575</v>
      </c>
    </row>
    <row r="32" spans="1:13">
      <c r="A32" s="10">
        <v>233</v>
      </c>
      <c r="B32" s="9" t="s">
        <v>1190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1</v>
      </c>
      <c r="L32" s="10">
        <v>0</v>
      </c>
      <c r="M32" s="41">
        <f t="shared" si="0"/>
        <v>25</v>
      </c>
    </row>
    <row r="33" spans="1:13">
      <c r="A33" s="10">
        <v>705</v>
      </c>
      <c r="B33" s="9" t="s">
        <v>834</v>
      </c>
      <c r="C33" s="10">
        <v>27</v>
      </c>
      <c r="D33" s="10">
        <v>0</v>
      </c>
      <c r="E33" s="10">
        <v>0</v>
      </c>
      <c r="F33" s="10">
        <v>2</v>
      </c>
      <c r="G33" s="10">
        <v>0</v>
      </c>
      <c r="H33" s="10">
        <v>0</v>
      </c>
      <c r="I33" s="10">
        <v>0</v>
      </c>
      <c r="J33" s="10">
        <v>3</v>
      </c>
      <c r="K33" s="10">
        <v>227</v>
      </c>
      <c r="L33" s="10">
        <v>0</v>
      </c>
      <c r="M33" s="41">
        <f t="shared" si="0"/>
        <v>36400</v>
      </c>
    </row>
    <row r="34" spans="1:13">
      <c r="A34" s="10">
        <v>658</v>
      </c>
      <c r="B34" s="9" t="s">
        <v>797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4</v>
      </c>
      <c r="L34" s="10">
        <v>0</v>
      </c>
      <c r="M34" s="41">
        <f t="shared" si="0"/>
        <v>100</v>
      </c>
    </row>
    <row r="35" spans="1:13">
      <c r="A35" s="10">
        <v>657</v>
      </c>
      <c r="B35" s="9" t="s">
        <v>793</v>
      </c>
      <c r="C35" s="10">
        <v>402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82</v>
      </c>
      <c r="K35" s="10">
        <v>4680</v>
      </c>
      <c r="L35" s="10">
        <v>0</v>
      </c>
      <c r="M35" s="41">
        <f t="shared" si="0"/>
        <v>947050</v>
      </c>
    </row>
    <row r="36" spans="1:13">
      <c r="A36" s="10">
        <v>689</v>
      </c>
      <c r="B36" s="9" t="s">
        <v>815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27</v>
      </c>
      <c r="L36" s="10">
        <v>0</v>
      </c>
      <c r="M36" s="41">
        <f t="shared" si="0"/>
        <v>675</v>
      </c>
    </row>
    <row r="37" spans="1:13">
      <c r="A37" s="10">
        <v>631</v>
      </c>
      <c r="B37" s="9" t="s">
        <v>1208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7</v>
      </c>
      <c r="L37" s="10">
        <v>0</v>
      </c>
      <c r="M37" s="41">
        <f t="shared" si="0"/>
        <v>10175</v>
      </c>
    </row>
    <row r="38" spans="1:13">
      <c r="A38" s="10">
        <v>650</v>
      </c>
      <c r="B38" s="9" t="s">
        <v>755</v>
      </c>
      <c r="C38" s="10">
        <v>153</v>
      </c>
      <c r="D38" s="10">
        <v>0</v>
      </c>
      <c r="E38" s="10">
        <v>9</v>
      </c>
      <c r="F38" s="10">
        <v>17</v>
      </c>
      <c r="G38" s="10">
        <v>0</v>
      </c>
      <c r="H38" s="10">
        <v>0</v>
      </c>
      <c r="I38" s="10">
        <v>0</v>
      </c>
      <c r="J38" s="10">
        <v>21</v>
      </c>
      <c r="K38" s="10">
        <v>1652</v>
      </c>
      <c r="L38" s="10">
        <v>0</v>
      </c>
      <c r="M38" s="41">
        <f t="shared" si="0"/>
        <v>255775</v>
      </c>
    </row>
    <row r="39" spans="1:13">
      <c r="A39" s="10">
        <v>632</v>
      </c>
      <c r="B39" s="9" t="s">
        <v>725</v>
      </c>
      <c r="C39" s="10">
        <v>24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3</v>
      </c>
      <c r="K39" s="10">
        <v>284</v>
      </c>
      <c r="L39" s="10">
        <v>0</v>
      </c>
      <c r="M39" s="41">
        <f t="shared" si="0"/>
        <v>37700</v>
      </c>
    </row>
    <row r="40" spans="1:13">
      <c r="A40" s="10">
        <v>135</v>
      </c>
      <c r="B40" s="9" t="s">
        <v>634</v>
      </c>
      <c r="C40" s="10">
        <v>2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6</v>
      </c>
      <c r="L40" s="10">
        <v>0</v>
      </c>
      <c r="M40" s="41">
        <f t="shared" si="0"/>
        <v>200</v>
      </c>
    </row>
    <row r="41" spans="1:13">
      <c r="A41" s="10">
        <v>212</v>
      </c>
      <c r="B41" s="9" t="s">
        <v>656</v>
      </c>
      <c r="C41" s="10">
        <v>39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42</v>
      </c>
      <c r="K41" s="10">
        <v>789</v>
      </c>
      <c r="L41" s="10">
        <v>0</v>
      </c>
      <c r="M41" s="41">
        <f t="shared" si="0"/>
        <v>440700</v>
      </c>
    </row>
    <row r="42" spans="1:13">
      <c r="A42" s="10">
        <v>829</v>
      </c>
      <c r="B42" s="9" t="s">
        <v>977</v>
      </c>
      <c r="C42" s="10">
        <v>17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5</v>
      </c>
      <c r="K42" s="10">
        <v>218</v>
      </c>
      <c r="L42" s="10">
        <v>0</v>
      </c>
      <c r="M42" s="41">
        <f t="shared" si="0"/>
        <v>55875</v>
      </c>
    </row>
    <row r="43" spans="1:13">
      <c r="A43" s="10">
        <v>604</v>
      </c>
      <c r="B43" s="9" t="s">
        <v>715</v>
      </c>
      <c r="C43" s="10">
        <v>72</v>
      </c>
      <c r="D43" s="10">
        <v>0</v>
      </c>
      <c r="E43" s="10">
        <v>3</v>
      </c>
      <c r="F43" s="10">
        <v>3</v>
      </c>
      <c r="G43" s="10">
        <v>0</v>
      </c>
      <c r="H43" s="10">
        <v>0</v>
      </c>
      <c r="I43" s="10">
        <v>0</v>
      </c>
      <c r="J43" s="10">
        <v>15</v>
      </c>
      <c r="K43" s="10">
        <v>594</v>
      </c>
      <c r="L43" s="10">
        <v>0</v>
      </c>
      <c r="M43" s="41">
        <f t="shared" si="0"/>
        <v>166800</v>
      </c>
    </row>
    <row r="44" spans="1:13">
      <c r="A44" s="10">
        <v>221</v>
      </c>
      <c r="B44" s="9" t="s">
        <v>705</v>
      </c>
      <c r="C44" s="10">
        <v>1188</v>
      </c>
      <c r="D44" s="10">
        <v>0</v>
      </c>
      <c r="E44" s="10">
        <v>7</v>
      </c>
      <c r="F44" s="10">
        <v>1</v>
      </c>
      <c r="G44" s="10">
        <v>0</v>
      </c>
      <c r="H44" s="10">
        <v>0</v>
      </c>
      <c r="I44" s="10">
        <v>0</v>
      </c>
      <c r="J44" s="10">
        <v>305</v>
      </c>
      <c r="K44" s="10">
        <v>18541</v>
      </c>
      <c r="L44" s="10">
        <v>0</v>
      </c>
      <c r="M44" s="41">
        <f t="shared" si="0"/>
        <v>3543425</v>
      </c>
    </row>
    <row r="45" spans="1:13">
      <c r="A45" s="10">
        <v>206</v>
      </c>
      <c r="B45" s="9" t="s">
        <v>1299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41">
        <f t="shared" si="0"/>
        <v>0</v>
      </c>
    </row>
    <row r="46" spans="1:13">
      <c r="A46" s="10">
        <v>166</v>
      </c>
      <c r="B46" s="9" t="s">
        <v>640</v>
      </c>
      <c r="C46" s="10">
        <v>1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12</v>
      </c>
      <c r="L46" s="10">
        <v>0</v>
      </c>
      <c r="M46" s="41">
        <f t="shared" si="0"/>
        <v>325</v>
      </c>
    </row>
    <row r="47" spans="1:13">
      <c r="A47" s="10">
        <v>153</v>
      </c>
      <c r="B47" s="9" t="s">
        <v>1300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41">
        <f t="shared" si="0"/>
        <v>0</v>
      </c>
    </row>
    <row r="48" spans="1:13">
      <c r="A48" s="10">
        <v>633</v>
      </c>
      <c r="B48" s="9" t="s">
        <v>727</v>
      </c>
      <c r="C48" s="10">
        <v>20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165</v>
      </c>
      <c r="L48" s="10">
        <v>0</v>
      </c>
      <c r="M48" s="41">
        <f t="shared" si="0"/>
        <v>14625</v>
      </c>
    </row>
    <row r="49" spans="1:13">
      <c r="A49" s="10">
        <v>808</v>
      </c>
      <c r="B49" s="9" t="s">
        <v>882</v>
      </c>
      <c r="C49" s="10">
        <v>1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39</v>
      </c>
      <c r="L49" s="10">
        <v>0</v>
      </c>
      <c r="M49" s="41">
        <f t="shared" si="0"/>
        <v>1000</v>
      </c>
    </row>
    <row r="50" spans="1:13">
      <c r="A50" s="10">
        <v>813</v>
      </c>
      <c r="B50" s="9" t="s">
        <v>1095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1</v>
      </c>
      <c r="K50" s="10">
        <v>41</v>
      </c>
      <c r="L50" s="10">
        <v>0</v>
      </c>
      <c r="M50" s="41">
        <f t="shared" si="0"/>
        <v>11025</v>
      </c>
    </row>
    <row r="51" spans="1:13">
      <c r="A51" s="10">
        <v>810</v>
      </c>
      <c r="B51" s="9" t="s">
        <v>884</v>
      </c>
      <c r="C51" s="10">
        <v>4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1</v>
      </c>
      <c r="K51" s="10">
        <v>55</v>
      </c>
      <c r="L51" s="10">
        <v>0</v>
      </c>
      <c r="M51" s="41">
        <f t="shared" si="0"/>
        <v>11475</v>
      </c>
    </row>
    <row r="52" spans="1:13">
      <c r="A52" s="10">
        <v>812</v>
      </c>
      <c r="B52" s="9" t="s">
        <v>888</v>
      </c>
      <c r="C52" s="10">
        <v>1</v>
      </c>
      <c r="D52" s="10">
        <v>0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44</v>
      </c>
      <c r="L52" s="10">
        <v>0</v>
      </c>
      <c r="M52" s="41">
        <f t="shared" si="0"/>
        <v>1150</v>
      </c>
    </row>
    <row r="53" spans="1:13">
      <c r="A53" s="10">
        <v>807</v>
      </c>
      <c r="B53" s="9" t="s">
        <v>880</v>
      </c>
      <c r="C53" s="10">
        <v>4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48</v>
      </c>
      <c r="L53" s="10">
        <v>0</v>
      </c>
      <c r="M53" s="41">
        <f t="shared" si="0"/>
        <v>1300</v>
      </c>
    </row>
    <row r="54" spans="1:13">
      <c r="A54" s="10">
        <v>809</v>
      </c>
      <c r="B54" s="9" t="s">
        <v>1035</v>
      </c>
      <c r="C54" s="10">
        <v>2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1</v>
      </c>
      <c r="K54" s="10">
        <v>54</v>
      </c>
      <c r="L54" s="10">
        <v>0</v>
      </c>
      <c r="M54" s="41">
        <f t="shared" si="0"/>
        <v>11400</v>
      </c>
    </row>
    <row r="55" spans="1:13">
      <c r="A55" s="10">
        <v>806</v>
      </c>
      <c r="B55" s="9" t="s">
        <v>878</v>
      </c>
      <c r="C55" s="10">
        <v>16</v>
      </c>
      <c r="D55" s="10">
        <v>0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0">
        <v>3</v>
      </c>
      <c r="K55" s="10">
        <v>235</v>
      </c>
      <c r="L55" s="10">
        <v>0</v>
      </c>
      <c r="M55" s="41">
        <f t="shared" si="0"/>
        <v>36300</v>
      </c>
    </row>
    <row r="56" spans="1:13">
      <c r="A56" s="10">
        <v>811</v>
      </c>
      <c r="B56" s="9" t="s">
        <v>886</v>
      </c>
      <c r="C56" s="10">
        <v>4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1</v>
      </c>
      <c r="K56" s="10">
        <v>49</v>
      </c>
      <c r="L56" s="10">
        <v>0</v>
      </c>
      <c r="M56" s="41">
        <f t="shared" si="0"/>
        <v>11325</v>
      </c>
    </row>
    <row r="57" spans="1:13">
      <c r="A57" s="10">
        <v>805</v>
      </c>
      <c r="B57" s="9" t="s">
        <v>876</v>
      </c>
      <c r="C57" s="10">
        <v>12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2</v>
      </c>
      <c r="K57" s="10">
        <v>210</v>
      </c>
      <c r="L57" s="10">
        <v>0</v>
      </c>
      <c r="M57" s="41">
        <f t="shared" si="0"/>
        <v>25550</v>
      </c>
    </row>
    <row r="58" spans="1:13">
      <c r="A58" s="10">
        <v>975</v>
      </c>
      <c r="B58" s="9" t="s">
        <v>1244</v>
      </c>
      <c r="C58" s="10">
        <v>72</v>
      </c>
      <c r="D58" s="10">
        <v>0</v>
      </c>
      <c r="E58" s="10">
        <v>0</v>
      </c>
      <c r="F58" s="10">
        <v>0</v>
      </c>
      <c r="G58" s="10">
        <v>2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41">
        <f t="shared" si="0"/>
        <v>21800</v>
      </c>
    </row>
    <row r="59" spans="1:13">
      <c r="A59" s="10">
        <v>815</v>
      </c>
      <c r="B59" s="9" t="s">
        <v>890</v>
      </c>
      <c r="C59" s="10">
        <v>56</v>
      </c>
      <c r="D59" s="10">
        <v>0</v>
      </c>
      <c r="E59" s="10">
        <v>0</v>
      </c>
      <c r="F59" s="10">
        <v>2</v>
      </c>
      <c r="G59" s="10">
        <v>1</v>
      </c>
      <c r="H59" s="10">
        <v>0</v>
      </c>
      <c r="I59" s="10">
        <v>0</v>
      </c>
      <c r="J59" s="10">
        <v>18</v>
      </c>
      <c r="K59" s="10">
        <v>1954</v>
      </c>
      <c r="L59" s="10">
        <v>0</v>
      </c>
      <c r="M59" s="41">
        <f t="shared" si="0"/>
        <v>240300</v>
      </c>
    </row>
    <row r="60" spans="1:13">
      <c r="A60" s="10">
        <v>513</v>
      </c>
      <c r="B60" s="9" t="s">
        <v>707</v>
      </c>
      <c r="C60" s="10">
        <v>14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3</v>
      </c>
      <c r="K60" s="10">
        <v>372</v>
      </c>
      <c r="L60" s="10">
        <v>0</v>
      </c>
      <c r="M60" s="41">
        <f t="shared" si="0"/>
        <v>39650</v>
      </c>
    </row>
    <row r="61" spans="1:13">
      <c r="A61" s="10">
        <v>858</v>
      </c>
      <c r="B61" s="9" t="s">
        <v>1159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41">
        <f t="shared" si="0"/>
        <v>0</v>
      </c>
    </row>
    <row r="62" spans="1:13">
      <c r="A62" s="10">
        <v>108</v>
      </c>
      <c r="B62" s="9" t="s">
        <v>566</v>
      </c>
      <c r="C62" s="10">
        <v>829</v>
      </c>
      <c r="D62" s="10">
        <v>0</v>
      </c>
      <c r="E62" s="10">
        <v>3</v>
      </c>
      <c r="F62" s="10">
        <v>6</v>
      </c>
      <c r="G62" s="10">
        <v>21</v>
      </c>
      <c r="H62" s="10">
        <v>0</v>
      </c>
      <c r="I62" s="10">
        <v>23</v>
      </c>
      <c r="J62" s="10">
        <v>88</v>
      </c>
      <c r="K62" s="10">
        <v>3367</v>
      </c>
      <c r="L62" s="10">
        <v>0</v>
      </c>
      <c r="M62" s="41">
        <f t="shared" si="0"/>
        <v>1425125</v>
      </c>
    </row>
    <row r="63" spans="1:13">
      <c r="A63" s="10">
        <v>171</v>
      </c>
      <c r="B63" s="9" t="s">
        <v>646</v>
      </c>
      <c r="C63" s="10">
        <v>31</v>
      </c>
      <c r="D63" s="10">
        <v>0</v>
      </c>
      <c r="E63" s="10">
        <v>6</v>
      </c>
      <c r="F63" s="10">
        <v>0</v>
      </c>
      <c r="G63" s="10">
        <v>0</v>
      </c>
      <c r="H63" s="10">
        <v>0</v>
      </c>
      <c r="I63" s="10">
        <v>0</v>
      </c>
      <c r="J63" s="10">
        <v>22</v>
      </c>
      <c r="K63" s="10">
        <v>455</v>
      </c>
      <c r="L63" s="10">
        <v>0</v>
      </c>
      <c r="M63" s="41">
        <f t="shared" si="0"/>
        <v>232300</v>
      </c>
    </row>
    <row r="64" spans="1:13">
      <c r="A64" s="10">
        <v>867</v>
      </c>
      <c r="B64" s="9" t="s">
        <v>920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5</v>
      </c>
      <c r="L64" s="10">
        <v>0</v>
      </c>
      <c r="M64" s="41">
        <f t="shared" si="0"/>
        <v>125</v>
      </c>
    </row>
    <row r="65" spans="1:13">
      <c r="A65" s="10">
        <v>645</v>
      </c>
      <c r="B65" s="9" t="s">
        <v>744</v>
      </c>
      <c r="C65" s="10">
        <v>5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1</v>
      </c>
      <c r="K65" s="10">
        <v>81</v>
      </c>
      <c r="L65" s="10">
        <v>0</v>
      </c>
      <c r="M65" s="41">
        <f t="shared" si="0"/>
        <v>12150</v>
      </c>
    </row>
    <row r="66" spans="1:13">
      <c r="A66" s="10">
        <v>952</v>
      </c>
      <c r="B66" s="9" t="s">
        <v>927</v>
      </c>
      <c r="C66" s="10">
        <v>412</v>
      </c>
      <c r="D66" s="10">
        <v>0</v>
      </c>
      <c r="E66" s="10">
        <v>0</v>
      </c>
      <c r="F66" s="10">
        <v>0</v>
      </c>
      <c r="G66" s="10">
        <v>18</v>
      </c>
      <c r="H66" s="10">
        <v>0</v>
      </c>
      <c r="I66" s="10">
        <v>13</v>
      </c>
      <c r="J66" s="10">
        <v>0</v>
      </c>
      <c r="K66" s="10">
        <v>0</v>
      </c>
      <c r="L66" s="10">
        <v>0</v>
      </c>
      <c r="M66" s="41">
        <f t="shared" si="0"/>
        <v>320300</v>
      </c>
    </row>
    <row r="67" spans="1:13">
      <c r="A67" s="10">
        <v>955</v>
      </c>
      <c r="B67" s="9" t="s">
        <v>943</v>
      </c>
      <c r="C67" s="10">
        <v>1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1</v>
      </c>
      <c r="L67" s="10">
        <v>0</v>
      </c>
      <c r="M67" s="41">
        <f t="shared" si="0"/>
        <v>50</v>
      </c>
    </row>
    <row r="68" spans="1:13">
      <c r="A68" s="10">
        <v>833</v>
      </c>
      <c r="B68" s="9" t="s">
        <v>1207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41">
        <f t="shared" ref="M68:M131" si="1">25*(C68+E68+F68+K68)+10000*(D68+G68+I68+J68)+1000*H68+100000*L68</f>
        <v>0</v>
      </c>
    </row>
    <row r="69" spans="1:13">
      <c r="A69" s="10">
        <v>230</v>
      </c>
      <c r="B69" s="9" t="s">
        <v>1065</v>
      </c>
      <c r="C69" s="10">
        <v>19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6</v>
      </c>
      <c r="K69" s="10">
        <v>184</v>
      </c>
      <c r="L69" s="10">
        <v>0</v>
      </c>
      <c r="M69" s="41">
        <f t="shared" si="1"/>
        <v>65075</v>
      </c>
    </row>
    <row r="70" spans="1:13">
      <c r="A70" s="10">
        <v>995</v>
      </c>
      <c r="B70" s="9" t="s">
        <v>1245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1</v>
      </c>
      <c r="K70" s="10">
        <v>2</v>
      </c>
      <c r="L70" s="10">
        <v>0</v>
      </c>
      <c r="M70" s="41">
        <f t="shared" si="1"/>
        <v>10050</v>
      </c>
    </row>
    <row r="71" spans="1:13">
      <c r="A71" s="10">
        <v>243</v>
      </c>
      <c r="B71" s="9" t="s">
        <v>1257</v>
      </c>
      <c r="C71" s="10">
        <v>216</v>
      </c>
      <c r="D71" s="10">
        <v>0</v>
      </c>
      <c r="E71" s="10">
        <v>1</v>
      </c>
      <c r="F71" s="10">
        <v>1</v>
      </c>
      <c r="G71" s="10">
        <v>3</v>
      </c>
      <c r="H71" s="10">
        <v>0</v>
      </c>
      <c r="I71" s="10">
        <v>4</v>
      </c>
      <c r="J71" s="10">
        <v>3</v>
      </c>
      <c r="K71" s="10">
        <v>998</v>
      </c>
      <c r="L71" s="10">
        <v>0</v>
      </c>
      <c r="M71" s="41">
        <f t="shared" si="1"/>
        <v>130400</v>
      </c>
    </row>
    <row r="72" spans="1:13">
      <c r="A72" s="10">
        <v>869</v>
      </c>
      <c r="B72" s="9" t="s">
        <v>1178</v>
      </c>
      <c r="C72" s="10">
        <v>29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3</v>
      </c>
      <c r="K72" s="10">
        <v>148</v>
      </c>
      <c r="L72" s="10">
        <v>0</v>
      </c>
      <c r="M72" s="41">
        <f t="shared" si="1"/>
        <v>34425</v>
      </c>
    </row>
    <row r="73" spans="1:13">
      <c r="A73" s="10">
        <v>519</v>
      </c>
      <c r="B73" s="9" t="s">
        <v>713</v>
      </c>
      <c r="C73" s="10">
        <v>2</v>
      </c>
      <c r="D73" s="10">
        <v>0</v>
      </c>
      <c r="E73" s="10">
        <v>1</v>
      </c>
      <c r="F73" s="10">
        <v>0</v>
      </c>
      <c r="G73" s="10">
        <v>0</v>
      </c>
      <c r="H73" s="10">
        <v>0</v>
      </c>
      <c r="I73" s="10">
        <v>0</v>
      </c>
      <c r="J73" s="10">
        <v>1</v>
      </c>
      <c r="K73" s="10">
        <v>49</v>
      </c>
      <c r="L73" s="10">
        <v>0</v>
      </c>
      <c r="M73" s="41">
        <f t="shared" si="1"/>
        <v>11300</v>
      </c>
    </row>
    <row r="74" spans="1:13">
      <c r="A74" s="10">
        <v>226</v>
      </c>
      <c r="B74" s="9" t="s">
        <v>1138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41">
        <f t="shared" si="1"/>
        <v>0</v>
      </c>
    </row>
    <row r="75" spans="1:13">
      <c r="A75" s="10">
        <v>956</v>
      </c>
      <c r="B75" s="9" t="s">
        <v>1017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41">
        <f t="shared" si="1"/>
        <v>0</v>
      </c>
    </row>
    <row r="76" spans="1:13">
      <c r="A76" s="10">
        <v>957</v>
      </c>
      <c r="B76" s="9" t="s">
        <v>945</v>
      </c>
      <c r="C76" s="10">
        <v>164</v>
      </c>
      <c r="D76" s="10">
        <v>0</v>
      </c>
      <c r="E76" s="10">
        <v>0</v>
      </c>
      <c r="F76" s="10">
        <v>0</v>
      </c>
      <c r="G76" s="10">
        <v>1</v>
      </c>
      <c r="H76" s="10">
        <v>0</v>
      </c>
      <c r="I76" s="10">
        <v>15</v>
      </c>
      <c r="J76" s="10">
        <v>0</v>
      </c>
      <c r="K76" s="10">
        <v>0</v>
      </c>
      <c r="L76" s="10">
        <v>0</v>
      </c>
      <c r="M76" s="41">
        <f t="shared" si="1"/>
        <v>164100</v>
      </c>
    </row>
    <row r="77" spans="1:13">
      <c r="A77" s="10">
        <v>843</v>
      </c>
      <c r="B77" s="9" t="s">
        <v>910</v>
      </c>
      <c r="C77" s="10">
        <v>24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0</v>
      </c>
      <c r="J77" s="10">
        <v>3</v>
      </c>
      <c r="K77" s="10">
        <v>459</v>
      </c>
      <c r="L77" s="10">
        <v>0</v>
      </c>
      <c r="M77" s="41">
        <f t="shared" si="1"/>
        <v>42100</v>
      </c>
    </row>
    <row r="78" spans="1:13">
      <c r="A78" s="10">
        <v>826</v>
      </c>
      <c r="B78" s="9" t="s">
        <v>901</v>
      </c>
      <c r="C78" s="10">
        <v>1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1</v>
      </c>
      <c r="K78" s="10">
        <v>2</v>
      </c>
      <c r="L78" s="10">
        <v>0</v>
      </c>
      <c r="M78" s="41">
        <f t="shared" si="1"/>
        <v>10075</v>
      </c>
    </row>
    <row r="79" spans="1:13">
      <c r="A79" s="10">
        <v>993</v>
      </c>
      <c r="B79" s="9" t="s">
        <v>1275</v>
      </c>
      <c r="C79" s="10">
        <v>6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4</v>
      </c>
      <c r="K79" s="10">
        <v>144</v>
      </c>
      <c r="L79" s="10">
        <v>0</v>
      </c>
      <c r="M79" s="41">
        <f t="shared" si="1"/>
        <v>43750</v>
      </c>
    </row>
    <row r="80" spans="1:13">
      <c r="A80" s="10">
        <v>844</v>
      </c>
      <c r="B80" s="9" t="s">
        <v>911</v>
      </c>
      <c r="C80" s="10">
        <v>27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16</v>
      </c>
      <c r="K80" s="10">
        <v>583</v>
      </c>
      <c r="L80" s="10">
        <v>0</v>
      </c>
      <c r="M80" s="41">
        <f t="shared" si="1"/>
        <v>175250</v>
      </c>
    </row>
    <row r="81" spans="1:13">
      <c r="A81" s="10">
        <v>217</v>
      </c>
      <c r="B81" s="9" t="s">
        <v>692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14</v>
      </c>
      <c r="L81" s="10">
        <v>0</v>
      </c>
      <c r="M81" s="41">
        <f t="shared" si="1"/>
        <v>375</v>
      </c>
    </row>
    <row r="82" spans="1:13">
      <c r="A82" s="10">
        <v>167</v>
      </c>
      <c r="B82" s="9" t="s">
        <v>642</v>
      </c>
      <c r="C82" s="10">
        <v>12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2</v>
      </c>
      <c r="K82" s="10">
        <v>148</v>
      </c>
      <c r="L82" s="10">
        <v>0</v>
      </c>
      <c r="M82" s="41">
        <f t="shared" si="1"/>
        <v>24000</v>
      </c>
    </row>
    <row r="83" spans="1:13">
      <c r="A83" s="10">
        <v>841</v>
      </c>
      <c r="B83" s="9" t="s">
        <v>908</v>
      </c>
      <c r="C83" s="10">
        <v>92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18</v>
      </c>
      <c r="K83" s="10">
        <v>2391</v>
      </c>
      <c r="L83" s="10">
        <v>0</v>
      </c>
      <c r="M83" s="41">
        <f t="shared" si="1"/>
        <v>242075</v>
      </c>
    </row>
    <row r="84" spans="1:13">
      <c r="A84" s="10">
        <v>986</v>
      </c>
      <c r="B84" s="9" t="s">
        <v>962</v>
      </c>
      <c r="C84" s="10">
        <v>263</v>
      </c>
      <c r="D84" s="10">
        <v>0</v>
      </c>
      <c r="E84" s="10">
        <v>4</v>
      </c>
      <c r="F84" s="10">
        <v>0</v>
      </c>
      <c r="G84" s="10">
        <v>0</v>
      </c>
      <c r="H84" s="10">
        <v>1</v>
      </c>
      <c r="I84" s="10">
        <v>0</v>
      </c>
      <c r="J84" s="10">
        <v>163</v>
      </c>
      <c r="K84" s="10">
        <v>5021</v>
      </c>
      <c r="L84" s="10">
        <v>0</v>
      </c>
      <c r="M84" s="41">
        <f t="shared" si="1"/>
        <v>1763200</v>
      </c>
    </row>
    <row r="85" spans="1:13">
      <c r="A85" s="10">
        <v>691</v>
      </c>
      <c r="B85" s="9" t="s">
        <v>817</v>
      </c>
      <c r="C85" s="10">
        <v>14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1</v>
      </c>
      <c r="K85" s="10">
        <v>212</v>
      </c>
      <c r="L85" s="10">
        <v>0</v>
      </c>
      <c r="M85" s="41">
        <f t="shared" si="1"/>
        <v>15650</v>
      </c>
    </row>
    <row r="86" spans="1:13">
      <c r="A86" s="10">
        <v>692</v>
      </c>
      <c r="B86" s="9" t="s">
        <v>819</v>
      </c>
      <c r="C86" s="10">
        <v>26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61</v>
      </c>
      <c r="L86" s="10">
        <v>0</v>
      </c>
      <c r="M86" s="41">
        <f t="shared" si="1"/>
        <v>2175</v>
      </c>
    </row>
    <row r="87" spans="1:13">
      <c r="A87" s="10">
        <v>106</v>
      </c>
      <c r="B87" s="9" t="s">
        <v>544</v>
      </c>
      <c r="C87" s="10">
        <v>251</v>
      </c>
      <c r="D87" s="10">
        <v>0</v>
      </c>
      <c r="E87" s="10">
        <v>3</v>
      </c>
      <c r="F87" s="10">
        <v>0</v>
      </c>
      <c r="G87" s="10">
        <v>2</v>
      </c>
      <c r="H87" s="10">
        <v>1</v>
      </c>
      <c r="I87" s="10">
        <v>0</v>
      </c>
      <c r="J87" s="10">
        <v>79</v>
      </c>
      <c r="K87" s="10">
        <v>3108</v>
      </c>
      <c r="L87" s="10">
        <v>0</v>
      </c>
      <c r="M87" s="41">
        <f t="shared" si="1"/>
        <v>895050</v>
      </c>
    </row>
    <row r="88" spans="1:13">
      <c r="A88" s="10">
        <v>103</v>
      </c>
      <c r="B88" s="9" t="s">
        <v>540</v>
      </c>
      <c r="C88" s="10">
        <v>146</v>
      </c>
      <c r="D88" s="10">
        <v>1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37</v>
      </c>
      <c r="K88" s="10">
        <v>1924</v>
      </c>
      <c r="L88" s="10">
        <v>0</v>
      </c>
      <c r="M88" s="41">
        <f t="shared" si="1"/>
        <v>431750</v>
      </c>
    </row>
    <row r="89" spans="1:13">
      <c r="A89" s="10">
        <v>634</v>
      </c>
      <c r="B89" s="9" t="s">
        <v>729</v>
      </c>
      <c r="C89" s="10">
        <v>30</v>
      </c>
      <c r="D89" s="10">
        <v>0</v>
      </c>
      <c r="E89" s="10">
        <v>1</v>
      </c>
      <c r="F89" s="10">
        <v>0</v>
      </c>
      <c r="G89" s="10">
        <v>0</v>
      </c>
      <c r="H89" s="10">
        <v>0</v>
      </c>
      <c r="I89" s="10">
        <v>0</v>
      </c>
      <c r="J89" s="10">
        <v>9</v>
      </c>
      <c r="K89" s="10">
        <v>190</v>
      </c>
      <c r="L89" s="10">
        <v>0</v>
      </c>
      <c r="M89" s="41">
        <f t="shared" si="1"/>
        <v>95525</v>
      </c>
    </row>
    <row r="90" spans="1:13">
      <c r="A90" s="10">
        <v>690</v>
      </c>
      <c r="B90" s="9" t="s">
        <v>816</v>
      </c>
      <c r="C90" s="10">
        <v>5</v>
      </c>
      <c r="D90" s="10">
        <v>0</v>
      </c>
      <c r="E90" s="10">
        <v>1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179</v>
      </c>
      <c r="L90" s="10">
        <v>0</v>
      </c>
      <c r="M90" s="41">
        <f t="shared" si="1"/>
        <v>4625</v>
      </c>
    </row>
    <row r="91" spans="1:13">
      <c r="A91" s="10">
        <v>229</v>
      </c>
      <c r="B91" s="9" t="s">
        <v>1061</v>
      </c>
      <c r="C91" s="10">
        <v>28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5</v>
      </c>
      <c r="K91" s="10">
        <v>393</v>
      </c>
      <c r="L91" s="10">
        <v>0</v>
      </c>
      <c r="M91" s="41">
        <f t="shared" si="1"/>
        <v>60525</v>
      </c>
    </row>
    <row r="92" spans="1:13">
      <c r="A92" s="10">
        <v>218</v>
      </c>
      <c r="B92" s="9" t="s">
        <v>693</v>
      </c>
      <c r="C92" s="10">
        <v>133</v>
      </c>
      <c r="D92" s="10">
        <v>0</v>
      </c>
      <c r="E92" s="10">
        <v>13</v>
      </c>
      <c r="F92" s="10">
        <v>2</v>
      </c>
      <c r="G92" s="10">
        <v>0</v>
      </c>
      <c r="H92" s="10">
        <v>0</v>
      </c>
      <c r="I92" s="10">
        <v>0</v>
      </c>
      <c r="J92" s="10">
        <v>25</v>
      </c>
      <c r="K92" s="10">
        <v>2744</v>
      </c>
      <c r="L92" s="10">
        <v>0</v>
      </c>
      <c r="M92" s="41">
        <f t="shared" si="1"/>
        <v>322300</v>
      </c>
    </row>
    <row r="93" spans="1:13">
      <c r="A93" s="10">
        <v>118</v>
      </c>
      <c r="B93" s="9" t="s">
        <v>581</v>
      </c>
      <c r="C93" s="10">
        <v>302</v>
      </c>
      <c r="D93" s="10">
        <v>0</v>
      </c>
      <c r="E93" s="10">
        <v>10</v>
      </c>
      <c r="F93" s="10">
        <v>3</v>
      </c>
      <c r="G93" s="10">
        <v>0</v>
      </c>
      <c r="H93" s="10">
        <v>0</v>
      </c>
      <c r="I93" s="10">
        <v>0</v>
      </c>
      <c r="J93" s="10">
        <v>127</v>
      </c>
      <c r="K93" s="10">
        <v>2745</v>
      </c>
      <c r="L93" s="10">
        <v>1</v>
      </c>
      <c r="M93" s="41">
        <f t="shared" si="1"/>
        <v>1446500</v>
      </c>
    </row>
    <row r="94" spans="1:13">
      <c r="A94" s="10">
        <v>130</v>
      </c>
      <c r="B94" s="9" t="s">
        <v>627</v>
      </c>
      <c r="C94" s="10">
        <v>10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3</v>
      </c>
      <c r="K94" s="10">
        <v>84</v>
      </c>
      <c r="L94" s="10">
        <v>0</v>
      </c>
      <c r="M94" s="41">
        <f t="shared" si="1"/>
        <v>32350</v>
      </c>
    </row>
    <row r="95" spans="1:13">
      <c r="A95" s="10">
        <v>124</v>
      </c>
      <c r="B95" s="9" t="s">
        <v>615</v>
      </c>
      <c r="C95" s="10">
        <v>135</v>
      </c>
      <c r="D95" s="10">
        <v>0</v>
      </c>
      <c r="E95" s="10">
        <v>13</v>
      </c>
      <c r="F95" s="10">
        <v>1</v>
      </c>
      <c r="G95" s="10">
        <v>0</v>
      </c>
      <c r="H95" s="10">
        <v>0</v>
      </c>
      <c r="I95" s="10">
        <v>0</v>
      </c>
      <c r="J95" s="10">
        <v>10</v>
      </c>
      <c r="K95" s="10">
        <v>2509</v>
      </c>
      <c r="L95" s="10">
        <v>0</v>
      </c>
      <c r="M95" s="41">
        <f t="shared" si="1"/>
        <v>166450</v>
      </c>
    </row>
    <row r="96" spans="1:13">
      <c r="A96" s="10">
        <v>102</v>
      </c>
      <c r="B96" s="9" t="s">
        <v>538</v>
      </c>
      <c r="C96" s="10">
        <v>130</v>
      </c>
      <c r="D96" s="10">
        <v>0</v>
      </c>
      <c r="E96" s="10">
        <v>1</v>
      </c>
      <c r="F96" s="10">
        <v>3</v>
      </c>
      <c r="G96" s="10">
        <v>0</v>
      </c>
      <c r="H96" s="10">
        <v>0</v>
      </c>
      <c r="I96" s="10">
        <v>3</v>
      </c>
      <c r="J96" s="10">
        <v>33</v>
      </c>
      <c r="K96" s="10">
        <v>2647</v>
      </c>
      <c r="L96" s="10">
        <v>0</v>
      </c>
      <c r="M96" s="41">
        <f t="shared" si="1"/>
        <v>429525</v>
      </c>
    </row>
    <row r="97" spans="1:13">
      <c r="A97" s="10">
        <v>129</v>
      </c>
      <c r="B97" s="9" t="s">
        <v>624</v>
      </c>
      <c r="C97" s="10">
        <v>441</v>
      </c>
      <c r="D97" s="10">
        <v>0</v>
      </c>
      <c r="E97" s="10">
        <v>1</v>
      </c>
      <c r="F97" s="10">
        <v>0</v>
      </c>
      <c r="G97" s="10">
        <v>8</v>
      </c>
      <c r="H97" s="10">
        <v>0</v>
      </c>
      <c r="I97" s="10">
        <v>20</v>
      </c>
      <c r="J97" s="10">
        <v>2</v>
      </c>
      <c r="K97" s="10">
        <v>651</v>
      </c>
      <c r="L97" s="10">
        <v>0</v>
      </c>
      <c r="M97" s="41">
        <f t="shared" si="1"/>
        <v>327325</v>
      </c>
    </row>
    <row r="98" spans="1:13">
      <c r="A98" s="10">
        <v>132</v>
      </c>
      <c r="B98" s="9" t="s">
        <v>630</v>
      </c>
      <c r="C98" s="10">
        <v>447</v>
      </c>
      <c r="D98" s="10">
        <v>0</v>
      </c>
      <c r="E98" s="10">
        <v>7</v>
      </c>
      <c r="F98" s="10">
        <v>5</v>
      </c>
      <c r="G98" s="10">
        <v>0</v>
      </c>
      <c r="H98" s="10">
        <v>0</v>
      </c>
      <c r="I98" s="10">
        <v>6</v>
      </c>
      <c r="J98" s="10">
        <v>57</v>
      </c>
      <c r="K98" s="10">
        <v>4810</v>
      </c>
      <c r="L98" s="10">
        <v>0</v>
      </c>
      <c r="M98" s="41">
        <f t="shared" si="1"/>
        <v>761725</v>
      </c>
    </row>
    <row r="99" spans="1:13">
      <c r="A99" s="10">
        <v>127</v>
      </c>
      <c r="B99" s="9" t="s">
        <v>621</v>
      </c>
      <c r="C99" s="10">
        <v>565</v>
      </c>
      <c r="D99" s="10">
        <v>0</v>
      </c>
      <c r="E99" s="10">
        <v>6</v>
      </c>
      <c r="F99" s="10">
        <v>7</v>
      </c>
      <c r="G99" s="10">
        <v>0</v>
      </c>
      <c r="H99" s="10">
        <v>0</v>
      </c>
      <c r="I99" s="10">
        <v>0</v>
      </c>
      <c r="J99" s="10">
        <v>148</v>
      </c>
      <c r="K99" s="10">
        <v>13932</v>
      </c>
      <c r="L99" s="10">
        <v>0</v>
      </c>
      <c r="M99" s="41">
        <f t="shared" si="1"/>
        <v>1842750</v>
      </c>
    </row>
    <row r="100" spans="1:13">
      <c r="A100" s="10">
        <v>111</v>
      </c>
      <c r="B100" s="9" t="s">
        <v>570</v>
      </c>
      <c r="C100" s="10">
        <v>5</v>
      </c>
      <c r="D100" s="10">
        <v>0</v>
      </c>
      <c r="E100" s="10">
        <v>1</v>
      </c>
      <c r="F100" s="10">
        <v>0</v>
      </c>
      <c r="G100" s="10">
        <v>0</v>
      </c>
      <c r="H100" s="10">
        <v>0</v>
      </c>
      <c r="I100" s="10">
        <v>0</v>
      </c>
      <c r="J100" s="10">
        <v>3</v>
      </c>
      <c r="K100" s="10">
        <v>292</v>
      </c>
      <c r="L100" s="10">
        <v>0</v>
      </c>
      <c r="M100" s="41">
        <f t="shared" si="1"/>
        <v>37450</v>
      </c>
    </row>
    <row r="101" spans="1:13">
      <c r="A101" s="10">
        <v>138</v>
      </c>
      <c r="B101" s="9" t="s">
        <v>636</v>
      </c>
      <c r="C101" s="10">
        <v>6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2</v>
      </c>
      <c r="K101" s="10">
        <v>107</v>
      </c>
      <c r="L101" s="10">
        <v>0</v>
      </c>
      <c r="M101" s="41">
        <f t="shared" si="1"/>
        <v>22825</v>
      </c>
    </row>
    <row r="102" spans="1:13">
      <c r="A102" s="10">
        <v>214</v>
      </c>
      <c r="B102" s="9" t="s">
        <v>681</v>
      </c>
      <c r="C102" s="10">
        <v>20</v>
      </c>
      <c r="D102" s="10">
        <v>0</v>
      </c>
      <c r="E102" s="10">
        <v>3</v>
      </c>
      <c r="F102" s="10">
        <v>2</v>
      </c>
      <c r="G102" s="10">
        <v>2</v>
      </c>
      <c r="H102" s="10">
        <v>0</v>
      </c>
      <c r="I102" s="10">
        <v>0</v>
      </c>
      <c r="J102" s="10">
        <v>7</v>
      </c>
      <c r="K102" s="10">
        <v>323</v>
      </c>
      <c r="L102" s="10">
        <v>0</v>
      </c>
      <c r="M102" s="41">
        <f t="shared" si="1"/>
        <v>98700</v>
      </c>
    </row>
    <row r="103" spans="1:13">
      <c r="A103" s="10">
        <v>105</v>
      </c>
      <c r="B103" s="9" t="s">
        <v>542</v>
      </c>
      <c r="C103" s="10">
        <v>31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11</v>
      </c>
      <c r="K103" s="10">
        <v>510</v>
      </c>
      <c r="L103" s="10">
        <v>0</v>
      </c>
      <c r="M103" s="41">
        <f t="shared" si="1"/>
        <v>123525</v>
      </c>
    </row>
    <row r="104" spans="1:13">
      <c r="A104" s="10">
        <v>816</v>
      </c>
      <c r="B104" s="9" t="s">
        <v>1386</v>
      </c>
      <c r="C104" s="10">
        <v>398</v>
      </c>
      <c r="D104" s="10">
        <v>0</v>
      </c>
      <c r="E104" s="10">
        <v>2</v>
      </c>
      <c r="F104" s="10">
        <v>2</v>
      </c>
      <c r="G104" s="10">
        <v>0</v>
      </c>
      <c r="H104" s="10">
        <v>0</v>
      </c>
      <c r="I104" s="10">
        <v>0</v>
      </c>
      <c r="J104" s="10">
        <v>44</v>
      </c>
      <c r="K104" s="10">
        <v>2889</v>
      </c>
      <c r="L104" s="10">
        <v>0</v>
      </c>
      <c r="M104" s="41">
        <f t="shared" si="1"/>
        <v>522275</v>
      </c>
    </row>
    <row r="105" spans="1:13">
      <c r="A105" s="10">
        <v>635</v>
      </c>
      <c r="B105" s="9" t="s">
        <v>730</v>
      </c>
      <c r="C105" s="10">
        <v>147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22</v>
      </c>
      <c r="K105" s="10">
        <v>1698</v>
      </c>
      <c r="L105" s="10">
        <v>0</v>
      </c>
      <c r="M105" s="41">
        <f t="shared" si="1"/>
        <v>266125</v>
      </c>
    </row>
    <row r="106" spans="1:13">
      <c r="A106" s="10">
        <v>962</v>
      </c>
      <c r="B106" s="9" t="s">
        <v>1160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41">
        <f t="shared" si="1"/>
        <v>0</v>
      </c>
    </row>
    <row r="107" spans="1:13">
      <c r="A107" s="10">
        <v>977</v>
      </c>
      <c r="B107" s="9" t="s">
        <v>957</v>
      </c>
      <c r="C107" s="10">
        <v>123</v>
      </c>
      <c r="D107" s="10">
        <v>0</v>
      </c>
      <c r="E107" s="10">
        <v>0</v>
      </c>
      <c r="F107" s="10">
        <v>0</v>
      </c>
      <c r="G107" s="10">
        <v>50</v>
      </c>
      <c r="H107" s="10">
        <v>0</v>
      </c>
      <c r="I107" s="10">
        <v>19</v>
      </c>
      <c r="J107" s="10">
        <v>0</v>
      </c>
      <c r="K107" s="10">
        <v>0</v>
      </c>
      <c r="L107" s="10">
        <v>0</v>
      </c>
      <c r="M107" s="41">
        <f t="shared" si="1"/>
        <v>693075</v>
      </c>
    </row>
    <row r="108" spans="1:13">
      <c r="A108" s="10">
        <v>636</v>
      </c>
      <c r="B108" s="9" t="s">
        <v>731</v>
      </c>
      <c r="C108" s="10">
        <v>151</v>
      </c>
      <c r="D108" s="10">
        <v>0</v>
      </c>
      <c r="E108" s="10">
        <v>3</v>
      </c>
      <c r="F108" s="10">
        <v>0</v>
      </c>
      <c r="G108" s="10">
        <v>0</v>
      </c>
      <c r="H108" s="10">
        <v>0</v>
      </c>
      <c r="I108" s="10">
        <v>0</v>
      </c>
      <c r="J108" s="10">
        <v>31</v>
      </c>
      <c r="K108" s="10">
        <v>2290</v>
      </c>
      <c r="L108" s="10">
        <v>0</v>
      </c>
      <c r="M108" s="41">
        <f t="shared" si="1"/>
        <v>371100</v>
      </c>
    </row>
    <row r="109" spans="1:13">
      <c r="A109" s="10">
        <v>667</v>
      </c>
      <c r="B109" s="9" t="s">
        <v>808</v>
      </c>
      <c r="C109" s="10">
        <v>44</v>
      </c>
      <c r="D109" s="10">
        <v>0</v>
      </c>
      <c r="E109" s="10">
        <v>0</v>
      </c>
      <c r="F109" s="10">
        <v>5</v>
      </c>
      <c r="G109" s="10">
        <v>0</v>
      </c>
      <c r="H109" s="10">
        <v>0</v>
      </c>
      <c r="I109" s="10">
        <v>0</v>
      </c>
      <c r="J109" s="10">
        <v>8</v>
      </c>
      <c r="K109" s="10">
        <v>601</v>
      </c>
      <c r="L109" s="10">
        <v>0</v>
      </c>
      <c r="M109" s="41">
        <f t="shared" si="1"/>
        <v>96250</v>
      </c>
    </row>
    <row r="110" spans="1:13">
      <c r="A110" s="10">
        <v>637</v>
      </c>
      <c r="B110" s="9" t="s">
        <v>733</v>
      </c>
      <c r="C110" s="10">
        <v>22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169</v>
      </c>
      <c r="L110" s="10">
        <v>0</v>
      </c>
      <c r="M110" s="41">
        <f t="shared" si="1"/>
        <v>4775</v>
      </c>
    </row>
    <row r="111" spans="1:13">
      <c r="A111" s="10">
        <v>651</v>
      </c>
      <c r="B111" s="9" t="s">
        <v>759</v>
      </c>
      <c r="C111" s="10">
        <v>441</v>
      </c>
      <c r="D111" s="10">
        <v>0</v>
      </c>
      <c r="E111" s="10">
        <v>6</v>
      </c>
      <c r="F111" s="10">
        <v>0</v>
      </c>
      <c r="G111" s="10">
        <v>0</v>
      </c>
      <c r="H111" s="10">
        <v>0</v>
      </c>
      <c r="I111" s="10">
        <v>0</v>
      </c>
      <c r="J111" s="10">
        <v>98</v>
      </c>
      <c r="K111" s="10">
        <v>5156</v>
      </c>
      <c r="L111" s="10">
        <v>0</v>
      </c>
      <c r="M111" s="41">
        <f t="shared" si="1"/>
        <v>1120075</v>
      </c>
    </row>
    <row r="112" spans="1:13">
      <c r="A112" s="10">
        <v>659</v>
      </c>
      <c r="B112" s="9" t="s">
        <v>800</v>
      </c>
      <c r="C112" s="10">
        <v>167</v>
      </c>
      <c r="D112" s="10">
        <v>0</v>
      </c>
      <c r="E112" s="10">
        <v>3</v>
      </c>
      <c r="F112" s="10">
        <v>2</v>
      </c>
      <c r="G112" s="10">
        <v>0</v>
      </c>
      <c r="H112" s="10">
        <v>1</v>
      </c>
      <c r="I112" s="10">
        <v>0</v>
      </c>
      <c r="J112" s="10">
        <v>44</v>
      </c>
      <c r="K112" s="10">
        <v>1550</v>
      </c>
      <c r="L112" s="10">
        <v>0</v>
      </c>
      <c r="M112" s="41">
        <f t="shared" si="1"/>
        <v>484050</v>
      </c>
    </row>
    <row r="113" spans="1:13">
      <c r="A113" s="10">
        <v>804</v>
      </c>
      <c r="B113" s="9" t="s">
        <v>852</v>
      </c>
      <c r="C113" s="10">
        <v>2317</v>
      </c>
      <c r="D113" s="10">
        <v>0</v>
      </c>
      <c r="E113" s="10">
        <v>73</v>
      </c>
      <c r="F113" s="10">
        <v>183</v>
      </c>
      <c r="G113" s="10">
        <v>3</v>
      </c>
      <c r="H113" s="10">
        <v>0</v>
      </c>
      <c r="I113" s="10">
        <v>4</v>
      </c>
      <c r="J113" s="10">
        <v>776</v>
      </c>
      <c r="K113" s="10">
        <v>44468</v>
      </c>
      <c r="L113" s="10">
        <v>0</v>
      </c>
      <c r="M113" s="41">
        <f t="shared" si="1"/>
        <v>9006025</v>
      </c>
    </row>
    <row r="114" spans="1:13">
      <c r="A114" s="10">
        <v>638</v>
      </c>
      <c r="B114" s="9" t="s">
        <v>734</v>
      </c>
      <c r="C114" s="10">
        <v>157</v>
      </c>
      <c r="D114" s="10">
        <v>0</v>
      </c>
      <c r="E114" s="10">
        <v>2</v>
      </c>
      <c r="F114" s="10">
        <v>0</v>
      </c>
      <c r="G114" s="10">
        <v>0</v>
      </c>
      <c r="H114" s="10">
        <v>0</v>
      </c>
      <c r="I114" s="10">
        <v>0</v>
      </c>
      <c r="J114" s="10">
        <v>36</v>
      </c>
      <c r="K114" s="10">
        <v>1518</v>
      </c>
      <c r="L114" s="10">
        <v>0</v>
      </c>
      <c r="M114" s="41">
        <f t="shared" si="1"/>
        <v>401925</v>
      </c>
    </row>
    <row r="115" spans="1:13">
      <c r="A115" s="10">
        <v>818</v>
      </c>
      <c r="B115" s="9" t="s">
        <v>894</v>
      </c>
      <c r="C115" s="10">
        <v>1118</v>
      </c>
      <c r="D115" s="10">
        <v>0</v>
      </c>
      <c r="E115" s="10">
        <v>6</v>
      </c>
      <c r="F115" s="10">
        <v>0</v>
      </c>
      <c r="G115" s="10">
        <v>0</v>
      </c>
      <c r="H115" s="10">
        <v>0</v>
      </c>
      <c r="I115" s="10">
        <v>0</v>
      </c>
      <c r="J115" s="10">
        <v>31</v>
      </c>
      <c r="K115" s="10">
        <v>3946</v>
      </c>
      <c r="L115" s="10">
        <v>0</v>
      </c>
      <c r="M115" s="41">
        <f t="shared" si="1"/>
        <v>436750</v>
      </c>
    </row>
    <row r="116" spans="1:13">
      <c r="A116" s="10">
        <v>241</v>
      </c>
      <c r="B116" s="9" t="s">
        <v>1231</v>
      </c>
      <c r="C116" s="10">
        <v>3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1</v>
      </c>
      <c r="L116" s="10">
        <v>0</v>
      </c>
      <c r="M116" s="41">
        <f t="shared" si="1"/>
        <v>100</v>
      </c>
    </row>
    <row r="117" spans="1:13">
      <c r="A117" s="10">
        <v>989</v>
      </c>
      <c r="B117" s="9" t="s">
        <v>964</v>
      </c>
      <c r="C117" s="10">
        <v>562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6</v>
      </c>
      <c r="J117" s="10">
        <v>0</v>
      </c>
      <c r="K117" s="10">
        <v>0</v>
      </c>
      <c r="L117" s="10">
        <v>0</v>
      </c>
      <c r="M117" s="41">
        <f t="shared" si="1"/>
        <v>74050</v>
      </c>
    </row>
    <row r="118" spans="1:13">
      <c r="A118" s="10">
        <v>224</v>
      </c>
      <c r="B118" s="9" t="s">
        <v>967</v>
      </c>
      <c r="C118" s="10">
        <v>29819</v>
      </c>
      <c r="D118" s="10">
        <v>0</v>
      </c>
      <c r="E118" s="10">
        <v>0</v>
      </c>
      <c r="F118" s="10">
        <v>0</v>
      </c>
      <c r="G118" s="10">
        <v>697</v>
      </c>
      <c r="H118" s="10">
        <v>0</v>
      </c>
      <c r="I118" s="10">
        <v>686</v>
      </c>
      <c r="J118" s="10">
        <v>0</v>
      </c>
      <c r="K118" s="10">
        <v>0</v>
      </c>
      <c r="L118" s="10">
        <v>0</v>
      </c>
      <c r="M118" s="41">
        <f t="shared" si="1"/>
        <v>14575475</v>
      </c>
    </row>
    <row r="119" spans="1:13">
      <c r="A119" s="10">
        <v>101</v>
      </c>
      <c r="B119" s="9" t="s">
        <v>536</v>
      </c>
      <c r="C119" s="10">
        <v>5</v>
      </c>
      <c r="D119" s="10">
        <v>0</v>
      </c>
      <c r="E119" s="10">
        <v>0</v>
      </c>
      <c r="F119" s="10">
        <v>1</v>
      </c>
      <c r="G119" s="10">
        <v>0</v>
      </c>
      <c r="H119" s="10">
        <v>0</v>
      </c>
      <c r="I119" s="10">
        <v>0</v>
      </c>
      <c r="J119" s="10">
        <v>2</v>
      </c>
      <c r="K119" s="10">
        <v>68</v>
      </c>
      <c r="L119" s="10">
        <v>0</v>
      </c>
      <c r="M119" s="41">
        <f t="shared" si="1"/>
        <v>21850</v>
      </c>
    </row>
    <row r="120" spans="1:13">
      <c r="A120" s="10">
        <v>639</v>
      </c>
      <c r="B120" s="9" t="s">
        <v>736</v>
      </c>
      <c r="C120" s="10">
        <v>35</v>
      </c>
      <c r="D120" s="10">
        <v>0</v>
      </c>
      <c r="E120" s="10">
        <v>1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291</v>
      </c>
      <c r="L120" s="10">
        <v>0</v>
      </c>
      <c r="M120" s="41">
        <f t="shared" si="1"/>
        <v>18175</v>
      </c>
    </row>
    <row r="121" spans="1:13">
      <c r="A121" s="10">
        <v>640</v>
      </c>
      <c r="B121" s="9" t="s">
        <v>737</v>
      </c>
      <c r="C121" s="10">
        <v>42</v>
      </c>
      <c r="D121" s="10">
        <v>0</v>
      </c>
      <c r="E121" s="10">
        <v>0</v>
      </c>
      <c r="F121" s="10">
        <v>3</v>
      </c>
      <c r="G121" s="10">
        <v>0</v>
      </c>
      <c r="H121" s="10">
        <v>0</v>
      </c>
      <c r="I121" s="10">
        <v>0</v>
      </c>
      <c r="J121" s="10">
        <v>5</v>
      </c>
      <c r="K121" s="10">
        <v>172</v>
      </c>
      <c r="L121" s="10">
        <v>0</v>
      </c>
      <c r="M121" s="41">
        <f t="shared" si="1"/>
        <v>55425</v>
      </c>
    </row>
    <row r="122" spans="1:13">
      <c r="A122" s="10">
        <v>718</v>
      </c>
      <c r="B122" s="9" t="s">
        <v>847</v>
      </c>
      <c r="C122" s="10">
        <v>1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42</v>
      </c>
      <c r="L122" s="10">
        <v>0</v>
      </c>
      <c r="M122" s="41">
        <f t="shared" si="1"/>
        <v>1075</v>
      </c>
    </row>
    <row r="123" spans="1:13">
      <c r="A123" s="10">
        <v>628</v>
      </c>
      <c r="B123" s="9" t="s">
        <v>721</v>
      </c>
      <c r="C123" s="10">
        <v>53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7</v>
      </c>
      <c r="K123" s="10">
        <v>567</v>
      </c>
      <c r="L123" s="10">
        <v>0</v>
      </c>
      <c r="M123" s="41">
        <f t="shared" si="1"/>
        <v>85500</v>
      </c>
    </row>
    <row r="124" spans="1:13">
      <c r="A124" s="10">
        <v>240</v>
      </c>
      <c r="B124" s="9" t="s">
        <v>1230</v>
      </c>
      <c r="C124" s="10">
        <v>5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107</v>
      </c>
      <c r="L124" s="10">
        <v>0</v>
      </c>
      <c r="M124" s="41">
        <f t="shared" si="1"/>
        <v>2800</v>
      </c>
    </row>
    <row r="125" spans="1:13">
      <c r="A125" s="10">
        <v>225</v>
      </c>
      <c r="B125" s="9" t="s">
        <v>1001</v>
      </c>
      <c r="C125" s="10">
        <v>1062</v>
      </c>
      <c r="D125" s="10">
        <v>0</v>
      </c>
      <c r="E125" s="10">
        <v>14</v>
      </c>
      <c r="F125" s="10">
        <v>8</v>
      </c>
      <c r="G125" s="10">
        <v>1</v>
      </c>
      <c r="H125" s="10">
        <v>0</v>
      </c>
      <c r="I125" s="10">
        <v>1</v>
      </c>
      <c r="J125" s="10">
        <v>452</v>
      </c>
      <c r="K125" s="10">
        <v>9786</v>
      </c>
      <c r="L125" s="10">
        <v>0</v>
      </c>
      <c r="M125" s="41">
        <f t="shared" si="1"/>
        <v>4811750</v>
      </c>
    </row>
    <row r="126" spans="1:13">
      <c r="A126" s="10">
        <v>629</v>
      </c>
      <c r="B126" s="9" t="s">
        <v>723</v>
      </c>
      <c r="C126" s="10">
        <v>22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137</v>
      </c>
      <c r="L126" s="10">
        <v>0</v>
      </c>
      <c r="M126" s="41">
        <f t="shared" si="1"/>
        <v>3975</v>
      </c>
    </row>
    <row r="127" spans="1:13">
      <c r="A127" s="10">
        <v>820</v>
      </c>
      <c r="B127" s="9" t="s">
        <v>896</v>
      </c>
      <c r="C127" s="10">
        <v>492</v>
      </c>
      <c r="D127" s="10">
        <v>0</v>
      </c>
      <c r="E127" s="10">
        <v>5</v>
      </c>
      <c r="F127" s="10">
        <v>5</v>
      </c>
      <c r="G127" s="10">
        <v>1</v>
      </c>
      <c r="H127" s="10">
        <v>0</v>
      </c>
      <c r="I127" s="10">
        <v>0</v>
      </c>
      <c r="J127" s="10">
        <v>221</v>
      </c>
      <c r="K127" s="10">
        <v>9861</v>
      </c>
      <c r="L127" s="10">
        <v>0</v>
      </c>
      <c r="M127" s="41">
        <f t="shared" si="1"/>
        <v>2479075</v>
      </c>
    </row>
    <row r="128" spans="1:13">
      <c r="A128" s="10">
        <v>703</v>
      </c>
      <c r="B128" s="9" t="s">
        <v>831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41">
        <f t="shared" si="1"/>
        <v>0</v>
      </c>
    </row>
    <row r="129" spans="1:13">
      <c r="A129" s="10">
        <v>694</v>
      </c>
      <c r="B129" s="9" t="s">
        <v>820</v>
      </c>
      <c r="C129" s="10">
        <v>50</v>
      </c>
      <c r="D129" s="10">
        <v>0</v>
      </c>
      <c r="E129" s="10">
        <v>0</v>
      </c>
      <c r="F129" s="10">
        <v>0</v>
      </c>
      <c r="G129" s="10">
        <v>6</v>
      </c>
      <c r="H129" s="10">
        <v>0</v>
      </c>
      <c r="I129" s="10">
        <v>0</v>
      </c>
      <c r="J129" s="10">
        <v>11</v>
      </c>
      <c r="K129" s="10">
        <v>334</v>
      </c>
      <c r="L129" s="10">
        <v>0</v>
      </c>
      <c r="M129" s="41">
        <f t="shared" si="1"/>
        <v>179600</v>
      </c>
    </row>
    <row r="130" spans="1:13">
      <c r="A130" s="10">
        <v>227</v>
      </c>
      <c r="B130" s="9" t="s">
        <v>1003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2</v>
      </c>
      <c r="L130" s="10">
        <v>0</v>
      </c>
      <c r="M130" s="41">
        <f t="shared" si="1"/>
        <v>50</v>
      </c>
    </row>
    <row r="131" spans="1:13">
      <c r="A131" s="10">
        <v>143</v>
      </c>
      <c r="B131" s="9" t="s">
        <v>638</v>
      </c>
      <c r="C131" s="10">
        <v>1258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71</v>
      </c>
      <c r="K131" s="10">
        <v>4494</v>
      </c>
      <c r="L131" s="10">
        <v>0</v>
      </c>
      <c r="M131" s="41">
        <f t="shared" si="1"/>
        <v>853825</v>
      </c>
    </row>
    <row r="132" spans="1:13">
      <c r="A132" s="10">
        <v>660</v>
      </c>
      <c r="B132" s="9" t="s">
        <v>803</v>
      </c>
      <c r="C132" s="10">
        <v>12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1</v>
      </c>
      <c r="K132" s="10">
        <v>97</v>
      </c>
      <c r="L132" s="10">
        <v>0</v>
      </c>
      <c r="M132" s="41">
        <f t="shared" ref="M132:M174" si="2">25*(C132+E132+F132+K132)+10000*(D132+G132+I132+J132)+1000*H132+100000*L132</f>
        <v>12725</v>
      </c>
    </row>
    <row r="133" spans="1:13">
      <c r="A133" s="10">
        <v>653</v>
      </c>
      <c r="B133" s="9" t="s">
        <v>761</v>
      </c>
      <c r="C133" s="10">
        <v>691</v>
      </c>
      <c r="D133" s="10">
        <v>0</v>
      </c>
      <c r="E133" s="10">
        <v>19</v>
      </c>
      <c r="F133" s="10">
        <v>9</v>
      </c>
      <c r="G133" s="10">
        <v>0</v>
      </c>
      <c r="H133" s="10">
        <v>0</v>
      </c>
      <c r="I133" s="10">
        <v>0</v>
      </c>
      <c r="J133" s="10">
        <v>174</v>
      </c>
      <c r="K133" s="10">
        <v>6815</v>
      </c>
      <c r="L133" s="10">
        <v>0</v>
      </c>
      <c r="M133" s="41">
        <f t="shared" si="2"/>
        <v>1928350</v>
      </c>
    </row>
    <row r="134" spans="1:13">
      <c r="A134" s="10">
        <v>642</v>
      </c>
      <c r="B134" s="9" t="s">
        <v>741</v>
      </c>
      <c r="C134" s="10">
        <v>22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2</v>
      </c>
      <c r="K134" s="10">
        <v>176</v>
      </c>
      <c r="L134" s="10">
        <v>0</v>
      </c>
      <c r="M134" s="41">
        <f t="shared" si="2"/>
        <v>24950</v>
      </c>
    </row>
    <row r="135" spans="1:13">
      <c r="A135" s="10">
        <v>116</v>
      </c>
      <c r="B135" s="9" t="s">
        <v>572</v>
      </c>
      <c r="C135" s="10">
        <v>17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4</v>
      </c>
      <c r="K135" s="10">
        <v>230</v>
      </c>
      <c r="L135" s="10">
        <v>0</v>
      </c>
      <c r="M135" s="41">
        <f t="shared" si="2"/>
        <v>46175</v>
      </c>
    </row>
    <row r="136" spans="1:13">
      <c r="A136" s="10">
        <v>172</v>
      </c>
      <c r="B136" s="9" t="s">
        <v>648</v>
      </c>
      <c r="C136" s="10">
        <v>24</v>
      </c>
      <c r="D136" s="10">
        <v>0</v>
      </c>
      <c r="E136" s="10">
        <v>0</v>
      </c>
      <c r="F136" s="10">
        <v>1</v>
      </c>
      <c r="G136" s="10">
        <v>0</v>
      </c>
      <c r="H136" s="10">
        <v>0</v>
      </c>
      <c r="I136" s="10">
        <v>0</v>
      </c>
      <c r="J136" s="10">
        <v>0</v>
      </c>
      <c r="K136" s="10">
        <v>490</v>
      </c>
      <c r="L136" s="10">
        <v>0</v>
      </c>
      <c r="M136" s="41">
        <f t="shared" si="2"/>
        <v>12875</v>
      </c>
    </row>
    <row r="137" spans="1:13">
      <c r="A137" s="10">
        <v>169</v>
      </c>
      <c r="B137" s="9" t="s">
        <v>644</v>
      </c>
      <c r="C137" s="10">
        <v>171</v>
      </c>
      <c r="D137" s="10">
        <v>0</v>
      </c>
      <c r="E137" s="10">
        <v>2</v>
      </c>
      <c r="F137" s="10">
        <v>2</v>
      </c>
      <c r="G137" s="10">
        <v>0</v>
      </c>
      <c r="H137" s="10">
        <v>0</v>
      </c>
      <c r="I137" s="10">
        <v>0</v>
      </c>
      <c r="J137" s="10">
        <v>35</v>
      </c>
      <c r="K137" s="10">
        <v>1369</v>
      </c>
      <c r="L137" s="10">
        <v>0</v>
      </c>
      <c r="M137" s="41">
        <f t="shared" si="2"/>
        <v>388600</v>
      </c>
    </row>
    <row r="138" spans="1:13">
      <c r="A138" s="10">
        <v>516</v>
      </c>
      <c r="B138" s="9" t="s">
        <v>711</v>
      </c>
      <c r="C138" s="10">
        <v>2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3</v>
      </c>
      <c r="K138" s="10">
        <v>90</v>
      </c>
      <c r="L138" s="10">
        <v>0</v>
      </c>
      <c r="M138" s="41">
        <f t="shared" si="2"/>
        <v>32300</v>
      </c>
    </row>
    <row r="139" spans="1:13">
      <c r="A139" s="10">
        <v>514</v>
      </c>
      <c r="B139" s="9" t="s">
        <v>709</v>
      </c>
      <c r="C139" s="10">
        <v>27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1</v>
      </c>
      <c r="K139" s="10">
        <v>137</v>
      </c>
      <c r="L139" s="10">
        <v>0</v>
      </c>
      <c r="M139" s="41">
        <f t="shared" si="2"/>
        <v>14100</v>
      </c>
    </row>
    <row r="140" spans="1:13">
      <c r="A140" s="10">
        <v>827</v>
      </c>
      <c r="B140" s="9" t="s">
        <v>903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1</v>
      </c>
      <c r="L140" s="10">
        <v>0</v>
      </c>
      <c r="M140" s="41">
        <f t="shared" si="2"/>
        <v>25</v>
      </c>
    </row>
    <row r="141" spans="1:13">
      <c r="A141" s="10">
        <v>857</v>
      </c>
      <c r="B141" s="9" t="s">
        <v>1173</v>
      </c>
      <c r="C141" s="10">
        <v>1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2</v>
      </c>
      <c r="K141" s="10">
        <v>22</v>
      </c>
      <c r="L141" s="10">
        <v>0</v>
      </c>
      <c r="M141" s="41">
        <f t="shared" si="2"/>
        <v>20575</v>
      </c>
    </row>
    <row r="142" spans="1:13">
      <c r="A142" s="10">
        <v>871</v>
      </c>
      <c r="B142" s="9" t="s">
        <v>922</v>
      </c>
      <c r="C142" s="10">
        <v>351</v>
      </c>
      <c r="D142" s="10">
        <v>0</v>
      </c>
      <c r="E142" s="10">
        <v>17</v>
      </c>
      <c r="F142" s="10">
        <v>5</v>
      </c>
      <c r="G142" s="10">
        <v>0</v>
      </c>
      <c r="H142" s="10">
        <v>0</v>
      </c>
      <c r="I142" s="10">
        <v>0</v>
      </c>
      <c r="J142" s="10">
        <v>293</v>
      </c>
      <c r="K142" s="10">
        <v>11394</v>
      </c>
      <c r="L142" s="10">
        <v>0</v>
      </c>
      <c r="M142" s="41">
        <f t="shared" si="2"/>
        <v>3224175</v>
      </c>
    </row>
    <row r="143" spans="1:13">
      <c r="A143" s="10">
        <v>847</v>
      </c>
      <c r="B143" s="9" t="s">
        <v>913</v>
      </c>
      <c r="C143" s="10">
        <v>16</v>
      </c>
      <c r="D143" s="10">
        <v>0</v>
      </c>
      <c r="E143" s="10">
        <v>0</v>
      </c>
      <c r="F143" s="10">
        <v>0</v>
      </c>
      <c r="G143" s="10">
        <v>1</v>
      </c>
      <c r="H143" s="10">
        <v>0</v>
      </c>
      <c r="I143" s="10">
        <v>0</v>
      </c>
      <c r="J143" s="10">
        <v>13</v>
      </c>
      <c r="K143" s="10">
        <v>451</v>
      </c>
      <c r="L143" s="10">
        <v>0</v>
      </c>
      <c r="M143" s="41">
        <f t="shared" si="2"/>
        <v>151675</v>
      </c>
    </row>
    <row r="144" spans="1:13">
      <c r="A144" s="10">
        <v>873</v>
      </c>
      <c r="B144" s="9" t="s">
        <v>925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31</v>
      </c>
      <c r="L144" s="10">
        <v>0</v>
      </c>
      <c r="M144" s="41">
        <f t="shared" si="2"/>
        <v>775</v>
      </c>
    </row>
    <row r="145" spans="1:13">
      <c r="A145" s="10">
        <v>175</v>
      </c>
      <c r="B145" s="9" t="s">
        <v>650</v>
      </c>
      <c r="C145" s="10">
        <v>14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1</v>
      </c>
      <c r="K145" s="10">
        <v>45</v>
      </c>
      <c r="L145" s="10">
        <v>0</v>
      </c>
      <c r="M145" s="41">
        <f t="shared" si="2"/>
        <v>11475</v>
      </c>
    </row>
    <row r="146" spans="1:13">
      <c r="A146" s="10">
        <v>219</v>
      </c>
      <c r="B146" s="9" t="s">
        <v>1274</v>
      </c>
      <c r="C146" s="10">
        <v>3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4</v>
      </c>
      <c r="L146" s="10">
        <v>0</v>
      </c>
      <c r="M146" s="41">
        <f t="shared" si="2"/>
        <v>175</v>
      </c>
    </row>
    <row r="147" spans="1:13">
      <c r="A147" s="10">
        <v>830</v>
      </c>
      <c r="B147" s="9" t="s">
        <v>1233</v>
      </c>
      <c r="C147" s="10">
        <v>28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10</v>
      </c>
      <c r="K147" s="10">
        <v>315</v>
      </c>
      <c r="L147" s="10">
        <v>0</v>
      </c>
      <c r="M147" s="41">
        <f t="shared" si="2"/>
        <v>108600</v>
      </c>
    </row>
    <row r="148" spans="1:13">
      <c r="A148" s="10">
        <v>643</v>
      </c>
      <c r="B148" s="9" t="s">
        <v>742</v>
      </c>
      <c r="C148" s="10">
        <v>8</v>
      </c>
      <c r="D148" s="10">
        <v>0</v>
      </c>
      <c r="E148" s="10">
        <v>1</v>
      </c>
      <c r="F148" s="10">
        <v>0</v>
      </c>
      <c r="G148" s="10">
        <v>0</v>
      </c>
      <c r="H148" s="10">
        <v>0</v>
      </c>
      <c r="I148" s="10">
        <v>0</v>
      </c>
      <c r="J148" s="10">
        <v>2</v>
      </c>
      <c r="K148" s="10">
        <v>180</v>
      </c>
      <c r="L148" s="10">
        <v>0</v>
      </c>
      <c r="M148" s="41">
        <f t="shared" si="2"/>
        <v>24725</v>
      </c>
    </row>
    <row r="149" spans="1:13">
      <c r="A149" s="10">
        <v>213</v>
      </c>
      <c r="B149" s="9" t="s">
        <v>678</v>
      </c>
      <c r="C149" s="10">
        <v>51</v>
      </c>
      <c r="D149" s="10">
        <v>0</v>
      </c>
      <c r="E149" s="10">
        <v>2</v>
      </c>
      <c r="F149" s="10">
        <v>1</v>
      </c>
      <c r="G149" s="10">
        <v>0</v>
      </c>
      <c r="H149" s="10">
        <v>0</v>
      </c>
      <c r="I149" s="10">
        <v>0</v>
      </c>
      <c r="J149" s="10">
        <v>17</v>
      </c>
      <c r="K149" s="10">
        <v>446</v>
      </c>
      <c r="L149" s="10">
        <v>0</v>
      </c>
      <c r="M149" s="41">
        <f t="shared" si="2"/>
        <v>182500</v>
      </c>
    </row>
    <row r="150" spans="1:13">
      <c r="A150" s="10">
        <v>654</v>
      </c>
      <c r="B150" s="9" t="s">
        <v>764</v>
      </c>
      <c r="C150" s="10">
        <v>837</v>
      </c>
      <c r="D150" s="10">
        <v>0</v>
      </c>
      <c r="E150" s="10">
        <v>1</v>
      </c>
      <c r="F150" s="10">
        <v>1</v>
      </c>
      <c r="G150" s="10">
        <v>1</v>
      </c>
      <c r="H150" s="10">
        <v>0</v>
      </c>
      <c r="I150" s="10">
        <v>0</v>
      </c>
      <c r="J150" s="10">
        <v>165</v>
      </c>
      <c r="K150" s="10">
        <v>10390</v>
      </c>
      <c r="L150" s="10">
        <v>0</v>
      </c>
      <c r="M150" s="41">
        <f t="shared" si="2"/>
        <v>1940725</v>
      </c>
    </row>
    <row r="151" spans="1:13">
      <c r="A151" s="10">
        <v>985</v>
      </c>
      <c r="B151" s="9" t="s">
        <v>960</v>
      </c>
      <c r="C151" s="10">
        <v>159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7</v>
      </c>
      <c r="K151" s="10">
        <v>631</v>
      </c>
      <c r="L151" s="10">
        <v>0</v>
      </c>
      <c r="M151" s="41">
        <f t="shared" si="2"/>
        <v>89750</v>
      </c>
    </row>
    <row r="152" spans="1:13">
      <c r="A152" s="10">
        <v>984</v>
      </c>
      <c r="B152" s="9" t="s">
        <v>958</v>
      </c>
      <c r="C152" s="10">
        <v>96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9</v>
      </c>
      <c r="K152" s="10">
        <v>774</v>
      </c>
      <c r="L152" s="10">
        <v>0</v>
      </c>
      <c r="M152" s="41">
        <f t="shared" si="2"/>
        <v>111750</v>
      </c>
    </row>
    <row r="153" spans="1:13">
      <c r="A153" s="10">
        <v>208</v>
      </c>
      <c r="B153" s="9" t="s">
        <v>653</v>
      </c>
      <c r="C153" s="10">
        <v>149</v>
      </c>
      <c r="D153" s="10">
        <v>0</v>
      </c>
      <c r="E153" s="10">
        <v>3</v>
      </c>
      <c r="F153" s="10">
        <v>0</v>
      </c>
      <c r="G153" s="10">
        <v>0</v>
      </c>
      <c r="H153" s="10">
        <v>0</v>
      </c>
      <c r="I153" s="10">
        <v>1</v>
      </c>
      <c r="J153" s="10">
        <v>5</v>
      </c>
      <c r="K153" s="10">
        <v>1326</v>
      </c>
      <c r="L153" s="10">
        <v>0</v>
      </c>
      <c r="M153" s="41">
        <f t="shared" si="2"/>
        <v>96950</v>
      </c>
    </row>
    <row r="154" spans="1:13">
      <c r="A154" s="10">
        <v>644</v>
      </c>
      <c r="B154" s="9" t="s">
        <v>743</v>
      </c>
      <c r="C154" s="10">
        <v>6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1</v>
      </c>
      <c r="K154" s="10">
        <v>93</v>
      </c>
      <c r="L154" s="10">
        <v>0</v>
      </c>
      <c r="M154" s="41">
        <f t="shared" si="2"/>
        <v>12475</v>
      </c>
    </row>
    <row r="155" spans="1:13">
      <c r="A155" s="10">
        <v>641</v>
      </c>
      <c r="B155" s="9" t="s">
        <v>739</v>
      </c>
      <c r="C155" s="10">
        <v>6</v>
      </c>
      <c r="D155" s="10">
        <v>0</v>
      </c>
      <c r="E155" s="10">
        <v>1</v>
      </c>
      <c r="F155" s="10">
        <v>0</v>
      </c>
      <c r="G155" s="10">
        <v>0</v>
      </c>
      <c r="H155" s="10">
        <v>0</v>
      </c>
      <c r="I155" s="10">
        <v>0</v>
      </c>
      <c r="J155" s="10">
        <v>3</v>
      </c>
      <c r="K155" s="10">
        <v>167</v>
      </c>
      <c r="L155" s="10">
        <v>0</v>
      </c>
      <c r="M155" s="41">
        <f t="shared" si="2"/>
        <v>34350</v>
      </c>
    </row>
    <row r="156" spans="1:13">
      <c r="A156" s="10">
        <v>620</v>
      </c>
      <c r="B156" s="9" t="s">
        <v>717</v>
      </c>
      <c r="C156" s="10">
        <v>90</v>
      </c>
      <c r="D156" s="10">
        <v>1</v>
      </c>
      <c r="E156" s="10">
        <v>2</v>
      </c>
      <c r="F156" s="10">
        <v>5</v>
      </c>
      <c r="G156" s="10">
        <v>0</v>
      </c>
      <c r="H156" s="10">
        <v>0</v>
      </c>
      <c r="I156" s="10">
        <v>0</v>
      </c>
      <c r="J156" s="10">
        <v>19</v>
      </c>
      <c r="K156" s="10">
        <v>958</v>
      </c>
      <c r="L156" s="10">
        <v>0</v>
      </c>
      <c r="M156" s="41">
        <f t="shared" si="2"/>
        <v>226375</v>
      </c>
    </row>
    <row r="157" spans="1:13">
      <c r="A157" s="10">
        <v>696</v>
      </c>
      <c r="B157" s="9" t="s">
        <v>821</v>
      </c>
      <c r="C157" s="10">
        <v>3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28</v>
      </c>
      <c r="L157" s="10">
        <v>0</v>
      </c>
      <c r="M157" s="41">
        <f t="shared" si="2"/>
        <v>775</v>
      </c>
    </row>
    <row r="158" spans="1:13">
      <c r="A158" s="10">
        <v>656</v>
      </c>
      <c r="B158" s="9" t="s">
        <v>791</v>
      </c>
      <c r="C158" s="10">
        <v>115</v>
      </c>
      <c r="D158" s="10">
        <v>0</v>
      </c>
      <c r="E158" s="10">
        <v>5</v>
      </c>
      <c r="F158" s="10">
        <v>2</v>
      </c>
      <c r="G158" s="10">
        <v>1</v>
      </c>
      <c r="H158" s="10">
        <v>0</v>
      </c>
      <c r="I158" s="10">
        <v>0</v>
      </c>
      <c r="J158" s="10">
        <v>35</v>
      </c>
      <c r="K158" s="10">
        <v>1774</v>
      </c>
      <c r="L158" s="10">
        <v>0</v>
      </c>
      <c r="M158" s="41">
        <f t="shared" si="2"/>
        <v>407400</v>
      </c>
    </row>
    <row r="159" spans="1:13">
      <c r="A159" s="10">
        <v>126</v>
      </c>
      <c r="B159" s="9" t="s">
        <v>619</v>
      </c>
      <c r="C159" s="10">
        <v>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13</v>
      </c>
      <c r="L159" s="10">
        <v>0</v>
      </c>
      <c r="M159" s="41">
        <f t="shared" si="2"/>
        <v>350</v>
      </c>
    </row>
    <row r="160" spans="1:13">
      <c r="A160" s="10">
        <v>125</v>
      </c>
      <c r="B160" s="9" t="s">
        <v>617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12</v>
      </c>
      <c r="L160" s="10">
        <v>0</v>
      </c>
      <c r="M160" s="41">
        <f t="shared" si="2"/>
        <v>300</v>
      </c>
    </row>
    <row r="161" spans="1:13">
      <c r="A161" s="10">
        <v>134</v>
      </c>
      <c r="B161" s="9" t="s">
        <v>632</v>
      </c>
      <c r="C161" s="10">
        <v>5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1</v>
      </c>
      <c r="K161" s="10">
        <v>98</v>
      </c>
      <c r="L161" s="10">
        <v>0</v>
      </c>
      <c r="M161" s="41">
        <f t="shared" si="2"/>
        <v>12575</v>
      </c>
    </row>
    <row r="162" spans="1:13">
      <c r="A162" s="10">
        <v>222</v>
      </c>
      <c r="B162" s="9" t="s">
        <v>706</v>
      </c>
      <c r="C162" s="10">
        <v>13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85</v>
      </c>
      <c r="L162" s="10">
        <v>0</v>
      </c>
      <c r="M162" s="41">
        <f t="shared" si="2"/>
        <v>2450</v>
      </c>
    </row>
    <row r="163" spans="1:13">
      <c r="A163" s="10">
        <v>728</v>
      </c>
      <c r="B163" s="9" t="s">
        <v>851</v>
      </c>
      <c r="C163" s="10">
        <v>42</v>
      </c>
      <c r="D163" s="10">
        <v>0</v>
      </c>
      <c r="E163" s="10">
        <v>3</v>
      </c>
      <c r="F163" s="10">
        <v>1</v>
      </c>
      <c r="G163" s="10">
        <v>0</v>
      </c>
      <c r="H163" s="10">
        <v>0</v>
      </c>
      <c r="I163" s="10">
        <v>1</v>
      </c>
      <c r="J163" s="10">
        <v>14</v>
      </c>
      <c r="K163" s="10">
        <v>841</v>
      </c>
      <c r="L163" s="10">
        <v>0</v>
      </c>
      <c r="M163" s="41">
        <f t="shared" si="2"/>
        <v>172175</v>
      </c>
    </row>
    <row r="164" spans="1:13">
      <c r="A164" s="10">
        <v>991</v>
      </c>
      <c r="B164" s="9" t="s">
        <v>1196</v>
      </c>
      <c r="C164" s="10">
        <v>341</v>
      </c>
      <c r="D164" s="10">
        <v>0</v>
      </c>
      <c r="E164" s="10">
        <v>2</v>
      </c>
      <c r="F164" s="10">
        <v>2</v>
      </c>
      <c r="G164" s="10">
        <v>1</v>
      </c>
      <c r="H164" s="10">
        <v>0</v>
      </c>
      <c r="I164" s="10">
        <v>4</v>
      </c>
      <c r="J164" s="10">
        <v>45</v>
      </c>
      <c r="K164" s="10">
        <v>1338</v>
      </c>
      <c r="L164" s="10">
        <v>0</v>
      </c>
      <c r="M164" s="41">
        <f t="shared" si="2"/>
        <v>542075</v>
      </c>
    </row>
    <row r="165" spans="1:13">
      <c r="A165" s="10">
        <v>852</v>
      </c>
      <c r="B165" s="9" t="s">
        <v>915</v>
      </c>
      <c r="C165" s="10">
        <v>60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2</v>
      </c>
      <c r="J165" s="10">
        <v>35</v>
      </c>
      <c r="K165" s="10">
        <v>1115</v>
      </c>
      <c r="L165" s="10">
        <v>0</v>
      </c>
      <c r="M165" s="41">
        <f t="shared" si="2"/>
        <v>399375</v>
      </c>
    </row>
    <row r="166" spans="1:13">
      <c r="A166" s="10">
        <v>870</v>
      </c>
      <c r="B166" s="9" t="s">
        <v>1234</v>
      </c>
      <c r="C166" s="10">
        <v>31</v>
      </c>
      <c r="D166" s="10">
        <v>0</v>
      </c>
      <c r="E166" s="10">
        <v>0</v>
      </c>
      <c r="F166" s="10">
        <v>0</v>
      </c>
      <c r="G166" s="10">
        <v>2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41">
        <f t="shared" si="2"/>
        <v>20775</v>
      </c>
    </row>
    <row r="167" spans="1:13">
      <c r="A167" s="10">
        <v>856</v>
      </c>
      <c r="B167" s="9" t="s">
        <v>917</v>
      </c>
      <c r="C167" s="10">
        <v>4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41">
        <f t="shared" si="2"/>
        <v>100</v>
      </c>
    </row>
    <row r="168" spans="1:13">
      <c r="A168" s="10">
        <v>717</v>
      </c>
      <c r="B168" s="9" t="s">
        <v>845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1</v>
      </c>
      <c r="K168" s="10">
        <v>20</v>
      </c>
      <c r="L168" s="10">
        <v>0</v>
      </c>
      <c r="M168" s="41">
        <f t="shared" si="2"/>
        <v>10500</v>
      </c>
    </row>
    <row r="169" spans="1:13">
      <c r="A169" s="10">
        <v>854</v>
      </c>
      <c r="B169" s="9" t="s">
        <v>916</v>
      </c>
      <c r="C169" s="10">
        <v>47</v>
      </c>
      <c r="D169" s="10">
        <v>0</v>
      </c>
      <c r="E169" s="10">
        <v>1</v>
      </c>
      <c r="F169" s="10">
        <v>3</v>
      </c>
      <c r="G169" s="10">
        <v>0</v>
      </c>
      <c r="H169" s="10">
        <v>0</v>
      </c>
      <c r="I169" s="10">
        <v>0</v>
      </c>
      <c r="J169" s="10">
        <v>7</v>
      </c>
      <c r="K169" s="10">
        <v>657</v>
      </c>
      <c r="L169" s="10">
        <v>0</v>
      </c>
      <c r="M169" s="41">
        <f t="shared" si="2"/>
        <v>87700</v>
      </c>
    </row>
    <row r="170" spans="1:13">
      <c r="A170" s="10">
        <v>840</v>
      </c>
      <c r="B170" s="9" t="s">
        <v>906</v>
      </c>
      <c r="C170" s="10">
        <v>289</v>
      </c>
      <c r="D170" s="10">
        <v>0</v>
      </c>
      <c r="E170" s="10">
        <v>2</v>
      </c>
      <c r="F170" s="10">
        <v>0</v>
      </c>
      <c r="G170" s="10">
        <v>0</v>
      </c>
      <c r="H170" s="10">
        <v>0</v>
      </c>
      <c r="I170" s="10">
        <v>0</v>
      </c>
      <c r="J170" s="10">
        <v>8</v>
      </c>
      <c r="K170" s="10">
        <v>2193</v>
      </c>
      <c r="L170" s="10">
        <v>0</v>
      </c>
      <c r="M170" s="41">
        <f t="shared" si="2"/>
        <v>142100</v>
      </c>
    </row>
    <row r="171" spans="1:13">
      <c r="A171" s="10">
        <v>832</v>
      </c>
      <c r="B171" s="9" t="s">
        <v>905</v>
      </c>
      <c r="C171" s="10">
        <v>3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1</v>
      </c>
      <c r="J171" s="10">
        <v>0</v>
      </c>
      <c r="K171" s="10">
        <v>8</v>
      </c>
      <c r="L171" s="10">
        <v>0</v>
      </c>
      <c r="M171" s="41">
        <f t="shared" si="2"/>
        <v>10275</v>
      </c>
    </row>
    <row r="172" spans="1:13">
      <c r="A172" s="10">
        <v>866</v>
      </c>
      <c r="B172" s="9" t="s">
        <v>919</v>
      </c>
      <c r="C172" s="10">
        <v>30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41">
        <f t="shared" si="2"/>
        <v>750</v>
      </c>
    </row>
    <row r="173" spans="1:13">
      <c r="A173" s="10">
        <v>872</v>
      </c>
      <c r="B173" s="9" t="s">
        <v>924</v>
      </c>
      <c r="C173" s="10">
        <v>35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1</v>
      </c>
      <c r="J173" s="10">
        <v>12</v>
      </c>
      <c r="K173" s="10">
        <v>567</v>
      </c>
      <c r="L173" s="10">
        <v>0</v>
      </c>
      <c r="M173" s="41">
        <f t="shared" si="2"/>
        <v>145050</v>
      </c>
    </row>
    <row r="174" spans="1:13">
      <c r="A174" s="10">
        <v>646</v>
      </c>
      <c r="B174" s="9" t="s">
        <v>745</v>
      </c>
      <c r="C174" s="10">
        <v>30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2</v>
      </c>
      <c r="K174" s="10">
        <v>247</v>
      </c>
      <c r="L174" s="10">
        <v>0</v>
      </c>
      <c r="M174" s="41">
        <f t="shared" si="2"/>
        <v>26925</v>
      </c>
    </row>
    <row r="175" spans="1:13">
      <c r="A175" s="35"/>
      <c r="B175" s="11" t="s">
        <v>1301</v>
      </c>
      <c r="C175" s="12">
        <f>SUM(C3:C174)</f>
        <v>51058</v>
      </c>
      <c r="D175" s="12">
        <f t="shared" ref="D175:L175" si="3">SUM(D3:D174)</f>
        <v>2</v>
      </c>
      <c r="E175" s="12">
        <f t="shared" si="3"/>
        <v>301</v>
      </c>
      <c r="F175" s="12">
        <f t="shared" si="3"/>
        <v>312</v>
      </c>
      <c r="G175" s="12">
        <f t="shared" si="3"/>
        <v>826</v>
      </c>
      <c r="H175" s="12">
        <f t="shared" si="3"/>
        <v>3</v>
      </c>
      <c r="I175" s="12">
        <f t="shared" si="3"/>
        <v>812</v>
      </c>
      <c r="J175" s="12">
        <f t="shared" si="3"/>
        <v>4541</v>
      </c>
      <c r="K175" s="12">
        <f t="shared" si="3"/>
        <v>242511</v>
      </c>
      <c r="L175" s="12">
        <f t="shared" si="3"/>
        <v>2</v>
      </c>
      <c r="M175" s="42">
        <f>SUM(M3:M174)</f>
        <v>69367550</v>
      </c>
    </row>
    <row r="177" spans="1:13">
      <c r="A177" s="10">
        <v>1</v>
      </c>
      <c r="B177" s="9" t="s">
        <v>533</v>
      </c>
      <c r="C177" s="10">
        <v>787</v>
      </c>
      <c r="D177" s="10">
        <v>1</v>
      </c>
      <c r="E177" s="10">
        <v>3</v>
      </c>
      <c r="F177" s="10">
        <v>0</v>
      </c>
      <c r="G177" s="10">
        <v>0</v>
      </c>
      <c r="H177" s="10">
        <v>0</v>
      </c>
      <c r="I177" s="10">
        <v>0</v>
      </c>
      <c r="J177" s="10">
        <v>141</v>
      </c>
      <c r="K177" s="10">
        <v>7503</v>
      </c>
      <c r="L177" s="10">
        <v>0</v>
      </c>
      <c r="M177" s="41">
        <f>25*(C177+E177+F177+K177)+10000*(D177+G177+I177+J177)+1000*H177+100000*L177</f>
        <v>1627325</v>
      </c>
    </row>
    <row r="178" spans="1:13">
      <c r="A178" s="10">
        <v>0</v>
      </c>
      <c r="B178" s="9" t="s">
        <v>522</v>
      </c>
      <c r="C178" s="10">
        <v>1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1</v>
      </c>
      <c r="J178" s="10">
        <v>0</v>
      </c>
      <c r="K178" s="10">
        <v>16</v>
      </c>
      <c r="L178" s="10">
        <v>0</v>
      </c>
      <c r="M178" s="41">
        <f>25*(C178+E178+F178+K178)+10000*(D178+G178+I178+J178)+1000*H178+100000*L178</f>
        <v>10425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6"/>
  <sheetViews>
    <sheetView zoomScale="85" zoomScaleNormal="85" workbookViewId="0">
      <pane xSplit="3" ySplit="1" topLeftCell="D2" activePane="bottomRight" state="frozen"/>
      <selection activeCell="C3" sqref="C3"/>
      <selection pane="topRight" activeCell="C3" sqref="C3"/>
      <selection pane="bottomLeft" activeCell="C3" sqref="C3"/>
      <selection pane="bottomRight" activeCell="D2" sqref="D2"/>
    </sheetView>
  </sheetViews>
  <sheetFormatPr defaultRowHeight="16.5"/>
  <cols>
    <col min="1" max="2" width="9.140625" style="38"/>
    <col min="3" max="3" width="62.42578125" style="38" bestFit="1" customWidth="1"/>
    <col min="4" max="6" width="9.140625" style="38"/>
    <col min="7" max="9" width="9.42578125" style="38" bestFit="1" customWidth="1"/>
    <col min="10" max="10" width="9.140625" style="38"/>
    <col min="11" max="11" width="13.85546875" style="38" bestFit="1" customWidth="1"/>
    <col min="12" max="16384" width="9.140625" style="38"/>
  </cols>
  <sheetData>
    <row r="1" spans="1:11" ht="99">
      <c r="A1" s="43" t="s">
        <v>471</v>
      </c>
      <c r="B1" s="43" t="s">
        <v>1387</v>
      </c>
      <c r="C1" s="43" t="s">
        <v>1388</v>
      </c>
      <c r="D1" s="44" t="s">
        <v>1389</v>
      </c>
      <c r="E1" s="44" t="s">
        <v>1390</v>
      </c>
      <c r="F1" s="44" t="s">
        <v>1391</v>
      </c>
      <c r="G1" s="44" t="s">
        <v>1392</v>
      </c>
      <c r="H1" s="44" t="s">
        <v>1393</v>
      </c>
      <c r="I1" s="44" t="s">
        <v>1394</v>
      </c>
      <c r="J1" s="44" t="s">
        <v>1395</v>
      </c>
      <c r="K1" s="44" t="s">
        <v>1396</v>
      </c>
    </row>
    <row r="2" spans="1:11">
      <c r="A2" s="43"/>
      <c r="B2" s="43"/>
      <c r="C2" s="45"/>
      <c r="D2" s="46">
        <v>25</v>
      </c>
      <c r="E2" s="46">
        <v>25</v>
      </c>
      <c r="F2" s="46">
        <v>25</v>
      </c>
      <c r="G2" s="46">
        <v>10000</v>
      </c>
      <c r="H2" s="46">
        <v>10000</v>
      </c>
      <c r="I2" s="46">
        <v>10000</v>
      </c>
      <c r="J2" s="46">
        <v>25</v>
      </c>
      <c r="K2" s="44"/>
    </row>
    <row r="3" spans="1:11">
      <c r="A3" s="47">
        <v>1</v>
      </c>
      <c r="B3" s="48" t="s">
        <v>353</v>
      </c>
      <c r="C3" s="35" t="s">
        <v>853</v>
      </c>
      <c r="D3" s="41">
        <v>171</v>
      </c>
      <c r="E3" s="41">
        <v>15</v>
      </c>
      <c r="F3" s="41">
        <v>2</v>
      </c>
      <c r="G3" s="41">
        <v>0</v>
      </c>
      <c r="H3" s="41">
        <v>0</v>
      </c>
      <c r="I3" s="41">
        <v>36</v>
      </c>
      <c r="J3" s="41">
        <v>2852</v>
      </c>
      <c r="K3" s="49">
        <f>25*(D3+E3+F3+J3)+10000*(G3+H3+I3)</f>
        <v>436000</v>
      </c>
    </row>
    <row r="4" spans="1:11">
      <c r="A4" s="47">
        <v>2</v>
      </c>
      <c r="B4" s="48" t="s">
        <v>354</v>
      </c>
      <c r="C4" s="35" t="s">
        <v>854</v>
      </c>
      <c r="D4" s="41">
        <v>46</v>
      </c>
      <c r="E4" s="41">
        <v>0</v>
      </c>
      <c r="F4" s="41">
        <v>11</v>
      </c>
      <c r="G4" s="41">
        <v>0</v>
      </c>
      <c r="H4" s="41">
        <v>0</v>
      </c>
      <c r="I4" s="41">
        <v>28</v>
      </c>
      <c r="J4" s="41">
        <v>739</v>
      </c>
      <c r="K4" s="49">
        <f t="shared" ref="K4:K25" si="0">25*(D4+E4+F4+J4)+10000*(G4+H4+I4)</f>
        <v>299900</v>
      </c>
    </row>
    <row r="5" spans="1:11">
      <c r="A5" s="47">
        <v>3</v>
      </c>
      <c r="B5" s="48" t="s">
        <v>355</v>
      </c>
      <c r="C5" s="35" t="s">
        <v>855</v>
      </c>
      <c r="D5" s="41">
        <v>150</v>
      </c>
      <c r="E5" s="41">
        <v>0</v>
      </c>
      <c r="F5" s="41">
        <v>0</v>
      </c>
      <c r="G5" s="41">
        <v>0</v>
      </c>
      <c r="H5" s="41">
        <v>0</v>
      </c>
      <c r="I5" s="41">
        <v>12</v>
      </c>
      <c r="J5" s="41">
        <v>1561</v>
      </c>
      <c r="K5" s="49">
        <f t="shared" si="0"/>
        <v>162775</v>
      </c>
    </row>
    <row r="6" spans="1:11">
      <c r="A6" s="47">
        <v>4</v>
      </c>
      <c r="B6" s="48" t="s">
        <v>356</v>
      </c>
      <c r="C6" s="35" t="s">
        <v>856</v>
      </c>
      <c r="D6" s="41">
        <v>46</v>
      </c>
      <c r="E6" s="41">
        <v>1</v>
      </c>
      <c r="F6" s="41">
        <v>2</v>
      </c>
      <c r="G6" s="41">
        <v>0</v>
      </c>
      <c r="H6" s="41">
        <v>0</v>
      </c>
      <c r="I6" s="41">
        <v>16</v>
      </c>
      <c r="J6" s="41">
        <v>482</v>
      </c>
      <c r="K6" s="49">
        <f t="shared" si="0"/>
        <v>173275</v>
      </c>
    </row>
    <row r="7" spans="1:11">
      <c r="A7" s="47">
        <v>5</v>
      </c>
      <c r="B7" s="48" t="s">
        <v>357</v>
      </c>
      <c r="C7" s="35" t="s">
        <v>857</v>
      </c>
      <c r="D7" s="41">
        <v>99</v>
      </c>
      <c r="E7" s="41">
        <v>1</v>
      </c>
      <c r="F7" s="41">
        <v>6</v>
      </c>
      <c r="G7" s="41">
        <v>0</v>
      </c>
      <c r="H7" s="41">
        <v>0</v>
      </c>
      <c r="I7" s="41">
        <v>23</v>
      </c>
      <c r="J7" s="41">
        <v>1214</v>
      </c>
      <c r="K7" s="49">
        <f t="shared" si="0"/>
        <v>263000</v>
      </c>
    </row>
    <row r="8" spans="1:11">
      <c r="A8" s="47">
        <v>6</v>
      </c>
      <c r="B8" s="48" t="s">
        <v>358</v>
      </c>
      <c r="C8" s="35" t="s">
        <v>858</v>
      </c>
      <c r="D8" s="41">
        <v>15</v>
      </c>
      <c r="E8" s="41">
        <v>3</v>
      </c>
      <c r="F8" s="41">
        <v>1</v>
      </c>
      <c r="G8" s="41">
        <v>0</v>
      </c>
      <c r="H8" s="41">
        <v>0</v>
      </c>
      <c r="I8" s="41">
        <v>14</v>
      </c>
      <c r="J8" s="41">
        <v>282</v>
      </c>
      <c r="K8" s="49">
        <f t="shared" si="0"/>
        <v>147525</v>
      </c>
    </row>
    <row r="9" spans="1:11">
      <c r="A9" s="47">
        <v>7</v>
      </c>
      <c r="B9" s="48" t="s">
        <v>359</v>
      </c>
      <c r="C9" s="35" t="s">
        <v>859</v>
      </c>
      <c r="D9" s="41">
        <v>31</v>
      </c>
      <c r="E9" s="41">
        <v>3</v>
      </c>
      <c r="F9" s="41">
        <v>12</v>
      </c>
      <c r="G9" s="41">
        <v>0</v>
      </c>
      <c r="H9" s="41">
        <v>1</v>
      </c>
      <c r="I9" s="41">
        <v>19</v>
      </c>
      <c r="J9" s="41">
        <v>834</v>
      </c>
      <c r="K9" s="49">
        <f t="shared" si="0"/>
        <v>222000</v>
      </c>
    </row>
    <row r="10" spans="1:11">
      <c r="A10" s="47">
        <v>8</v>
      </c>
      <c r="B10" s="48" t="s">
        <v>360</v>
      </c>
      <c r="C10" s="35" t="s">
        <v>860</v>
      </c>
      <c r="D10" s="41">
        <v>34</v>
      </c>
      <c r="E10" s="41">
        <v>2</v>
      </c>
      <c r="F10" s="41">
        <v>5</v>
      </c>
      <c r="G10" s="41">
        <v>0</v>
      </c>
      <c r="H10" s="41">
        <v>0</v>
      </c>
      <c r="I10" s="41">
        <v>4</v>
      </c>
      <c r="J10" s="41">
        <v>1323</v>
      </c>
      <c r="K10" s="49">
        <f t="shared" si="0"/>
        <v>74100</v>
      </c>
    </row>
    <row r="11" spans="1:11">
      <c r="A11" s="47">
        <v>9</v>
      </c>
      <c r="B11" s="48" t="s">
        <v>361</v>
      </c>
      <c r="C11" s="35" t="s">
        <v>861</v>
      </c>
      <c r="D11" s="41">
        <v>6</v>
      </c>
      <c r="E11" s="41">
        <v>0</v>
      </c>
      <c r="F11" s="41">
        <v>0</v>
      </c>
      <c r="G11" s="41">
        <v>0</v>
      </c>
      <c r="H11" s="41">
        <v>0</v>
      </c>
      <c r="I11" s="41">
        <v>1</v>
      </c>
      <c r="J11" s="41">
        <v>88</v>
      </c>
      <c r="K11" s="49">
        <f t="shared" si="0"/>
        <v>12350</v>
      </c>
    </row>
    <row r="12" spans="1:11">
      <c r="A12" s="47">
        <v>10</v>
      </c>
      <c r="B12" s="48" t="s">
        <v>362</v>
      </c>
      <c r="C12" s="35" t="s">
        <v>862</v>
      </c>
      <c r="D12" s="41">
        <v>18</v>
      </c>
      <c r="E12" s="41">
        <v>0</v>
      </c>
      <c r="F12" s="41">
        <v>0</v>
      </c>
      <c r="G12" s="41">
        <v>0</v>
      </c>
      <c r="H12" s="41">
        <v>0</v>
      </c>
      <c r="I12" s="41">
        <v>9</v>
      </c>
      <c r="J12" s="41">
        <v>679</v>
      </c>
      <c r="K12" s="49">
        <f t="shared" si="0"/>
        <v>107425</v>
      </c>
    </row>
    <row r="13" spans="1:11">
      <c r="A13" s="47">
        <v>11</v>
      </c>
      <c r="B13" s="48" t="s">
        <v>363</v>
      </c>
      <c r="C13" s="35" t="s">
        <v>863</v>
      </c>
      <c r="D13" s="41">
        <v>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7</v>
      </c>
      <c r="K13" s="49">
        <f t="shared" si="0"/>
        <v>200</v>
      </c>
    </row>
    <row r="14" spans="1:11">
      <c r="A14" s="47">
        <v>12</v>
      </c>
      <c r="B14" s="48" t="s">
        <v>364</v>
      </c>
      <c r="C14" s="35" t="s">
        <v>864</v>
      </c>
      <c r="D14" s="41">
        <v>7</v>
      </c>
      <c r="E14" s="41">
        <v>0</v>
      </c>
      <c r="F14" s="41">
        <v>0</v>
      </c>
      <c r="G14" s="41">
        <v>0</v>
      </c>
      <c r="H14" s="41">
        <v>0</v>
      </c>
      <c r="I14" s="41">
        <v>7</v>
      </c>
      <c r="J14" s="41">
        <v>217</v>
      </c>
      <c r="K14" s="49">
        <f t="shared" si="0"/>
        <v>75600</v>
      </c>
    </row>
    <row r="15" spans="1:11">
      <c r="A15" s="47">
        <v>13</v>
      </c>
      <c r="B15" s="48" t="s">
        <v>365</v>
      </c>
      <c r="C15" s="35" t="s">
        <v>865</v>
      </c>
      <c r="D15" s="41">
        <v>35</v>
      </c>
      <c r="E15" s="41">
        <v>0</v>
      </c>
      <c r="F15" s="41">
        <v>0</v>
      </c>
      <c r="G15" s="41">
        <v>0</v>
      </c>
      <c r="H15" s="41">
        <v>0</v>
      </c>
      <c r="I15" s="41">
        <v>1</v>
      </c>
      <c r="J15" s="41">
        <v>309</v>
      </c>
      <c r="K15" s="49">
        <f t="shared" si="0"/>
        <v>18600</v>
      </c>
    </row>
    <row r="16" spans="1:11">
      <c r="A16" s="47">
        <v>14</v>
      </c>
      <c r="B16" s="48" t="s">
        <v>366</v>
      </c>
      <c r="C16" s="35" t="s">
        <v>866</v>
      </c>
      <c r="D16" s="41">
        <v>77</v>
      </c>
      <c r="E16" s="41">
        <v>3</v>
      </c>
      <c r="F16" s="41">
        <v>10</v>
      </c>
      <c r="G16" s="41">
        <v>0</v>
      </c>
      <c r="H16" s="41">
        <v>0</v>
      </c>
      <c r="I16" s="41">
        <v>35</v>
      </c>
      <c r="J16" s="41">
        <v>1924</v>
      </c>
      <c r="K16" s="49">
        <f t="shared" si="0"/>
        <v>400350</v>
      </c>
    </row>
    <row r="17" spans="1:11">
      <c r="A17" s="47">
        <v>15</v>
      </c>
      <c r="B17" s="48" t="s">
        <v>367</v>
      </c>
      <c r="C17" s="35" t="s">
        <v>867</v>
      </c>
      <c r="D17" s="41">
        <v>110</v>
      </c>
      <c r="E17" s="41">
        <v>18</v>
      </c>
      <c r="F17" s="41">
        <v>8</v>
      </c>
      <c r="G17" s="41">
        <v>0</v>
      </c>
      <c r="H17" s="41">
        <v>0</v>
      </c>
      <c r="I17" s="41">
        <v>21</v>
      </c>
      <c r="J17" s="41">
        <v>2708</v>
      </c>
      <c r="K17" s="49">
        <f t="shared" si="0"/>
        <v>281100</v>
      </c>
    </row>
    <row r="18" spans="1:11">
      <c r="A18" s="47">
        <v>16</v>
      </c>
      <c r="B18" s="48" t="s">
        <v>368</v>
      </c>
      <c r="C18" s="35" t="s">
        <v>868</v>
      </c>
      <c r="D18" s="41">
        <v>26</v>
      </c>
      <c r="E18" s="41">
        <v>1</v>
      </c>
      <c r="F18" s="41">
        <v>1</v>
      </c>
      <c r="G18" s="41">
        <v>1</v>
      </c>
      <c r="H18" s="41">
        <v>0</v>
      </c>
      <c r="I18" s="41">
        <v>8</v>
      </c>
      <c r="J18" s="41">
        <v>228</v>
      </c>
      <c r="K18" s="49">
        <f t="shared" si="0"/>
        <v>96400</v>
      </c>
    </row>
    <row r="19" spans="1:11">
      <c r="A19" s="47">
        <v>17</v>
      </c>
      <c r="B19" s="48" t="s">
        <v>369</v>
      </c>
      <c r="C19" s="35" t="s">
        <v>869</v>
      </c>
      <c r="D19" s="41">
        <v>200</v>
      </c>
      <c r="E19" s="41">
        <v>3</v>
      </c>
      <c r="F19" s="41">
        <v>10</v>
      </c>
      <c r="G19" s="41">
        <v>0</v>
      </c>
      <c r="H19" s="41">
        <v>0</v>
      </c>
      <c r="I19" s="41">
        <v>41</v>
      </c>
      <c r="J19" s="41">
        <v>1032</v>
      </c>
      <c r="K19" s="49">
        <f t="shared" si="0"/>
        <v>441125</v>
      </c>
    </row>
    <row r="20" spans="1:11">
      <c r="A20" s="47">
        <v>18</v>
      </c>
      <c r="B20" s="48" t="s">
        <v>370</v>
      </c>
      <c r="C20" s="35" t="s">
        <v>870</v>
      </c>
      <c r="D20" s="41">
        <v>51</v>
      </c>
      <c r="E20" s="41">
        <v>5</v>
      </c>
      <c r="F20" s="41">
        <v>10</v>
      </c>
      <c r="G20" s="41">
        <v>0</v>
      </c>
      <c r="H20" s="41">
        <v>1</v>
      </c>
      <c r="I20" s="41">
        <v>37</v>
      </c>
      <c r="J20" s="41">
        <v>1318</v>
      </c>
      <c r="K20" s="49">
        <f t="shared" si="0"/>
        <v>414600</v>
      </c>
    </row>
    <row r="21" spans="1:11">
      <c r="A21" s="47">
        <v>19</v>
      </c>
      <c r="B21" s="48" t="s">
        <v>371</v>
      </c>
      <c r="C21" s="35" t="s">
        <v>871</v>
      </c>
      <c r="D21" s="41">
        <v>125</v>
      </c>
      <c r="E21" s="41">
        <v>3</v>
      </c>
      <c r="F21" s="41">
        <v>2</v>
      </c>
      <c r="G21" s="41">
        <v>0</v>
      </c>
      <c r="H21" s="41">
        <v>1</v>
      </c>
      <c r="I21" s="41">
        <v>48</v>
      </c>
      <c r="J21" s="41">
        <v>2716</v>
      </c>
      <c r="K21" s="49">
        <f t="shared" si="0"/>
        <v>561150</v>
      </c>
    </row>
    <row r="22" spans="1:11">
      <c r="A22" s="47">
        <v>20</v>
      </c>
      <c r="B22" s="48" t="s">
        <v>372</v>
      </c>
      <c r="C22" s="35" t="s">
        <v>872</v>
      </c>
      <c r="D22" s="41">
        <v>66</v>
      </c>
      <c r="E22" s="41">
        <v>0</v>
      </c>
      <c r="F22" s="41">
        <v>2</v>
      </c>
      <c r="G22" s="41">
        <v>0</v>
      </c>
      <c r="H22" s="41">
        <v>0</v>
      </c>
      <c r="I22" s="41">
        <v>2</v>
      </c>
      <c r="J22" s="41">
        <v>159</v>
      </c>
      <c r="K22" s="49">
        <f t="shared" si="0"/>
        <v>25675</v>
      </c>
    </row>
    <row r="23" spans="1:11">
      <c r="A23" s="47">
        <v>21</v>
      </c>
      <c r="B23" s="48" t="s">
        <v>373</v>
      </c>
      <c r="C23" s="35" t="s">
        <v>873</v>
      </c>
      <c r="D23" s="41">
        <v>796</v>
      </c>
      <c r="E23" s="41">
        <v>12</v>
      </c>
      <c r="F23" s="41">
        <v>79</v>
      </c>
      <c r="G23" s="41">
        <v>1</v>
      </c>
      <c r="H23" s="41">
        <v>1</v>
      </c>
      <c r="I23" s="41">
        <v>363</v>
      </c>
      <c r="J23" s="41">
        <v>21276</v>
      </c>
      <c r="K23" s="49">
        <f t="shared" si="0"/>
        <v>4204075</v>
      </c>
    </row>
    <row r="24" spans="1:11">
      <c r="A24" s="47">
        <v>22</v>
      </c>
      <c r="B24" s="48" t="s">
        <v>374</v>
      </c>
      <c r="C24" s="35" t="s">
        <v>874</v>
      </c>
      <c r="D24" s="41">
        <v>14</v>
      </c>
      <c r="E24" s="41">
        <v>0</v>
      </c>
      <c r="F24" s="41">
        <v>0</v>
      </c>
      <c r="G24" s="41">
        <v>1</v>
      </c>
      <c r="H24" s="41">
        <v>0</v>
      </c>
      <c r="I24" s="41">
        <v>6</v>
      </c>
      <c r="J24" s="41">
        <v>277</v>
      </c>
      <c r="K24" s="49">
        <f t="shared" si="0"/>
        <v>77275</v>
      </c>
    </row>
    <row r="25" spans="1:11">
      <c r="A25" s="47">
        <v>23</v>
      </c>
      <c r="B25" s="48" t="s">
        <v>375</v>
      </c>
      <c r="C25" s="35" t="s">
        <v>875</v>
      </c>
      <c r="D25" s="41">
        <v>193</v>
      </c>
      <c r="E25" s="41">
        <v>3</v>
      </c>
      <c r="F25" s="41">
        <v>22</v>
      </c>
      <c r="G25" s="41">
        <v>0</v>
      </c>
      <c r="H25" s="41">
        <v>0</v>
      </c>
      <c r="I25" s="41">
        <v>45</v>
      </c>
      <c r="J25" s="41">
        <v>2243</v>
      </c>
      <c r="K25" s="49">
        <f t="shared" si="0"/>
        <v>511525</v>
      </c>
    </row>
    <row r="26" spans="1:11">
      <c r="A26" s="35"/>
      <c r="B26" s="35"/>
      <c r="C26" s="36" t="s">
        <v>1373</v>
      </c>
      <c r="D26" s="50">
        <f>SUM(D3:D25)</f>
        <v>2317</v>
      </c>
      <c r="E26" s="50">
        <f t="shared" ref="E26:K26" si="1">SUM(E3:E25)</f>
        <v>73</v>
      </c>
      <c r="F26" s="50">
        <f t="shared" si="1"/>
        <v>183</v>
      </c>
      <c r="G26" s="50">
        <f t="shared" si="1"/>
        <v>3</v>
      </c>
      <c r="H26" s="50">
        <f t="shared" si="1"/>
        <v>4</v>
      </c>
      <c r="I26" s="50">
        <f t="shared" si="1"/>
        <v>776</v>
      </c>
      <c r="J26" s="50">
        <f t="shared" si="1"/>
        <v>44468</v>
      </c>
      <c r="K26" s="50">
        <f t="shared" si="1"/>
        <v>9006025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0"/>
  <sheetViews>
    <sheetView workbookViewId="0"/>
  </sheetViews>
  <sheetFormatPr defaultRowHeight="16.5"/>
  <cols>
    <col min="1" max="1" width="9.140625" style="6"/>
    <col min="2" max="2" width="36.42578125" style="38" customWidth="1"/>
    <col min="3" max="3" width="10.28515625" style="38" bestFit="1" customWidth="1"/>
    <col min="4" max="4" width="50.5703125" style="38" bestFit="1" customWidth="1"/>
    <col min="5" max="5" width="25.5703125" style="38" bestFit="1" customWidth="1"/>
    <col min="6" max="6" width="14.7109375" style="38" customWidth="1"/>
    <col min="7" max="7" width="10.85546875" style="38" customWidth="1"/>
    <col min="8" max="8" width="10.5703125" style="38" customWidth="1"/>
    <col min="9" max="16384" width="9.140625" style="38"/>
  </cols>
  <sheetData>
    <row r="1" spans="1:8" s="53" customFormat="1" ht="49.5">
      <c r="A1" s="51" t="s">
        <v>1399</v>
      </c>
      <c r="B1" s="51" t="s">
        <v>1400</v>
      </c>
      <c r="C1" s="52" t="s">
        <v>1401</v>
      </c>
      <c r="D1" s="52" t="s">
        <v>1402</v>
      </c>
      <c r="E1" s="52" t="s">
        <v>1403</v>
      </c>
      <c r="F1" s="51" t="s">
        <v>1404</v>
      </c>
      <c r="G1" s="51" t="s">
        <v>1405</v>
      </c>
      <c r="H1" s="51" t="s">
        <v>1406</v>
      </c>
    </row>
    <row r="2" spans="1:8">
      <c r="A2" s="8" t="s">
        <v>44</v>
      </c>
      <c r="B2" s="35" t="s">
        <v>566</v>
      </c>
      <c r="C2" s="8" t="s">
        <v>45</v>
      </c>
      <c r="D2" s="35" t="s">
        <v>567</v>
      </c>
      <c r="E2" s="35" t="s">
        <v>1407</v>
      </c>
      <c r="F2" s="8">
        <v>223</v>
      </c>
      <c r="G2" s="8">
        <v>171</v>
      </c>
      <c r="H2" s="8">
        <v>238</v>
      </c>
    </row>
    <row r="3" spans="1:8">
      <c r="A3" s="8" t="s">
        <v>992</v>
      </c>
      <c r="B3" s="35" t="s">
        <v>1001</v>
      </c>
      <c r="C3" s="8" t="s">
        <v>1044</v>
      </c>
      <c r="D3" s="35" t="s">
        <v>1045</v>
      </c>
      <c r="E3" s="35" t="s">
        <v>1408</v>
      </c>
      <c r="F3" s="8">
        <v>370</v>
      </c>
      <c r="G3" s="8">
        <v>71</v>
      </c>
      <c r="H3" s="8">
        <v>132</v>
      </c>
    </row>
    <row r="4" spans="1:8">
      <c r="A4" s="8" t="s">
        <v>241</v>
      </c>
      <c r="B4" s="35" t="s">
        <v>750</v>
      </c>
      <c r="C4" s="8" t="s">
        <v>242</v>
      </c>
      <c r="D4" s="35" t="s">
        <v>751</v>
      </c>
      <c r="E4" s="35" t="s">
        <v>1409</v>
      </c>
      <c r="F4" s="8">
        <v>12</v>
      </c>
      <c r="G4" s="8">
        <v>2</v>
      </c>
      <c r="H4" s="8">
        <v>9</v>
      </c>
    </row>
    <row r="5" spans="1:8">
      <c r="A5" s="8" t="s">
        <v>284</v>
      </c>
      <c r="B5" s="35" t="s">
        <v>793</v>
      </c>
      <c r="C5" s="8" t="s">
        <v>285</v>
      </c>
      <c r="D5" s="35" t="s">
        <v>794</v>
      </c>
      <c r="E5" s="35" t="s">
        <v>1410</v>
      </c>
      <c r="F5" s="8">
        <v>170</v>
      </c>
      <c r="G5" s="8">
        <v>43</v>
      </c>
      <c r="H5" s="8">
        <v>71</v>
      </c>
    </row>
    <row r="6" spans="1:8">
      <c r="A6" s="8" t="s">
        <v>284</v>
      </c>
      <c r="B6" s="35" t="s">
        <v>793</v>
      </c>
      <c r="C6" s="8" t="s">
        <v>285</v>
      </c>
      <c r="D6" s="35" t="s">
        <v>794</v>
      </c>
      <c r="E6" s="35" t="s">
        <v>1411</v>
      </c>
      <c r="F6" s="8">
        <v>301</v>
      </c>
      <c r="G6" s="8">
        <v>310</v>
      </c>
      <c r="H6" s="8">
        <v>354</v>
      </c>
    </row>
    <row r="7" spans="1:8">
      <c r="A7" s="8" t="s">
        <v>284</v>
      </c>
      <c r="B7" s="35" t="s">
        <v>793</v>
      </c>
      <c r="C7" s="8" t="s">
        <v>285</v>
      </c>
      <c r="D7" s="35" t="s">
        <v>794</v>
      </c>
      <c r="E7" s="35" t="s">
        <v>1412</v>
      </c>
      <c r="F7" s="8">
        <v>25</v>
      </c>
      <c r="G7" s="8">
        <v>1</v>
      </c>
      <c r="H7" s="8">
        <v>9</v>
      </c>
    </row>
    <row r="8" spans="1:8">
      <c r="A8" s="8" t="s">
        <v>292</v>
      </c>
      <c r="B8" s="35" t="s">
        <v>1413</v>
      </c>
      <c r="C8" s="8" t="s">
        <v>293</v>
      </c>
      <c r="D8" s="35" t="s">
        <v>801</v>
      </c>
      <c r="E8" s="35" t="s">
        <v>1414</v>
      </c>
      <c r="F8" s="8">
        <v>352</v>
      </c>
      <c r="G8" s="8">
        <v>522</v>
      </c>
      <c r="H8" s="8">
        <v>663</v>
      </c>
    </row>
    <row r="9" spans="1:8">
      <c r="A9" s="8" t="s">
        <v>318</v>
      </c>
      <c r="B9" s="35" t="s">
        <v>822</v>
      </c>
      <c r="C9" s="8" t="s">
        <v>325</v>
      </c>
      <c r="D9" s="35" t="s">
        <v>829</v>
      </c>
      <c r="E9" s="35" t="s">
        <v>1415</v>
      </c>
      <c r="F9" s="8">
        <v>234</v>
      </c>
      <c r="G9" s="8">
        <v>148</v>
      </c>
      <c r="H9" s="8">
        <v>162</v>
      </c>
    </row>
    <row r="10" spans="1:8">
      <c r="A10" s="8" t="s">
        <v>352</v>
      </c>
      <c r="B10" s="35" t="s">
        <v>852</v>
      </c>
      <c r="C10" s="8" t="s">
        <v>357</v>
      </c>
      <c r="D10" s="35" t="s">
        <v>857</v>
      </c>
      <c r="E10" s="35" t="s">
        <v>1416</v>
      </c>
      <c r="F10" s="8">
        <v>395</v>
      </c>
      <c r="G10" s="8">
        <v>143</v>
      </c>
      <c r="H10" s="8">
        <v>330</v>
      </c>
    </row>
    <row r="11" spans="1:8">
      <c r="A11" s="8" t="s">
        <v>352</v>
      </c>
      <c r="B11" s="35" t="s">
        <v>852</v>
      </c>
      <c r="C11" s="8" t="s">
        <v>373</v>
      </c>
      <c r="D11" s="35" t="s">
        <v>873</v>
      </c>
      <c r="E11" s="35" t="s">
        <v>1417</v>
      </c>
      <c r="F11" s="8">
        <v>0</v>
      </c>
      <c r="G11" s="8">
        <v>34</v>
      </c>
      <c r="H11" s="8">
        <v>73</v>
      </c>
    </row>
    <row r="12" spans="1:8">
      <c r="A12" s="8" t="s">
        <v>413</v>
      </c>
      <c r="B12" s="35" t="s">
        <v>1418</v>
      </c>
      <c r="C12" s="8" t="s">
        <v>414</v>
      </c>
      <c r="D12" s="35" t="s">
        <v>915</v>
      </c>
      <c r="E12" s="35" t="s">
        <v>1419</v>
      </c>
      <c r="F12" s="8">
        <v>304</v>
      </c>
      <c r="G12" s="8">
        <v>200</v>
      </c>
      <c r="H12" s="8">
        <v>238</v>
      </c>
    </row>
    <row r="13" spans="1:8">
      <c r="A13" s="8" t="s">
        <v>413</v>
      </c>
      <c r="B13" s="35" t="s">
        <v>1418</v>
      </c>
      <c r="C13" s="8" t="s">
        <v>414</v>
      </c>
      <c r="D13" s="35" t="s">
        <v>915</v>
      </c>
      <c r="E13" s="35" t="s">
        <v>1420</v>
      </c>
      <c r="F13" s="8">
        <v>1070</v>
      </c>
      <c r="G13" s="8">
        <v>1057</v>
      </c>
      <c r="H13" s="8">
        <v>1156</v>
      </c>
    </row>
    <row r="14" spans="1:8">
      <c r="A14" s="8" t="s">
        <v>413</v>
      </c>
      <c r="B14" s="35" t="s">
        <v>1418</v>
      </c>
      <c r="C14" s="8" t="s">
        <v>414</v>
      </c>
      <c r="D14" s="35" t="s">
        <v>915</v>
      </c>
      <c r="E14" s="35" t="s">
        <v>1421</v>
      </c>
      <c r="F14" s="8">
        <v>163</v>
      </c>
      <c r="G14" s="8">
        <v>69</v>
      </c>
      <c r="H14" s="8">
        <v>131</v>
      </c>
    </row>
    <row r="15" spans="1:8">
      <c r="A15" s="8" t="s">
        <v>413</v>
      </c>
      <c r="B15" s="35" t="s">
        <v>1418</v>
      </c>
      <c r="C15" s="8" t="s">
        <v>414</v>
      </c>
      <c r="D15" s="35" t="s">
        <v>915</v>
      </c>
      <c r="E15" s="35" t="s">
        <v>1422</v>
      </c>
      <c r="F15" s="8">
        <v>430</v>
      </c>
      <c r="G15" s="8">
        <v>288</v>
      </c>
      <c r="H15" s="8">
        <v>240</v>
      </c>
    </row>
    <row r="16" spans="1:8">
      <c r="A16" s="8" t="s">
        <v>1186</v>
      </c>
      <c r="B16" s="35" t="s">
        <v>1195</v>
      </c>
      <c r="C16" s="8" t="s">
        <v>1187</v>
      </c>
      <c r="D16" s="35" t="s">
        <v>1195</v>
      </c>
      <c r="E16" s="35" t="s">
        <v>1423</v>
      </c>
      <c r="F16" s="8">
        <v>372</v>
      </c>
      <c r="G16" s="8">
        <v>475</v>
      </c>
      <c r="H16" s="8">
        <v>549</v>
      </c>
    </row>
    <row r="17" spans="1:8">
      <c r="A17" s="8" t="s">
        <v>1186</v>
      </c>
      <c r="B17" s="35" t="s">
        <v>1195</v>
      </c>
      <c r="C17" s="8" t="s">
        <v>1187</v>
      </c>
      <c r="D17" s="35" t="s">
        <v>1195</v>
      </c>
      <c r="E17" s="35" t="s">
        <v>1424</v>
      </c>
      <c r="F17" s="8">
        <v>747</v>
      </c>
      <c r="G17" s="8">
        <v>644</v>
      </c>
      <c r="H17" s="8">
        <v>685</v>
      </c>
    </row>
    <row r="18" spans="1:8">
      <c r="A18" s="8" t="s">
        <v>464</v>
      </c>
      <c r="B18" s="35" t="s">
        <v>962</v>
      </c>
      <c r="C18" s="8" t="s">
        <v>465</v>
      </c>
      <c r="D18" s="35" t="s">
        <v>963</v>
      </c>
      <c r="E18" s="35" t="s">
        <v>1425</v>
      </c>
      <c r="F18" s="8">
        <v>1344</v>
      </c>
      <c r="G18" s="8">
        <v>3587</v>
      </c>
      <c r="H18" s="8">
        <v>3908</v>
      </c>
    </row>
    <row r="19" spans="1:8">
      <c r="A19" s="8" t="s">
        <v>464</v>
      </c>
      <c r="B19" s="35" t="s">
        <v>962</v>
      </c>
      <c r="C19" s="8" t="s">
        <v>465</v>
      </c>
      <c r="D19" s="35" t="s">
        <v>963</v>
      </c>
      <c r="E19" s="35" t="s">
        <v>1426</v>
      </c>
      <c r="F19" s="8">
        <v>0</v>
      </c>
      <c r="G19" s="8">
        <v>67</v>
      </c>
      <c r="H19" s="8">
        <v>150</v>
      </c>
    </row>
    <row r="20" spans="1:8">
      <c r="B20" s="121" t="s">
        <v>1373</v>
      </c>
      <c r="C20" s="121"/>
      <c r="D20" s="121"/>
      <c r="E20" s="121"/>
      <c r="F20" s="36">
        <f>SUM(F2:F19)</f>
        <v>6512</v>
      </c>
      <c r="G20" s="36">
        <f t="shared" ref="G20:H20" si="0">SUM(G2:G19)</f>
        <v>7832</v>
      </c>
      <c r="H20" s="36">
        <f t="shared" si="0"/>
        <v>9098</v>
      </c>
    </row>
  </sheetData>
  <mergeCells count="1">
    <mergeCell ref="B20:E2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O109"/>
  <sheetViews>
    <sheetView zoomScale="70" zoomScaleNormal="70" workbookViewId="0"/>
  </sheetViews>
  <sheetFormatPr defaultColWidth="9.140625" defaultRowHeight="16.5"/>
  <cols>
    <col min="1" max="1" width="9.140625" style="55" customWidth="1"/>
    <col min="2" max="2" width="7.7109375" style="55" customWidth="1"/>
    <col min="3" max="3" width="11.28515625" style="55" customWidth="1"/>
    <col min="4" max="4" width="39.7109375" style="55" customWidth="1"/>
    <col min="5" max="5" width="41" style="55" customWidth="1"/>
    <col min="6" max="6" width="6.7109375" style="55" customWidth="1"/>
    <col min="7" max="7" width="10.28515625" style="55" customWidth="1"/>
    <col min="8" max="8" width="10.28515625" style="55" bestFit="1" customWidth="1"/>
    <col min="9" max="15" width="9.140625" style="55"/>
    <col min="16" max="16" width="11.42578125" style="55" customWidth="1"/>
    <col min="17" max="16384" width="9.140625" style="55"/>
  </cols>
  <sheetData>
    <row r="2" spans="2:14">
      <c r="B2" s="54" t="s">
        <v>1427</v>
      </c>
      <c r="J2" s="56"/>
      <c r="K2" s="56"/>
    </row>
    <row r="3" spans="2:14">
      <c r="J3" s="56"/>
      <c r="K3" s="56"/>
    </row>
    <row r="4" spans="2:14" ht="16.5" customHeight="1">
      <c r="B4" s="122" t="s">
        <v>1428</v>
      </c>
      <c r="C4" s="122"/>
      <c r="D4" s="122"/>
      <c r="E4" s="122"/>
      <c r="F4" s="122"/>
      <c r="G4" s="122"/>
      <c r="H4" s="122"/>
      <c r="I4" s="57"/>
      <c r="J4" s="56"/>
      <c r="K4" s="56"/>
      <c r="L4" s="56"/>
      <c r="M4" s="56"/>
      <c r="N4" s="56"/>
    </row>
    <row r="5" spans="2:14">
      <c r="B5" s="122"/>
      <c r="C5" s="122"/>
      <c r="D5" s="122"/>
      <c r="E5" s="122"/>
      <c r="F5" s="122"/>
      <c r="G5" s="122"/>
      <c r="H5" s="122"/>
      <c r="I5" s="57"/>
      <c r="J5" s="56"/>
      <c r="K5" s="56"/>
      <c r="L5" s="56"/>
      <c r="M5" s="56"/>
      <c r="N5" s="56"/>
    </row>
    <row r="6" spans="2:14">
      <c r="B6" s="122"/>
      <c r="C6" s="122"/>
      <c r="D6" s="122"/>
      <c r="E6" s="122"/>
      <c r="F6" s="122"/>
      <c r="G6" s="122"/>
      <c r="H6" s="122"/>
      <c r="I6" s="57"/>
      <c r="J6" s="58"/>
      <c r="K6" s="58"/>
      <c r="L6" s="58"/>
      <c r="M6" s="58"/>
      <c r="N6" s="58"/>
    </row>
    <row r="7" spans="2:14">
      <c r="B7" s="59" t="s">
        <v>1326</v>
      </c>
      <c r="C7" s="59" t="s">
        <v>1429</v>
      </c>
      <c r="D7" s="59" t="s">
        <v>1430</v>
      </c>
      <c r="E7" s="59" t="s">
        <v>1431</v>
      </c>
      <c r="F7" s="59" t="s">
        <v>1432</v>
      </c>
      <c r="G7" s="59" t="s">
        <v>1396</v>
      </c>
      <c r="H7" s="60"/>
      <c r="I7" s="60"/>
      <c r="J7" s="58"/>
      <c r="K7" s="58"/>
      <c r="L7" s="58"/>
      <c r="M7" s="58"/>
      <c r="N7" s="58"/>
    </row>
    <row r="8" spans="2:14">
      <c r="B8" s="61">
        <v>1</v>
      </c>
      <c r="C8" s="62">
        <v>657</v>
      </c>
      <c r="D8" s="61" t="s">
        <v>1433</v>
      </c>
      <c r="E8" s="61" t="s">
        <v>1433</v>
      </c>
      <c r="F8" s="61">
        <v>4</v>
      </c>
      <c r="G8" s="61">
        <f>+F8*50000</f>
        <v>200000</v>
      </c>
      <c r="H8" s="60"/>
      <c r="I8" s="60"/>
      <c r="J8" s="58"/>
      <c r="K8" s="58"/>
      <c r="L8" s="58"/>
      <c r="M8" s="58"/>
      <c r="N8" s="58"/>
    </row>
    <row r="9" spans="2:14">
      <c r="B9" s="61">
        <v>2</v>
      </c>
      <c r="C9" s="62">
        <v>658</v>
      </c>
      <c r="D9" s="61" t="s">
        <v>797</v>
      </c>
      <c r="E9" s="61" t="s">
        <v>797</v>
      </c>
      <c r="F9" s="61">
        <v>3</v>
      </c>
      <c r="G9" s="61">
        <f t="shared" ref="G9:G12" si="0">+F9*50000</f>
        <v>150000</v>
      </c>
      <c r="H9" s="60"/>
      <c r="I9" s="60"/>
      <c r="J9" s="58"/>
      <c r="K9" s="58"/>
      <c r="L9" s="58"/>
      <c r="M9" s="58"/>
      <c r="N9" s="58"/>
    </row>
    <row r="10" spans="2:14">
      <c r="B10" s="61">
        <v>3</v>
      </c>
      <c r="C10" s="62">
        <v>634</v>
      </c>
      <c r="D10" s="61" t="s">
        <v>729</v>
      </c>
      <c r="E10" s="61" t="s">
        <v>729</v>
      </c>
      <c r="F10" s="61">
        <v>1</v>
      </c>
      <c r="G10" s="61">
        <f t="shared" si="0"/>
        <v>50000</v>
      </c>
      <c r="H10" s="60"/>
      <c r="I10" s="60"/>
      <c r="J10" s="58"/>
      <c r="K10" s="58"/>
      <c r="L10" s="58"/>
      <c r="M10" s="58"/>
      <c r="N10" s="58"/>
    </row>
    <row r="11" spans="2:14">
      <c r="B11" s="61">
        <v>4</v>
      </c>
      <c r="C11" s="62">
        <v>651</v>
      </c>
      <c r="D11" s="61" t="s">
        <v>760</v>
      </c>
      <c r="E11" s="61" t="s">
        <v>760</v>
      </c>
      <c r="F11" s="61">
        <v>25</v>
      </c>
      <c r="G11" s="61">
        <f t="shared" si="0"/>
        <v>1250000</v>
      </c>
      <c r="H11" s="60"/>
      <c r="I11" s="60"/>
      <c r="J11" s="58"/>
      <c r="K11" s="58"/>
      <c r="L11" s="58"/>
      <c r="M11" s="58"/>
      <c r="N11" s="58"/>
    </row>
    <row r="12" spans="2:14">
      <c r="B12" s="61">
        <v>5</v>
      </c>
      <c r="C12" s="62">
        <v>659</v>
      </c>
      <c r="D12" s="61" t="s">
        <v>801</v>
      </c>
      <c r="E12" s="61" t="s">
        <v>801</v>
      </c>
      <c r="F12" s="61">
        <v>2</v>
      </c>
      <c r="G12" s="61">
        <f t="shared" si="0"/>
        <v>100000</v>
      </c>
      <c r="H12" s="60"/>
      <c r="I12" s="60"/>
      <c r="J12" s="58"/>
      <c r="K12" s="58"/>
      <c r="L12" s="58"/>
      <c r="M12" s="58"/>
      <c r="N12" s="58"/>
    </row>
    <row r="13" spans="2:14" ht="17.25" thickBot="1">
      <c r="B13" s="123" t="s">
        <v>1373</v>
      </c>
      <c r="C13" s="124"/>
      <c r="D13" s="124"/>
      <c r="E13" s="125"/>
      <c r="F13" s="63">
        <f>SUM(F8:F12)</f>
        <v>35</v>
      </c>
      <c r="G13" s="61">
        <f>SUM(G8:G12)</f>
        <v>1750000</v>
      </c>
      <c r="H13" s="60"/>
      <c r="I13" s="60"/>
      <c r="J13" s="58"/>
      <c r="K13" s="58"/>
      <c r="L13" s="58"/>
      <c r="M13" s="58"/>
      <c r="N13" s="58"/>
    </row>
    <row r="14" spans="2:14" ht="17.25" thickTop="1">
      <c r="B14" s="60"/>
      <c r="C14" s="60"/>
      <c r="D14" s="60"/>
      <c r="E14" s="60"/>
      <c r="F14" s="60"/>
      <c r="G14" s="60"/>
      <c r="H14" s="60"/>
      <c r="I14" s="60"/>
      <c r="J14" s="58"/>
      <c r="K14" s="58"/>
      <c r="L14" s="58"/>
      <c r="M14" s="58"/>
      <c r="N14" s="58"/>
    </row>
    <row r="15" spans="2:14" ht="16.5" customHeight="1">
      <c r="B15" s="126" t="s">
        <v>1434</v>
      </c>
      <c r="C15" s="126"/>
      <c r="D15" s="126"/>
      <c r="E15" s="126"/>
      <c r="F15" s="126"/>
      <c r="G15" s="126"/>
      <c r="H15" s="126"/>
      <c r="I15" s="56"/>
      <c r="J15" s="56"/>
      <c r="K15" s="56"/>
      <c r="L15" s="58"/>
      <c r="M15" s="58"/>
      <c r="N15" s="58"/>
    </row>
    <row r="16" spans="2:14">
      <c r="B16" s="126"/>
      <c r="C16" s="126"/>
      <c r="D16" s="126"/>
      <c r="E16" s="126"/>
      <c r="F16" s="126"/>
      <c r="G16" s="126"/>
      <c r="H16" s="126"/>
      <c r="I16" s="56"/>
      <c r="J16" s="56"/>
      <c r="K16" s="56"/>
      <c r="L16" s="58"/>
      <c r="M16" s="58"/>
      <c r="N16" s="58"/>
    </row>
    <row r="17" spans="2:14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2:14" ht="16.5" customHeight="1">
      <c r="B18" s="127" t="s">
        <v>1506</v>
      </c>
      <c r="C18" s="127"/>
      <c r="D18" s="127"/>
      <c r="E18" s="127"/>
      <c r="F18" s="127"/>
      <c r="G18" s="127"/>
      <c r="H18" s="127"/>
      <c r="I18" s="64"/>
      <c r="J18" s="64"/>
      <c r="K18" s="64"/>
      <c r="L18" s="64"/>
      <c r="M18" s="64"/>
      <c r="N18" s="64"/>
    </row>
    <row r="19" spans="2:14">
      <c r="B19" s="127"/>
      <c r="C19" s="127"/>
      <c r="D19" s="127"/>
      <c r="E19" s="127"/>
      <c r="F19" s="127"/>
      <c r="G19" s="127"/>
      <c r="H19" s="127"/>
      <c r="I19" s="64"/>
      <c r="J19" s="64"/>
      <c r="K19" s="64"/>
      <c r="L19" s="64"/>
      <c r="M19" s="64"/>
      <c r="N19" s="64"/>
    </row>
    <row r="20" spans="2:14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4">
      <c r="B21" s="66" t="s">
        <v>1326</v>
      </c>
      <c r="C21" s="66" t="s">
        <v>1429</v>
      </c>
      <c r="D21" s="66" t="s">
        <v>1430</v>
      </c>
      <c r="E21" s="66" t="s">
        <v>1431</v>
      </c>
      <c r="F21" s="66" t="s">
        <v>1432</v>
      </c>
      <c r="G21" s="66" t="s">
        <v>1435</v>
      </c>
      <c r="H21" s="66" t="s">
        <v>1396</v>
      </c>
      <c r="I21" s="67"/>
      <c r="J21" s="67"/>
      <c r="K21" s="67"/>
      <c r="L21" s="67"/>
      <c r="M21" s="67"/>
      <c r="N21" s="65"/>
    </row>
    <row r="22" spans="2:14">
      <c r="B22" s="68">
        <v>1</v>
      </c>
      <c r="C22" s="68">
        <v>221</v>
      </c>
      <c r="D22" s="69" t="s">
        <v>1436</v>
      </c>
      <c r="E22" s="69" t="s">
        <v>1437</v>
      </c>
      <c r="F22" s="68">
        <v>99</v>
      </c>
      <c r="G22" s="68">
        <v>0</v>
      </c>
      <c r="H22" s="68">
        <f t="shared" ref="H22:H33" si="1">F22*50000+G22*100000</f>
        <v>4950000</v>
      </c>
      <c r="I22" s="67"/>
      <c r="J22" s="67"/>
      <c r="K22" s="67"/>
      <c r="L22" s="67"/>
      <c r="M22" s="67"/>
      <c r="N22" s="65"/>
    </row>
    <row r="23" spans="2:14">
      <c r="B23" s="62">
        <v>2</v>
      </c>
      <c r="C23" s="68">
        <v>221</v>
      </c>
      <c r="D23" s="69" t="s">
        <v>1436</v>
      </c>
      <c r="E23" s="69" t="s">
        <v>1438</v>
      </c>
      <c r="F23" s="68">
        <v>3</v>
      </c>
      <c r="G23" s="68">
        <v>0</v>
      </c>
      <c r="H23" s="68">
        <f t="shared" si="1"/>
        <v>150000</v>
      </c>
      <c r="I23" s="67"/>
      <c r="J23" s="67"/>
      <c r="K23" s="67"/>
      <c r="L23" s="67"/>
      <c r="M23" s="67"/>
      <c r="N23" s="65"/>
    </row>
    <row r="24" spans="2:14">
      <c r="B24" s="68">
        <v>3</v>
      </c>
      <c r="C24" s="68">
        <v>108</v>
      </c>
      <c r="D24" s="69" t="s">
        <v>1439</v>
      </c>
      <c r="E24" s="69" t="s">
        <v>1440</v>
      </c>
      <c r="F24" s="68">
        <v>11</v>
      </c>
      <c r="G24" s="68">
        <v>1</v>
      </c>
      <c r="H24" s="68">
        <f t="shared" si="1"/>
        <v>650000</v>
      </c>
      <c r="I24" s="67"/>
      <c r="J24" s="67"/>
      <c r="K24" s="67"/>
      <c r="L24" s="67"/>
      <c r="M24" s="67"/>
      <c r="N24" s="65"/>
    </row>
    <row r="25" spans="2:14">
      <c r="B25" s="68">
        <v>4</v>
      </c>
      <c r="C25" s="68">
        <v>108</v>
      </c>
      <c r="D25" s="69" t="s">
        <v>1439</v>
      </c>
      <c r="E25" s="69" t="s">
        <v>1441</v>
      </c>
      <c r="F25" s="68">
        <v>2</v>
      </c>
      <c r="G25" s="68">
        <v>0</v>
      </c>
      <c r="H25" s="68">
        <f t="shared" si="1"/>
        <v>100000</v>
      </c>
      <c r="I25" s="67"/>
      <c r="J25" s="67"/>
      <c r="K25" s="67"/>
      <c r="L25" s="67"/>
      <c r="M25" s="67"/>
      <c r="N25" s="65"/>
    </row>
    <row r="26" spans="2:14">
      <c r="B26" s="68">
        <v>5</v>
      </c>
      <c r="C26" s="68">
        <v>820</v>
      </c>
      <c r="D26" s="69" t="s">
        <v>1442</v>
      </c>
      <c r="E26" s="69" t="s">
        <v>1443</v>
      </c>
      <c r="F26" s="68">
        <v>18</v>
      </c>
      <c r="G26" s="68">
        <v>0</v>
      </c>
      <c r="H26" s="68">
        <f t="shared" si="1"/>
        <v>900000</v>
      </c>
      <c r="I26" s="67"/>
      <c r="J26" s="67"/>
      <c r="K26" s="67"/>
      <c r="L26" s="67"/>
      <c r="M26" s="67"/>
      <c r="N26" s="65"/>
    </row>
    <row r="27" spans="2:14">
      <c r="B27" s="68">
        <v>6</v>
      </c>
      <c r="C27" s="68">
        <v>820</v>
      </c>
      <c r="D27" s="69" t="s">
        <v>1442</v>
      </c>
      <c r="E27" s="69" t="s">
        <v>1444</v>
      </c>
      <c r="F27" s="68">
        <v>4</v>
      </c>
      <c r="G27" s="68">
        <v>0</v>
      </c>
      <c r="H27" s="68">
        <f t="shared" si="1"/>
        <v>200000</v>
      </c>
      <c r="I27" s="67"/>
      <c r="J27" s="67"/>
      <c r="K27" s="67"/>
      <c r="L27" s="67"/>
      <c r="M27" s="67"/>
      <c r="N27" s="65"/>
    </row>
    <row r="28" spans="2:14">
      <c r="B28" s="68">
        <v>7</v>
      </c>
      <c r="C28" s="68">
        <v>722</v>
      </c>
      <c r="D28" s="69" t="s">
        <v>1445</v>
      </c>
      <c r="E28" s="69" t="s">
        <v>1446</v>
      </c>
      <c r="F28" s="68">
        <v>1</v>
      </c>
      <c r="G28" s="68">
        <v>0</v>
      </c>
      <c r="H28" s="68">
        <f t="shared" si="1"/>
        <v>50000</v>
      </c>
      <c r="I28" s="67"/>
      <c r="J28" s="67"/>
      <c r="K28" s="67"/>
      <c r="L28" s="67"/>
      <c r="M28" s="67"/>
      <c r="N28" s="65"/>
    </row>
    <row r="29" spans="2:14">
      <c r="B29" s="68">
        <v>8</v>
      </c>
      <c r="C29" s="68">
        <v>719</v>
      </c>
      <c r="D29" s="69" t="s">
        <v>1447</v>
      </c>
      <c r="E29" s="69" t="s">
        <v>1448</v>
      </c>
      <c r="F29" s="68">
        <v>1</v>
      </c>
      <c r="G29" s="68">
        <v>0</v>
      </c>
      <c r="H29" s="68">
        <f t="shared" si="1"/>
        <v>50000</v>
      </c>
      <c r="I29" s="67"/>
      <c r="J29" s="67"/>
      <c r="K29" s="67"/>
      <c r="L29" s="67"/>
      <c r="M29" s="67"/>
      <c r="N29" s="65"/>
    </row>
    <row r="30" spans="2:14">
      <c r="B30" s="68">
        <v>9</v>
      </c>
      <c r="C30" s="68">
        <v>806</v>
      </c>
      <c r="D30" s="69" t="s">
        <v>1449</v>
      </c>
      <c r="E30" s="69" t="s">
        <v>1450</v>
      </c>
      <c r="F30" s="68">
        <v>1</v>
      </c>
      <c r="G30" s="68">
        <v>0</v>
      </c>
      <c r="H30" s="68">
        <f t="shared" si="1"/>
        <v>50000</v>
      </c>
      <c r="I30" s="67"/>
      <c r="J30" s="67"/>
      <c r="K30" s="67"/>
      <c r="L30" s="67"/>
      <c r="M30" s="67"/>
      <c r="N30" s="65"/>
    </row>
    <row r="31" spans="2:14">
      <c r="B31" s="68">
        <v>10</v>
      </c>
      <c r="C31" s="68">
        <v>804</v>
      </c>
      <c r="D31" s="70" t="s">
        <v>1451</v>
      </c>
      <c r="E31" s="70" t="s">
        <v>1452</v>
      </c>
      <c r="F31" s="68">
        <v>5</v>
      </c>
      <c r="G31" s="68">
        <v>0</v>
      </c>
      <c r="H31" s="68">
        <f t="shared" si="1"/>
        <v>250000</v>
      </c>
      <c r="I31" s="67"/>
      <c r="J31" s="67"/>
      <c r="K31" s="67"/>
      <c r="L31" s="67"/>
      <c r="M31" s="67"/>
      <c r="N31" s="65"/>
    </row>
    <row r="32" spans="2:14">
      <c r="B32" s="68">
        <v>11</v>
      </c>
      <c r="C32" s="68">
        <v>671</v>
      </c>
      <c r="D32" s="70" t="s">
        <v>1453</v>
      </c>
      <c r="E32" s="70" t="s">
        <v>1454</v>
      </c>
      <c r="F32" s="68">
        <v>1</v>
      </c>
      <c r="G32" s="68">
        <v>0</v>
      </c>
      <c r="H32" s="68">
        <f t="shared" si="1"/>
        <v>50000</v>
      </c>
      <c r="I32" s="67"/>
      <c r="J32" s="67"/>
      <c r="K32" s="67"/>
      <c r="L32" s="67"/>
      <c r="M32" s="67"/>
      <c r="N32" s="65"/>
    </row>
    <row r="33" spans="2:14">
      <c r="B33" s="68">
        <v>12</v>
      </c>
      <c r="C33" s="71">
        <v>653</v>
      </c>
      <c r="D33" s="69" t="s">
        <v>1455</v>
      </c>
      <c r="E33" s="69" t="s">
        <v>1456</v>
      </c>
      <c r="F33" s="68">
        <v>33</v>
      </c>
      <c r="G33" s="68">
        <v>0</v>
      </c>
      <c r="H33" s="68">
        <f t="shared" si="1"/>
        <v>1650000</v>
      </c>
      <c r="I33" s="67"/>
      <c r="J33" s="67"/>
      <c r="K33" s="67"/>
      <c r="L33" s="67"/>
      <c r="M33" s="67"/>
      <c r="N33" s="65"/>
    </row>
    <row r="34" spans="2:14" ht="17.25" thickBot="1">
      <c r="B34" s="128" t="s">
        <v>1373</v>
      </c>
      <c r="C34" s="129"/>
      <c r="D34" s="129"/>
      <c r="E34" s="130"/>
      <c r="F34" s="72">
        <f>SUM(F22:F33)</f>
        <v>179</v>
      </c>
      <c r="G34" s="72">
        <f>SUM(G23:G33)</f>
        <v>1</v>
      </c>
      <c r="H34" s="72">
        <f>SUM(H22:H33)</f>
        <v>9050000</v>
      </c>
      <c r="I34" s="67"/>
      <c r="J34" s="67"/>
      <c r="K34" s="67"/>
      <c r="L34" s="67"/>
      <c r="M34" s="67"/>
      <c r="N34" s="65"/>
    </row>
    <row r="35" spans="2:14" ht="21.75" customHeight="1" thickTop="1">
      <c r="B35" s="73"/>
      <c r="C35" s="73"/>
      <c r="D35" s="73"/>
      <c r="E35" s="73"/>
      <c r="F35" s="74"/>
      <c r="G35" s="74"/>
      <c r="H35" s="67"/>
      <c r="I35" s="65"/>
      <c r="J35" s="65"/>
      <c r="K35" s="67"/>
      <c r="L35" s="67"/>
      <c r="M35" s="67"/>
      <c r="N35" s="65"/>
    </row>
    <row r="36" spans="2:14" ht="16.5" customHeight="1">
      <c r="B36" s="131" t="s">
        <v>1457</v>
      </c>
      <c r="C36" s="131"/>
      <c r="D36" s="131"/>
      <c r="E36" s="131"/>
      <c r="F36" s="131"/>
      <c r="G36" s="131"/>
      <c r="H36" s="131"/>
      <c r="I36" s="65"/>
      <c r="J36" s="65"/>
      <c r="K36" s="64"/>
      <c r="L36" s="64"/>
      <c r="M36" s="64"/>
      <c r="N36" s="64"/>
    </row>
    <row r="37" spans="2:14">
      <c r="B37" s="131"/>
      <c r="C37" s="131"/>
      <c r="D37" s="131"/>
      <c r="E37" s="131"/>
      <c r="F37" s="131"/>
      <c r="G37" s="131"/>
      <c r="H37" s="131"/>
      <c r="I37" s="65"/>
      <c r="J37" s="65"/>
      <c r="K37" s="64"/>
      <c r="L37" s="64"/>
      <c r="M37" s="64"/>
      <c r="N37" s="64"/>
    </row>
    <row r="38" spans="2:14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2:14">
      <c r="B39" s="66" t="s">
        <v>1326</v>
      </c>
      <c r="C39" s="66" t="s">
        <v>1429</v>
      </c>
      <c r="D39" s="66" t="s">
        <v>1430</v>
      </c>
      <c r="E39" s="66" t="s">
        <v>1431</v>
      </c>
      <c r="F39" s="66" t="s">
        <v>1432</v>
      </c>
      <c r="G39" s="66" t="s">
        <v>1396</v>
      </c>
      <c r="H39" s="67"/>
      <c r="I39" s="67"/>
      <c r="J39" s="67"/>
      <c r="K39" s="67"/>
      <c r="L39" s="67"/>
      <c r="M39" s="65"/>
    </row>
    <row r="40" spans="2:14">
      <c r="B40" s="68">
        <v>1</v>
      </c>
      <c r="C40" s="68">
        <v>671</v>
      </c>
      <c r="D40" s="69" t="s">
        <v>1453</v>
      </c>
      <c r="E40" s="69" t="s">
        <v>1454</v>
      </c>
      <c r="F40" s="69">
        <v>2</v>
      </c>
      <c r="G40" s="69">
        <f>F40*50000</f>
        <v>100000</v>
      </c>
      <c r="H40" s="67"/>
      <c r="I40" s="67"/>
      <c r="J40" s="67"/>
      <c r="K40" s="67"/>
      <c r="L40" s="67"/>
      <c r="M40" s="65"/>
    </row>
    <row r="41" spans="2:14">
      <c r="B41" s="68">
        <v>2</v>
      </c>
      <c r="C41" s="68">
        <v>702</v>
      </c>
      <c r="D41" s="69" t="s">
        <v>1458</v>
      </c>
      <c r="E41" s="69" t="s">
        <v>1459</v>
      </c>
      <c r="F41" s="69">
        <v>16</v>
      </c>
      <c r="G41" s="69">
        <f t="shared" ref="G41:G52" si="2">F41*50000</f>
        <v>800000</v>
      </c>
      <c r="H41" s="67"/>
      <c r="I41" s="67"/>
      <c r="J41" s="67"/>
      <c r="K41" s="67"/>
      <c r="L41" s="67"/>
      <c r="M41" s="65"/>
    </row>
    <row r="42" spans="2:14">
      <c r="B42" s="68">
        <v>3</v>
      </c>
      <c r="C42" s="68">
        <v>221</v>
      </c>
      <c r="D42" s="69" t="s">
        <v>1436</v>
      </c>
      <c r="E42" s="69" t="s">
        <v>1437</v>
      </c>
      <c r="F42" s="69">
        <v>13</v>
      </c>
      <c r="G42" s="69">
        <f t="shared" si="2"/>
        <v>650000</v>
      </c>
      <c r="H42" s="67"/>
      <c r="I42" s="67"/>
      <c r="J42" s="67"/>
      <c r="K42" s="67"/>
      <c r="L42" s="67"/>
      <c r="M42" s="65"/>
    </row>
    <row r="43" spans="2:14">
      <c r="B43" s="68">
        <v>4</v>
      </c>
      <c r="C43" s="68">
        <v>221</v>
      </c>
      <c r="D43" s="69" t="s">
        <v>1436</v>
      </c>
      <c r="E43" s="69" t="s">
        <v>1438</v>
      </c>
      <c r="F43" s="69">
        <v>8</v>
      </c>
      <c r="G43" s="69">
        <f t="shared" si="2"/>
        <v>400000</v>
      </c>
      <c r="H43" s="67"/>
      <c r="I43" s="67"/>
      <c r="J43" s="67"/>
      <c r="K43" s="67"/>
      <c r="L43" s="67"/>
      <c r="M43" s="65"/>
    </row>
    <row r="44" spans="2:14">
      <c r="B44" s="68">
        <v>5</v>
      </c>
      <c r="C44" s="68">
        <v>108</v>
      </c>
      <c r="D44" s="69" t="s">
        <v>1460</v>
      </c>
      <c r="E44" s="69" t="s">
        <v>1440</v>
      </c>
      <c r="F44" s="69">
        <v>14</v>
      </c>
      <c r="G44" s="69">
        <f t="shared" si="2"/>
        <v>700000</v>
      </c>
      <c r="H44" s="67"/>
      <c r="I44" s="67"/>
      <c r="J44" s="67"/>
      <c r="K44" s="67"/>
      <c r="L44" s="67"/>
      <c r="M44" s="65"/>
    </row>
    <row r="45" spans="2:14">
      <c r="B45" s="68">
        <v>6</v>
      </c>
      <c r="C45" s="68">
        <v>108</v>
      </c>
      <c r="D45" s="69" t="s">
        <v>1460</v>
      </c>
      <c r="E45" s="69" t="s">
        <v>1441</v>
      </c>
      <c r="F45" s="69">
        <v>4</v>
      </c>
      <c r="G45" s="69">
        <f t="shared" si="2"/>
        <v>200000</v>
      </c>
      <c r="H45" s="67"/>
      <c r="I45" s="67"/>
      <c r="J45" s="67"/>
      <c r="K45" s="67"/>
      <c r="L45" s="67"/>
      <c r="M45" s="65"/>
    </row>
    <row r="46" spans="2:14">
      <c r="B46" s="68">
        <v>7</v>
      </c>
      <c r="C46" s="68">
        <v>804</v>
      </c>
      <c r="D46" s="69" t="s">
        <v>1451</v>
      </c>
      <c r="E46" s="69" t="s">
        <v>1461</v>
      </c>
      <c r="F46" s="69">
        <v>1</v>
      </c>
      <c r="G46" s="69">
        <f t="shared" si="2"/>
        <v>50000</v>
      </c>
      <c r="H46" s="67"/>
      <c r="I46" s="67"/>
      <c r="J46" s="67"/>
      <c r="K46" s="67"/>
      <c r="L46" s="67"/>
      <c r="M46" s="65"/>
    </row>
    <row r="47" spans="2:14">
      <c r="B47" s="68">
        <v>8</v>
      </c>
      <c r="C47" s="68">
        <v>804</v>
      </c>
      <c r="D47" s="69" t="s">
        <v>1451</v>
      </c>
      <c r="E47" s="69" t="s">
        <v>1462</v>
      </c>
      <c r="F47" s="69">
        <v>18</v>
      </c>
      <c r="G47" s="69">
        <f t="shared" si="2"/>
        <v>900000</v>
      </c>
      <c r="H47" s="67"/>
      <c r="I47" s="67"/>
      <c r="J47" s="67"/>
      <c r="K47" s="67"/>
      <c r="L47" s="67"/>
      <c r="M47" s="65"/>
    </row>
    <row r="48" spans="2:14">
      <c r="B48" s="68">
        <v>9</v>
      </c>
      <c r="C48" s="68">
        <v>820</v>
      </c>
      <c r="D48" s="69" t="s">
        <v>1442</v>
      </c>
      <c r="E48" s="69" t="s">
        <v>1443</v>
      </c>
      <c r="F48" s="69">
        <v>20</v>
      </c>
      <c r="G48" s="69">
        <f t="shared" si="2"/>
        <v>1000000</v>
      </c>
      <c r="H48" s="67"/>
      <c r="I48" s="67"/>
      <c r="J48" s="67"/>
      <c r="K48" s="67"/>
      <c r="L48" s="67"/>
      <c r="M48" s="65"/>
    </row>
    <row r="49" spans="2:14">
      <c r="B49" s="68">
        <v>10</v>
      </c>
      <c r="C49" s="68">
        <v>653</v>
      </c>
      <c r="D49" s="70" t="s">
        <v>1455</v>
      </c>
      <c r="E49" s="70" t="s">
        <v>1456</v>
      </c>
      <c r="F49" s="69">
        <v>8</v>
      </c>
      <c r="G49" s="69">
        <f t="shared" si="2"/>
        <v>400000</v>
      </c>
      <c r="H49" s="67"/>
      <c r="I49" s="67"/>
      <c r="J49" s="67"/>
      <c r="K49" s="67"/>
      <c r="L49" s="67"/>
      <c r="M49" s="65"/>
    </row>
    <row r="50" spans="2:14">
      <c r="B50" s="68">
        <v>11</v>
      </c>
      <c r="C50" s="68">
        <v>653</v>
      </c>
      <c r="D50" s="75" t="s">
        <v>1455</v>
      </c>
      <c r="E50" s="75" t="s">
        <v>1463</v>
      </c>
      <c r="F50" s="69">
        <v>2</v>
      </c>
      <c r="G50" s="69">
        <f t="shared" si="2"/>
        <v>100000</v>
      </c>
      <c r="H50" s="67"/>
      <c r="I50" s="67"/>
      <c r="J50" s="67"/>
      <c r="K50" s="67"/>
      <c r="L50" s="67"/>
      <c r="M50" s="65"/>
    </row>
    <row r="51" spans="2:14">
      <c r="B51" s="68">
        <v>12</v>
      </c>
      <c r="C51" s="68">
        <v>873</v>
      </c>
      <c r="D51" s="75" t="s">
        <v>1464</v>
      </c>
      <c r="E51" s="75" t="s">
        <v>1465</v>
      </c>
      <c r="F51" s="69">
        <v>1</v>
      </c>
      <c r="G51" s="69">
        <f t="shared" si="2"/>
        <v>50000</v>
      </c>
      <c r="H51" s="67"/>
      <c r="I51" s="67"/>
      <c r="J51" s="67"/>
      <c r="K51" s="67"/>
      <c r="L51" s="67"/>
      <c r="M51" s="65"/>
    </row>
    <row r="52" spans="2:14">
      <c r="B52" s="68">
        <v>13</v>
      </c>
      <c r="C52" s="68">
        <v>641</v>
      </c>
      <c r="D52" s="75" t="s">
        <v>740</v>
      </c>
      <c r="E52" s="75" t="s">
        <v>740</v>
      </c>
      <c r="F52" s="69">
        <v>1</v>
      </c>
      <c r="G52" s="69">
        <f t="shared" si="2"/>
        <v>50000</v>
      </c>
      <c r="H52" s="67"/>
      <c r="I52" s="67"/>
      <c r="J52" s="67"/>
      <c r="K52" s="67"/>
      <c r="L52" s="67"/>
      <c r="M52" s="65"/>
    </row>
    <row r="53" spans="2:14" ht="17.25" thickBot="1">
      <c r="B53" s="128" t="s">
        <v>1373</v>
      </c>
      <c r="C53" s="129"/>
      <c r="D53" s="129"/>
      <c r="E53" s="130"/>
      <c r="F53" s="76">
        <f>SUM(F40:F52)</f>
        <v>108</v>
      </c>
      <c r="G53" s="76">
        <f>SUM(G40:G52)</f>
        <v>5400000</v>
      </c>
      <c r="H53" s="67"/>
      <c r="I53" s="67"/>
      <c r="J53" s="67"/>
      <c r="K53" s="67"/>
      <c r="L53" s="67"/>
      <c r="M53" s="65"/>
    </row>
    <row r="54" spans="2:14" ht="17.25" thickTop="1">
      <c r="B54" s="73"/>
      <c r="C54" s="73"/>
      <c r="D54" s="73"/>
      <c r="E54" s="73"/>
      <c r="F54" s="74"/>
      <c r="G54" s="74"/>
      <c r="H54" s="74"/>
      <c r="I54" s="67"/>
      <c r="J54" s="67"/>
      <c r="K54" s="67"/>
      <c r="L54" s="67"/>
      <c r="M54" s="67"/>
      <c r="N54" s="65"/>
    </row>
    <row r="55" spans="2:14">
      <c r="B55" s="73"/>
      <c r="C55" s="73"/>
      <c r="D55" s="73"/>
      <c r="E55" s="73"/>
      <c r="F55" s="74"/>
      <c r="G55" s="74"/>
      <c r="H55" s="74"/>
      <c r="I55" s="67"/>
      <c r="J55" s="67"/>
      <c r="K55" s="67"/>
      <c r="L55" s="67"/>
      <c r="M55" s="67"/>
      <c r="N55" s="65"/>
    </row>
    <row r="56" spans="2:14">
      <c r="B56" s="132" t="s">
        <v>1466</v>
      </c>
      <c r="C56" s="132"/>
      <c r="D56" s="132"/>
      <c r="E56" s="132"/>
      <c r="F56" s="132"/>
      <c r="G56" s="132"/>
      <c r="H56" s="77"/>
      <c r="I56" s="77"/>
      <c r="J56" s="67"/>
      <c r="K56" s="67"/>
      <c r="L56" s="67"/>
      <c r="M56" s="67"/>
      <c r="N56" s="65"/>
    </row>
    <row r="57" spans="2:14">
      <c r="B57" s="132"/>
      <c r="C57" s="132"/>
      <c r="D57" s="132"/>
      <c r="E57" s="132"/>
      <c r="F57" s="132"/>
      <c r="G57" s="132"/>
      <c r="H57" s="77"/>
      <c r="I57" s="77"/>
      <c r="J57" s="67"/>
      <c r="K57" s="67"/>
      <c r="L57" s="67"/>
      <c r="M57" s="67"/>
      <c r="N57" s="65"/>
    </row>
    <row r="58" spans="2:14">
      <c r="B58" s="77"/>
      <c r="C58" s="77"/>
      <c r="D58" s="77"/>
      <c r="E58" s="77"/>
      <c r="F58" s="77"/>
      <c r="G58" s="77"/>
      <c r="H58" s="77"/>
      <c r="I58" s="77"/>
      <c r="J58" s="67"/>
      <c r="K58" s="67"/>
      <c r="L58" s="67"/>
      <c r="M58" s="67"/>
      <c r="N58" s="65"/>
    </row>
    <row r="59" spans="2:14">
      <c r="B59" s="66" t="s">
        <v>1326</v>
      </c>
      <c r="C59" s="66" t="s">
        <v>1429</v>
      </c>
      <c r="D59" s="66" t="s">
        <v>1430</v>
      </c>
      <c r="E59" s="66" t="s">
        <v>1431</v>
      </c>
      <c r="F59" s="66" t="s">
        <v>1432</v>
      </c>
      <c r="G59" s="66" t="s">
        <v>1396</v>
      </c>
      <c r="H59" s="77"/>
      <c r="I59" s="67"/>
      <c r="J59" s="67"/>
      <c r="K59" s="67"/>
      <c r="L59" s="67"/>
      <c r="M59" s="65"/>
    </row>
    <row r="60" spans="2:14">
      <c r="B60" s="68">
        <v>1</v>
      </c>
      <c r="C60" s="68">
        <v>225</v>
      </c>
      <c r="D60" s="69" t="s">
        <v>1467</v>
      </c>
      <c r="E60" s="69" t="s">
        <v>1467</v>
      </c>
      <c r="F60" s="69">
        <v>5</v>
      </c>
      <c r="G60" s="69">
        <f>F60*50000</f>
        <v>250000</v>
      </c>
      <c r="H60" s="77"/>
      <c r="I60" s="67"/>
      <c r="J60" s="67"/>
      <c r="K60" s="67"/>
      <c r="L60" s="67"/>
      <c r="M60" s="65"/>
    </row>
    <row r="61" spans="2:14" ht="17.25" thickBot="1">
      <c r="B61" s="128" t="s">
        <v>1373</v>
      </c>
      <c r="C61" s="133"/>
      <c r="D61" s="133"/>
      <c r="E61" s="134"/>
      <c r="F61" s="76">
        <f>SUM(F60:F60)</f>
        <v>5</v>
      </c>
      <c r="G61" s="76">
        <f>SUM(G60:G60)</f>
        <v>250000</v>
      </c>
      <c r="H61" s="67"/>
      <c r="I61" s="67"/>
      <c r="J61" s="67"/>
      <c r="K61" s="67"/>
      <c r="L61" s="67"/>
      <c r="M61" s="65"/>
    </row>
    <row r="62" spans="2:14" ht="17.25" thickTop="1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5"/>
    </row>
    <row r="63" spans="2:14" ht="16.5" customHeight="1">
      <c r="B63" s="78"/>
      <c r="C63" s="78"/>
      <c r="D63" s="78"/>
      <c r="E63" s="78"/>
      <c r="F63" s="79"/>
      <c r="G63" s="79"/>
      <c r="H63" s="79"/>
      <c r="I63" s="77"/>
      <c r="J63" s="67"/>
      <c r="K63" s="67"/>
      <c r="L63" s="67"/>
      <c r="M63" s="67"/>
      <c r="N63" s="65"/>
    </row>
    <row r="64" spans="2:14">
      <c r="B64" s="132" t="s">
        <v>1468</v>
      </c>
      <c r="C64" s="132"/>
      <c r="D64" s="132"/>
      <c r="E64" s="132"/>
      <c r="F64" s="132"/>
      <c r="G64" s="132"/>
      <c r="H64" s="77"/>
      <c r="I64" s="77"/>
      <c r="J64" s="67"/>
      <c r="K64" s="67"/>
      <c r="L64" s="67"/>
      <c r="M64" s="67"/>
      <c r="N64" s="65"/>
    </row>
    <row r="65" spans="2:15">
      <c r="B65" s="132"/>
      <c r="C65" s="132"/>
      <c r="D65" s="132"/>
      <c r="E65" s="132"/>
      <c r="F65" s="132"/>
      <c r="G65" s="132"/>
      <c r="H65" s="77"/>
      <c r="I65" s="67"/>
      <c r="J65" s="67"/>
      <c r="K65" s="67"/>
      <c r="L65" s="67"/>
      <c r="M65" s="67"/>
      <c r="N65" s="65"/>
    </row>
    <row r="66" spans="2:15">
      <c r="B66" s="80"/>
      <c r="C66" s="73"/>
      <c r="D66" s="73"/>
      <c r="E66" s="73"/>
      <c r="F66" s="74"/>
      <c r="G66" s="74"/>
      <c r="H66" s="74"/>
      <c r="I66" s="79"/>
      <c r="J66" s="67"/>
      <c r="K66" s="67"/>
      <c r="L66" s="67"/>
      <c r="M66" s="67"/>
      <c r="N66" s="65"/>
      <c r="O66" s="65"/>
    </row>
    <row r="67" spans="2:15">
      <c r="B67" s="66" t="s">
        <v>1326</v>
      </c>
      <c r="C67" s="66" t="s">
        <v>1429</v>
      </c>
      <c r="D67" s="66" t="s">
        <v>1430</v>
      </c>
      <c r="E67" s="66" t="s">
        <v>1431</v>
      </c>
      <c r="F67" s="66" t="s">
        <v>1432</v>
      </c>
      <c r="G67" s="66" t="s">
        <v>1435</v>
      </c>
      <c r="H67" s="66" t="s">
        <v>1396</v>
      </c>
      <c r="I67" s="79"/>
      <c r="J67" s="67"/>
      <c r="K67" s="67"/>
      <c r="L67" s="67"/>
      <c r="M67" s="67"/>
      <c r="N67" s="65"/>
      <c r="O67" s="65"/>
    </row>
    <row r="68" spans="2:15">
      <c r="B68" s="69">
        <v>1</v>
      </c>
      <c r="C68" s="68">
        <v>818</v>
      </c>
      <c r="D68" s="69" t="s">
        <v>1469</v>
      </c>
      <c r="E68" s="69" t="s">
        <v>1470</v>
      </c>
      <c r="F68" s="69">
        <v>10</v>
      </c>
      <c r="G68" s="69">
        <v>1</v>
      </c>
      <c r="H68" s="69">
        <f t="shared" ref="H68:H70" si="3">F68*50000+G68*100000</f>
        <v>600000</v>
      </c>
      <c r="I68" s="79"/>
      <c r="J68" s="67"/>
      <c r="K68" s="67"/>
      <c r="L68" s="67"/>
      <c r="M68" s="67"/>
      <c r="N68" s="65"/>
      <c r="O68" s="65"/>
    </row>
    <row r="69" spans="2:15">
      <c r="B69" s="69">
        <v>2</v>
      </c>
      <c r="C69" s="68">
        <v>656</v>
      </c>
      <c r="D69" s="69" t="s">
        <v>1471</v>
      </c>
      <c r="E69" s="69" t="s">
        <v>1472</v>
      </c>
      <c r="F69" s="69">
        <v>2</v>
      </c>
      <c r="G69" s="69">
        <v>0</v>
      </c>
      <c r="H69" s="69">
        <f t="shared" si="3"/>
        <v>100000</v>
      </c>
      <c r="I69" s="79"/>
      <c r="J69" s="67"/>
      <c r="K69" s="67"/>
      <c r="L69" s="67"/>
      <c r="M69" s="67"/>
      <c r="N69" s="65"/>
      <c r="O69" s="65"/>
    </row>
    <row r="70" spans="2:15">
      <c r="B70" s="69">
        <v>3</v>
      </c>
      <c r="C70" s="68">
        <v>604</v>
      </c>
      <c r="D70" s="69" t="s">
        <v>715</v>
      </c>
      <c r="E70" s="69" t="s">
        <v>1473</v>
      </c>
      <c r="F70" s="69">
        <v>1</v>
      </c>
      <c r="G70" s="69">
        <v>0</v>
      </c>
      <c r="H70" s="69">
        <f t="shared" si="3"/>
        <v>50000</v>
      </c>
      <c r="I70" s="79"/>
      <c r="J70" s="67"/>
      <c r="K70" s="67"/>
      <c r="L70" s="67"/>
      <c r="M70" s="67"/>
      <c r="N70" s="65"/>
      <c r="O70" s="65"/>
    </row>
    <row r="71" spans="2:15" ht="17.25" thickBot="1">
      <c r="B71" s="128" t="s">
        <v>1373</v>
      </c>
      <c r="C71" s="133"/>
      <c r="D71" s="133"/>
      <c r="E71" s="134"/>
      <c r="F71" s="76">
        <f>SUM(F68:F70)</f>
        <v>13</v>
      </c>
      <c r="G71" s="76">
        <f>SUM(G68:G70)</f>
        <v>1</v>
      </c>
      <c r="H71" s="76">
        <f>SUM(H68:H70)</f>
        <v>750000</v>
      </c>
      <c r="I71" s="67"/>
      <c r="J71" s="67"/>
      <c r="K71" s="67"/>
      <c r="L71" s="67"/>
      <c r="M71" s="67"/>
      <c r="N71" s="65"/>
    </row>
    <row r="72" spans="2:15" ht="17.25" thickTop="1">
      <c r="B72" s="73"/>
      <c r="C72" s="81"/>
      <c r="D72" s="81"/>
      <c r="E72" s="81"/>
      <c r="F72" s="74"/>
      <c r="G72" s="74"/>
      <c r="H72" s="74"/>
      <c r="I72" s="67"/>
      <c r="J72" s="67"/>
      <c r="K72" s="67"/>
      <c r="L72" s="67"/>
      <c r="M72" s="67"/>
      <c r="N72" s="65"/>
    </row>
    <row r="73" spans="2:15">
      <c r="B73" s="122" t="s">
        <v>1474</v>
      </c>
      <c r="C73" s="122"/>
      <c r="D73" s="122"/>
      <c r="E73" s="122"/>
      <c r="F73" s="122"/>
      <c r="G73" s="122"/>
      <c r="H73" s="122"/>
      <c r="I73" s="60"/>
      <c r="J73" s="67"/>
      <c r="K73" s="67"/>
      <c r="L73" s="67"/>
      <c r="M73" s="67"/>
    </row>
    <row r="74" spans="2:15">
      <c r="B74" s="122"/>
      <c r="C74" s="122"/>
      <c r="D74" s="122"/>
      <c r="E74" s="122"/>
      <c r="F74" s="122"/>
      <c r="G74" s="122"/>
      <c r="H74" s="122"/>
      <c r="I74" s="60"/>
      <c r="J74" s="67"/>
      <c r="K74" s="67"/>
      <c r="L74" s="67"/>
      <c r="M74" s="67"/>
    </row>
    <row r="75" spans="2:15">
      <c r="B75" s="60"/>
      <c r="C75" s="60"/>
      <c r="D75" s="60"/>
      <c r="E75" s="60"/>
      <c r="F75" s="60"/>
      <c r="G75" s="60"/>
      <c r="H75" s="60"/>
      <c r="I75" s="60"/>
      <c r="J75" s="67"/>
      <c r="K75" s="67"/>
      <c r="L75" s="67"/>
      <c r="M75" s="67"/>
    </row>
    <row r="76" spans="2:15">
      <c r="B76" s="66" t="s">
        <v>1326</v>
      </c>
      <c r="C76" s="66" t="s">
        <v>1429</v>
      </c>
      <c r="D76" s="66" t="s">
        <v>1430</v>
      </c>
      <c r="E76" s="66" t="s">
        <v>1431</v>
      </c>
      <c r="F76" s="66" t="s">
        <v>1432</v>
      </c>
      <c r="G76" s="66" t="s">
        <v>1435</v>
      </c>
      <c r="H76" s="66" t="s">
        <v>1396</v>
      </c>
      <c r="I76" s="60"/>
      <c r="J76" s="67"/>
      <c r="K76" s="67"/>
      <c r="L76" s="67"/>
      <c r="M76" s="67"/>
    </row>
    <row r="77" spans="2:15">
      <c r="B77" s="68">
        <v>1</v>
      </c>
      <c r="C77" s="68">
        <v>670</v>
      </c>
      <c r="D77" s="69" t="s">
        <v>811</v>
      </c>
      <c r="E77" s="69" t="s">
        <v>1475</v>
      </c>
      <c r="F77" s="69">
        <v>10</v>
      </c>
      <c r="G77" s="69">
        <v>0</v>
      </c>
      <c r="H77" s="69">
        <f t="shared" ref="H77:H81" si="4">F77*50000+G77*100000</f>
        <v>500000</v>
      </c>
      <c r="I77" s="60"/>
      <c r="J77" s="60"/>
      <c r="K77" s="60"/>
      <c r="L77" s="60"/>
      <c r="M77" s="82"/>
    </row>
    <row r="78" spans="2:15">
      <c r="B78" s="68">
        <v>2</v>
      </c>
      <c r="C78" s="68">
        <v>670</v>
      </c>
      <c r="D78" s="69" t="s">
        <v>811</v>
      </c>
      <c r="E78" s="69" t="s">
        <v>1476</v>
      </c>
      <c r="F78" s="69">
        <v>11</v>
      </c>
      <c r="G78" s="69">
        <v>0</v>
      </c>
      <c r="H78" s="69">
        <f t="shared" si="4"/>
        <v>550000</v>
      </c>
      <c r="I78" s="60"/>
      <c r="J78" s="60"/>
      <c r="K78" s="60"/>
      <c r="L78" s="60"/>
      <c r="M78" s="82"/>
    </row>
    <row r="79" spans="2:15">
      <c r="B79" s="68">
        <v>3</v>
      </c>
      <c r="C79" s="68">
        <v>670</v>
      </c>
      <c r="D79" s="69" t="s">
        <v>811</v>
      </c>
      <c r="E79" s="69" t="s">
        <v>1477</v>
      </c>
      <c r="F79" s="69">
        <v>21</v>
      </c>
      <c r="G79" s="69">
        <v>0</v>
      </c>
      <c r="H79" s="69">
        <f t="shared" si="4"/>
        <v>1050000</v>
      </c>
      <c r="I79" s="60"/>
      <c r="J79" s="60"/>
      <c r="K79" s="60"/>
      <c r="L79" s="60"/>
      <c r="M79" s="82"/>
    </row>
    <row r="80" spans="2:15">
      <c r="B80" s="68">
        <v>4</v>
      </c>
      <c r="C80" s="68">
        <v>728</v>
      </c>
      <c r="D80" s="69" t="s">
        <v>1478</v>
      </c>
      <c r="E80" s="69" t="s">
        <v>1479</v>
      </c>
      <c r="F80" s="69">
        <v>6</v>
      </c>
      <c r="G80" s="69">
        <v>0</v>
      </c>
      <c r="H80" s="69">
        <f t="shared" si="4"/>
        <v>300000</v>
      </c>
      <c r="I80" s="60"/>
      <c r="J80" s="60"/>
      <c r="K80" s="60"/>
      <c r="L80" s="60"/>
      <c r="M80" s="82"/>
    </row>
    <row r="81" spans="2:14">
      <c r="B81" s="68">
        <v>5</v>
      </c>
      <c r="C81" s="68">
        <v>871</v>
      </c>
      <c r="D81" s="69" t="s">
        <v>1480</v>
      </c>
      <c r="E81" s="69" t="s">
        <v>1481</v>
      </c>
      <c r="F81" s="69">
        <v>0</v>
      </c>
      <c r="G81" s="69">
        <v>3</v>
      </c>
      <c r="H81" s="69">
        <f t="shared" si="4"/>
        <v>300000</v>
      </c>
      <c r="I81" s="60"/>
      <c r="J81" s="60"/>
      <c r="K81" s="60"/>
      <c r="L81" s="60"/>
      <c r="M81" s="82"/>
    </row>
    <row r="82" spans="2:14" ht="15" customHeight="1" thickBot="1">
      <c r="B82" s="128" t="s">
        <v>1373</v>
      </c>
      <c r="C82" s="129"/>
      <c r="D82" s="129"/>
      <c r="E82" s="130"/>
      <c r="F82" s="76">
        <f>SUM(F77:F81)</f>
        <v>48</v>
      </c>
      <c r="G82" s="76">
        <f>SUM(G77:G81)</f>
        <v>3</v>
      </c>
      <c r="H82" s="76">
        <f>SUM(H77:H81)</f>
        <v>2700000</v>
      </c>
      <c r="I82" s="60"/>
      <c r="J82" s="60"/>
      <c r="K82" s="60"/>
      <c r="L82" s="60"/>
      <c r="M82" s="82"/>
    </row>
    <row r="83" spans="2:14" ht="17.25" thickTop="1">
      <c r="I83" s="60"/>
      <c r="J83" s="60"/>
      <c r="K83" s="60"/>
      <c r="L83" s="60"/>
      <c r="M83" s="82"/>
    </row>
    <row r="84" spans="2:14" ht="16.5" customHeight="1"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2:14">
      <c r="B85" s="122" t="s">
        <v>1482</v>
      </c>
      <c r="C85" s="122"/>
      <c r="D85" s="122"/>
      <c r="E85" s="122"/>
      <c r="F85" s="122"/>
      <c r="G85" s="122"/>
      <c r="H85" s="122"/>
      <c r="I85" s="60"/>
      <c r="J85" s="60"/>
      <c r="K85" s="60"/>
      <c r="L85" s="60"/>
      <c r="M85" s="60"/>
      <c r="N85" s="60"/>
    </row>
    <row r="86" spans="2:14">
      <c r="B86" s="122"/>
      <c r="C86" s="122"/>
      <c r="D86" s="122"/>
      <c r="E86" s="122"/>
      <c r="F86" s="122"/>
      <c r="G86" s="122"/>
      <c r="H86" s="122"/>
      <c r="I86" s="60"/>
      <c r="J86" s="60"/>
      <c r="K86" s="60"/>
      <c r="L86" s="60"/>
      <c r="M86" s="60"/>
      <c r="N86" s="60"/>
    </row>
    <row r="87" spans="2:14">
      <c r="B87" s="83"/>
      <c r="C87" s="83"/>
      <c r="D87" s="83"/>
      <c r="E87" s="83"/>
      <c r="F87" s="83"/>
      <c r="G87" s="84"/>
      <c r="H87" s="83"/>
      <c r="I87" s="85"/>
      <c r="J87" s="60"/>
      <c r="K87" s="60"/>
      <c r="L87" s="60"/>
      <c r="M87" s="60"/>
      <c r="N87" s="60"/>
    </row>
    <row r="88" spans="2:14">
      <c r="B88" s="66" t="s">
        <v>1326</v>
      </c>
      <c r="C88" s="66" t="s">
        <v>1429</v>
      </c>
      <c r="D88" s="66" t="s">
        <v>1430</v>
      </c>
      <c r="E88" s="66" t="s">
        <v>1431</v>
      </c>
      <c r="F88" s="66" t="s">
        <v>1435</v>
      </c>
      <c r="G88" s="66" t="s">
        <v>1432</v>
      </c>
      <c r="H88" s="66" t="s">
        <v>1396</v>
      </c>
      <c r="I88" s="85"/>
      <c r="J88" s="60"/>
      <c r="K88" s="60"/>
      <c r="L88" s="60"/>
      <c r="M88" s="60"/>
      <c r="N88" s="60"/>
    </row>
    <row r="89" spans="2:14">
      <c r="B89" s="69">
        <v>1</v>
      </c>
      <c r="C89" s="68">
        <v>649</v>
      </c>
      <c r="D89" s="69" t="s">
        <v>751</v>
      </c>
      <c r="E89" s="69" t="s">
        <v>1483</v>
      </c>
      <c r="F89" s="69">
        <v>1</v>
      </c>
      <c r="G89" s="69">
        <v>2</v>
      </c>
      <c r="H89" s="69">
        <f>F89*100000+G89*50000</f>
        <v>200000</v>
      </c>
      <c r="I89" s="85"/>
      <c r="J89" s="60"/>
      <c r="K89" s="60"/>
      <c r="L89" s="60"/>
      <c r="M89" s="60"/>
      <c r="N89" s="60"/>
    </row>
    <row r="90" spans="2:14">
      <c r="B90" s="69">
        <v>2</v>
      </c>
      <c r="C90" s="68">
        <v>648</v>
      </c>
      <c r="D90" s="69" t="s">
        <v>1484</v>
      </c>
      <c r="E90" s="69" t="s">
        <v>1485</v>
      </c>
      <c r="F90" s="69">
        <v>0</v>
      </c>
      <c r="G90" s="69">
        <v>4</v>
      </c>
      <c r="H90" s="69">
        <f t="shared" ref="H90:H98" si="5">F90*100000+G90*50000</f>
        <v>200000</v>
      </c>
      <c r="I90" s="85"/>
      <c r="J90" s="60"/>
      <c r="K90" s="60"/>
      <c r="L90" s="60"/>
      <c r="M90" s="60"/>
      <c r="N90" s="60"/>
    </row>
    <row r="91" spans="2:14">
      <c r="B91" s="69">
        <v>3</v>
      </c>
      <c r="C91" s="68">
        <v>983</v>
      </c>
      <c r="D91" s="69" t="s">
        <v>1486</v>
      </c>
      <c r="E91" s="69" t="s">
        <v>1487</v>
      </c>
      <c r="F91" s="69">
        <v>0</v>
      </c>
      <c r="G91" s="69">
        <v>1</v>
      </c>
      <c r="H91" s="69">
        <f t="shared" si="5"/>
        <v>50000</v>
      </c>
      <c r="I91" s="85"/>
      <c r="J91" s="60"/>
      <c r="K91" s="60"/>
      <c r="L91" s="60"/>
      <c r="M91" s="60"/>
      <c r="N91" s="60"/>
    </row>
    <row r="92" spans="2:14">
      <c r="B92" s="69">
        <v>4</v>
      </c>
      <c r="C92" s="68">
        <v>650</v>
      </c>
      <c r="D92" s="69" t="s">
        <v>1335</v>
      </c>
      <c r="E92" s="69" t="s">
        <v>1488</v>
      </c>
      <c r="F92" s="69">
        <v>1</v>
      </c>
      <c r="G92" s="69">
        <v>1</v>
      </c>
      <c r="H92" s="69">
        <f t="shared" si="5"/>
        <v>150000</v>
      </c>
      <c r="I92" s="85"/>
      <c r="J92" s="60"/>
      <c r="K92" s="60"/>
      <c r="L92" s="60"/>
      <c r="M92" s="60"/>
      <c r="N92" s="60"/>
    </row>
    <row r="93" spans="2:14">
      <c r="B93" s="69">
        <v>5</v>
      </c>
      <c r="C93" s="68">
        <v>841</v>
      </c>
      <c r="D93" s="69" t="s">
        <v>1489</v>
      </c>
      <c r="E93" s="69" t="s">
        <v>1490</v>
      </c>
      <c r="F93" s="69">
        <v>0</v>
      </c>
      <c r="G93" s="69">
        <v>4</v>
      </c>
      <c r="H93" s="69">
        <f t="shared" si="5"/>
        <v>200000</v>
      </c>
      <c r="I93" s="85"/>
      <c r="J93" s="60"/>
      <c r="K93" s="60"/>
      <c r="L93" s="60"/>
      <c r="M93" s="60"/>
      <c r="N93" s="60"/>
    </row>
    <row r="94" spans="2:14">
      <c r="B94" s="69">
        <v>6</v>
      </c>
      <c r="C94" s="68">
        <v>229</v>
      </c>
      <c r="D94" s="69" t="s">
        <v>1491</v>
      </c>
      <c r="E94" s="69" t="s">
        <v>1492</v>
      </c>
      <c r="F94" s="69">
        <v>0</v>
      </c>
      <c r="G94" s="69">
        <v>1</v>
      </c>
      <c r="H94" s="69">
        <f t="shared" si="5"/>
        <v>50000</v>
      </c>
      <c r="I94" s="85"/>
      <c r="J94" s="60"/>
      <c r="K94" s="60"/>
      <c r="L94" s="60"/>
      <c r="M94" s="60"/>
      <c r="N94" s="60"/>
    </row>
    <row r="95" spans="2:14">
      <c r="B95" s="69">
        <v>7</v>
      </c>
      <c r="C95" s="68">
        <v>127</v>
      </c>
      <c r="D95" s="55" t="s">
        <v>1493</v>
      </c>
      <c r="E95" s="69" t="s">
        <v>623</v>
      </c>
      <c r="F95" s="69">
        <v>0</v>
      </c>
      <c r="G95" s="69">
        <v>6</v>
      </c>
      <c r="H95" s="69">
        <f t="shared" si="5"/>
        <v>300000</v>
      </c>
      <c r="I95" s="85"/>
      <c r="J95" s="60"/>
      <c r="K95" s="60"/>
      <c r="L95" s="60"/>
      <c r="M95" s="60"/>
      <c r="N95" s="60"/>
    </row>
    <row r="96" spans="2:14">
      <c r="B96" s="69">
        <v>8</v>
      </c>
      <c r="C96" s="86">
        <v>637</v>
      </c>
      <c r="D96" s="87" t="s">
        <v>1494</v>
      </c>
      <c r="E96" s="87" t="s">
        <v>1495</v>
      </c>
      <c r="F96" s="69">
        <v>0</v>
      </c>
      <c r="G96" s="69">
        <v>1</v>
      </c>
      <c r="H96" s="69">
        <f t="shared" si="5"/>
        <v>50000</v>
      </c>
      <c r="I96" s="85"/>
      <c r="J96" s="60"/>
      <c r="K96" s="60"/>
      <c r="L96" s="60"/>
      <c r="M96" s="60"/>
      <c r="N96" s="60"/>
    </row>
    <row r="97" spans="2:14">
      <c r="B97" s="69">
        <v>9</v>
      </c>
      <c r="C97" s="68">
        <v>654</v>
      </c>
      <c r="D97" s="87" t="s">
        <v>1496</v>
      </c>
      <c r="E97" s="69" t="s">
        <v>1497</v>
      </c>
      <c r="F97" s="69">
        <v>0</v>
      </c>
      <c r="G97" s="69">
        <v>2</v>
      </c>
      <c r="H97" s="69">
        <f t="shared" si="5"/>
        <v>100000</v>
      </c>
      <c r="I97" s="85"/>
      <c r="J97" s="60"/>
      <c r="K97" s="60"/>
      <c r="L97" s="60"/>
      <c r="M97" s="60"/>
      <c r="N97" s="60"/>
    </row>
    <row r="98" spans="2:14">
      <c r="B98" s="69">
        <v>10</v>
      </c>
      <c r="C98" s="68">
        <v>654</v>
      </c>
      <c r="D98" s="87" t="s">
        <v>1496</v>
      </c>
      <c r="E98" s="69" t="s">
        <v>1498</v>
      </c>
      <c r="F98" s="69">
        <v>0</v>
      </c>
      <c r="G98" s="69">
        <v>1</v>
      </c>
      <c r="H98" s="69">
        <f t="shared" si="5"/>
        <v>50000</v>
      </c>
      <c r="I98" s="85"/>
      <c r="J98" s="60"/>
      <c r="K98" s="60"/>
      <c r="L98" s="60"/>
      <c r="M98" s="60"/>
      <c r="N98" s="60"/>
    </row>
    <row r="99" spans="2:14" ht="17.25" thickBot="1">
      <c r="B99" s="128" t="s">
        <v>1373</v>
      </c>
      <c r="C99" s="129"/>
      <c r="D99" s="129"/>
      <c r="E99" s="130"/>
      <c r="F99" s="76">
        <f>SUM(F89:F98)</f>
        <v>2</v>
      </c>
      <c r="G99" s="76">
        <f>SUM(G89:G98)</f>
        <v>23</v>
      </c>
      <c r="H99" s="76">
        <f>SUM(H89:H98)</f>
        <v>1350000</v>
      </c>
      <c r="I99" s="83"/>
      <c r="J99" s="60"/>
      <c r="K99" s="60"/>
      <c r="L99" s="60"/>
      <c r="M99" s="60"/>
      <c r="N99" s="60"/>
    </row>
    <row r="100" spans="2:14" ht="16.5" customHeight="1" thickTop="1">
      <c r="B100" s="88"/>
      <c r="C100" s="78"/>
      <c r="D100" s="78"/>
      <c r="E100" s="78"/>
      <c r="F100" s="79"/>
      <c r="G100" s="79"/>
      <c r="H100" s="83"/>
      <c r="I100" s="60"/>
      <c r="J100" s="60"/>
      <c r="K100" s="60"/>
      <c r="L100" s="60"/>
      <c r="M100" s="60"/>
      <c r="N100" s="60"/>
    </row>
    <row r="101" spans="2:14">
      <c r="B101" s="122" t="s">
        <v>1507</v>
      </c>
      <c r="C101" s="122"/>
      <c r="D101" s="122"/>
      <c r="E101" s="122"/>
      <c r="F101" s="122"/>
      <c r="G101" s="122"/>
      <c r="H101" s="122"/>
      <c r="I101" s="60"/>
      <c r="J101" s="60"/>
      <c r="K101" s="60"/>
      <c r="L101" s="60"/>
      <c r="M101" s="60"/>
      <c r="N101" s="60"/>
    </row>
    <row r="102" spans="2:14">
      <c r="B102" s="122"/>
      <c r="C102" s="122"/>
      <c r="D102" s="122"/>
      <c r="E102" s="122"/>
      <c r="F102" s="122"/>
      <c r="G102" s="122"/>
      <c r="H102" s="122"/>
      <c r="I102" s="60"/>
      <c r="J102" s="60"/>
      <c r="K102" s="60"/>
      <c r="L102" s="60"/>
      <c r="M102" s="60"/>
      <c r="N102" s="60"/>
    </row>
    <row r="103" spans="2:14">
      <c r="B103" s="83"/>
      <c r="C103" s="83"/>
      <c r="D103" s="83"/>
      <c r="E103" s="83"/>
      <c r="F103" s="83"/>
      <c r="G103" s="83"/>
      <c r="H103" s="83"/>
      <c r="J103" s="60"/>
      <c r="K103" s="60"/>
      <c r="L103" s="60"/>
      <c r="M103" s="60"/>
      <c r="N103" s="60"/>
    </row>
    <row r="104" spans="2:14">
      <c r="B104" s="66" t="s">
        <v>1326</v>
      </c>
      <c r="C104" s="66" t="s">
        <v>1429</v>
      </c>
      <c r="D104" s="66" t="s">
        <v>1430</v>
      </c>
      <c r="E104" s="66" t="s">
        <v>1431</v>
      </c>
      <c r="F104" s="66" t="s">
        <v>1432</v>
      </c>
      <c r="G104" s="66" t="s">
        <v>1435</v>
      </c>
      <c r="H104" s="66" t="s">
        <v>1396</v>
      </c>
      <c r="J104" s="60"/>
      <c r="K104" s="60"/>
      <c r="L104" s="60"/>
      <c r="M104" s="60"/>
      <c r="N104" s="60"/>
    </row>
    <row r="105" spans="2:14">
      <c r="B105" s="68">
        <v>1</v>
      </c>
      <c r="C105" s="68">
        <v>710</v>
      </c>
      <c r="D105" s="69" t="s">
        <v>1499</v>
      </c>
      <c r="E105" s="69" t="s">
        <v>1500</v>
      </c>
      <c r="F105" s="69">
        <v>1</v>
      </c>
      <c r="G105" s="69">
        <v>0</v>
      </c>
      <c r="H105" s="69">
        <f t="shared" ref="H105:H107" si="6">F105*50000+G105*100000</f>
        <v>50000</v>
      </c>
      <c r="J105" s="60"/>
      <c r="K105" s="60"/>
      <c r="L105" s="60"/>
      <c r="M105" s="60"/>
      <c r="N105" s="60"/>
    </row>
    <row r="106" spans="2:14">
      <c r="B106" s="68">
        <v>2</v>
      </c>
      <c r="C106" s="68">
        <v>620</v>
      </c>
      <c r="D106" s="69" t="s">
        <v>1501</v>
      </c>
      <c r="E106" s="69" t="s">
        <v>1501</v>
      </c>
      <c r="F106" s="69">
        <v>1</v>
      </c>
      <c r="G106" s="69">
        <v>0</v>
      </c>
      <c r="H106" s="69">
        <f t="shared" si="6"/>
        <v>50000</v>
      </c>
      <c r="J106" s="60"/>
      <c r="K106" s="60"/>
      <c r="L106" s="60"/>
      <c r="M106" s="60"/>
      <c r="N106" s="60"/>
    </row>
    <row r="107" spans="2:14">
      <c r="B107" s="68">
        <v>3</v>
      </c>
      <c r="C107" s="68">
        <v>648</v>
      </c>
      <c r="D107" s="69" t="s">
        <v>748</v>
      </c>
      <c r="E107" s="69" t="s">
        <v>748</v>
      </c>
      <c r="F107" s="69">
        <v>1</v>
      </c>
      <c r="G107" s="69">
        <v>0</v>
      </c>
      <c r="H107" s="69">
        <f t="shared" si="6"/>
        <v>50000</v>
      </c>
    </row>
    <row r="108" spans="2:14" ht="17.25" thickBot="1">
      <c r="B108" s="128" t="s">
        <v>1373</v>
      </c>
      <c r="C108" s="129"/>
      <c r="D108" s="129"/>
      <c r="E108" s="130"/>
      <c r="F108" s="76">
        <f>SUM(F105:F107)</f>
        <v>3</v>
      </c>
      <c r="G108" s="76">
        <f>SUM(G106:G107)</f>
        <v>0</v>
      </c>
      <c r="H108" s="76">
        <f>SUM(H105:H107)</f>
        <v>150000</v>
      </c>
    </row>
    <row r="109" spans="2:14" ht="17.25" thickTop="1"/>
  </sheetData>
  <mergeCells count="17">
    <mergeCell ref="B82:E82"/>
    <mergeCell ref="B85:H86"/>
    <mergeCell ref="B99:E99"/>
    <mergeCell ref="B101:H102"/>
    <mergeCell ref="B108:E108"/>
    <mergeCell ref="B73:H74"/>
    <mergeCell ref="B4:H6"/>
    <mergeCell ref="B13:E13"/>
    <mergeCell ref="B15:H16"/>
    <mergeCell ref="B18:H19"/>
    <mergeCell ref="B34:E34"/>
    <mergeCell ref="B36:H37"/>
    <mergeCell ref="B53:E53"/>
    <mergeCell ref="B56:G57"/>
    <mergeCell ref="B61:E61"/>
    <mergeCell ref="B64:G65"/>
    <mergeCell ref="B71:E7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O55"/>
  <sheetViews>
    <sheetView zoomScale="85" zoomScaleNormal="85" workbookViewId="0"/>
  </sheetViews>
  <sheetFormatPr defaultColWidth="9.140625" defaultRowHeight="16.5"/>
  <cols>
    <col min="1" max="1" width="9.140625" style="55" customWidth="1"/>
    <col min="2" max="2" width="7.7109375" style="55" customWidth="1"/>
    <col min="3" max="3" width="11.28515625" style="55" customWidth="1"/>
    <col min="4" max="4" width="39.7109375" style="55" customWidth="1"/>
    <col min="5" max="5" width="41" style="55" customWidth="1"/>
    <col min="6" max="6" width="6.7109375" style="55" customWidth="1"/>
    <col min="7" max="7" width="10.28515625" style="55" customWidth="1"/>
    <col min="8" max="8" width="10.28515625" style="55" bestFit="1" customWidth="1"/>
    <col min="9" max="15" width="9.140625" style="55"/>
    <col min="16" max="16" width="11.42578125" style="55" customWidth="1"/>
    <col min="17" max="16384" width="9.140625" style="55"/>
  </cols>
  <sheetData>
    <row r="1" spans="2:15" ht="17.25" thickBot="1"/>
    <row r="2" spans="2:15" ht="17.25" thickBot="1">
      <c r="B2" s="135" t="s">
        <v>1502</v>
      </c>
      <c r="C2" s="136"/>
      <c r="D2" s="136"/>
      <c r="E2" s="136"/>
      <c r="F2" s="136"/>
      <c r="G2" s="136"/>
      <c r="H2" s="137"/>
      <c r="J2" s="56"/>
      <c r="K2" s="56"/>
    </row>
    <row r="3" spans="2:15" ht="17.25" thickBot="1">
      <c r="B3" s="89" t="s">
        <v>1326</v>
      </c>
      <c r="C3" s="90" t="s">
        <v>1429</v>
      </c>
      <c r="D3" s="90" t="s">
        <v>1430</v>
      </c>
      <c r="E3" s="90" t="s">
        <v>1431</v>
      </c>
      <c r="F3" s="90" t="s">
        <v>1432</v>
      </c>
      <c r="G3" s="91" t="s">
        <v>1435</v>
      </c>
      <c r="H3" s="92" t="s">
        <v>1396</v>
      </c>
      <c r="I3" s="60"/>
      <c r="J3" s="60"/>
      <c r="K3" s="58"/>
      <c r="L3" s="58"/>
      <c r="M3" s="58"/>
      <c r="N3" s="58"/>
      <c r="O3" s="58"/>
    </row>
    <row r="4" spans="2:15">
      <c r="B4" s="93">
        <v>1</v>
      </c>
      <c r="C4" s="94">
        <v>657</v>
      </c>
      <c r="D4" s="95" t="s">
        <v>1433</v>
      </c>
      <c r="E4" s="95" t="s">
        <v>1433</v>
      </c>
      <c r="F4" s="94">
        <v>4</v>
      </c>
      <c r="G4" s="94">
        <v>0</v>
      </c>
      <c r="H4" s="96">
        <f t="shared" ref="H4:H54" si="0">F4*50000+G4*100000</f>
        <v>200000</v>
      </c>
      <c r="I4" s="60"/>
      <c r="J4" s="60"/>
      <c r="K4" s="58"/>
      <c r="L4" s="58"/>
      <c r="M4" s="58"/>
      <c r="N4" s="58"/>
      <c r="O4" s="58"/>
    </row>
    <row r="5" spans="2:15">
      <c r="B5" s="97">
        <v>2</v>
      </c>
      <c r="C5" s="62">
        <v>658</v>
      </c>
      <c r="D5" s="61" t="s">
        <v>797</v>
      </c>
      <c r="E5" s="61" t="s">
        <v>797</v>
      </c>
      <c r="F5" s="62">
        <v>3</v>
      </c>
      <c r="G5" s="62">
        <v>0</v>
      </c>
      <c r="H5" s="98">
        <f t="shared" si="0"/>
        <v>150000</v>
      </c>
      <c r="I5" s="60"/>
      <c r="J5" s="60"/>
      <c r="K5" s="58"/>
      <c r="L5" s="58"/>
      <c r="M5" s="58"/>
      <c r="N5" s="58"/>
      <c r="O5" s="58"/>
    </row>
    <row r="6" spans="2:15">
      <c r="B6" s="97">
        <v>3</v>
      </c>
      <c r="C6" s="62">
        <v>634</v>
      </c>
      <c r="D6" s="61" t="s">
        <v>729</v>
      </c>
      <c r="E6" s="61" t="s">
        <v>729</v>
      </c>
      <c r="F6" s="62">
        <v>1</v>
      </c>
      <c r="G6" s="62">
        <v>0</v>
      </c>
      <c r="H6" s="98">
        <f t="shared" si="0"/>
        <v>50000</v>
      </c>
      <c r="I6" s="60"/>
      <c r="J6" s="60"/>
      <c r="K6" s="58"/>
      <c r="L6" s="58"/>
      <c r="M6" s="58"/>
      <c r="N6" s="58"/>
      <c r="O6" s="58"/>
    </row>
    <row r="7" spans="2:15">
      <c r="B7" s="97">
        <v>4</v>
      </c>
      <c r="C7" s="62">
        <v>651</v>
      </c>
      <c r="D7" s="61" t="s">
        <v>760</v>
      </c>
      <c r="E7" s="61" t="s">
        <v>760</v>
      </c>
      <c r="F7" s="62">
        <v>25</v>
      </c>
      <c r="G7" s="62">
        <v>0</v>
      </c>
      <c r="H7" s="98">
        <f t="shared" si="0"/>
        <v>1250000</v>
      </c>
      <c r="I7" s="60"/>
      <c r="J7" s="60"/>
      <c r="K7" s="58"/>
      <c r="L7" s="58"/>
      <c r="M7" s="58"/>
      <c r="N7" s="58"/>
      <c r="O7" s="58"/>
    </row>
    <row r="8" spans="2:15">
      <c r="B8" s="97">
        <v>5</v>
      </c>
      <c r="C8" s="62">
        <v>659</v>
      </c>
      <c r="D8" s="61" t="s">
        <v>801</v>
      </c>
      <c r="E8" s="61" t="s">
        <v>801</v>
      </c>
      <c r="F8" s="62">
        <v>2</v>
      </c>
      <c r="G8" s="62">
        <v>0</v>
      </c>
      <c r="H8" s="98">
        <f t="shared" si="0"/>
        <v>100000</v>
      </c>
      <c r="I8" s="60"/>
      <c r="J8" s="60"/>
      <c r="K8" s="58"/>
      <c r="L8" s="58"/>
      <c r="M8" s="58"/>
      <c r="N8" s="58"/>
      <c r="O8" s="58"/>
    </row>
    <row r="9" spans="2:15">
      <c r="B9" s="97">
        <v>6</v>
      </c>
      <c r="C9" s="68">
        <v>221</v>
      </c>
      <c r="D9" s="69" t="s">
        <v>1436</v>
      </c>
      <c r="E9" s="69" t="s">
        <v>1437</v>
      </c>
      <c r="F9" s="68">
        <v>99</v>
      </c>
      <c r="G9" s="68">
        <v>0</v>
      </c>
      <c r="H9" s="98">
        <f t="shared" si="0"/>
        <v>4950000</v>
      </c>
      <c r="I9" s="67"/>
      <c r="J9" s="67"/>
      <c r="K9" s="67"/>
      <c r="L9" s="67"/>
      <c r="M9" s="67"/>
      <c r="N9" s="65"/>
    </row>
    <row r="10" spans="2:15">
      <c r="B10" s="97">
        <v>7</v>
      </c>
      <c r="C10" s="68">
        <v>221</v>
      </c>
      <c r="D10" s="69" t="s">
        <v>1436</v>
      </c>
      <c r="E10" s="69" t="s">
        <v>1438</v>
      </c>
      <c r="F10" s="68">
        <v>3</v>
      </c>
      <c r="G10" s="68">
        <v>0</v>
      </c>
      <c r="H10" s="98">
        <f t="shared" si="0"/>
        <v>150000</v>
      </c>
      <c r="I10" s="67"/>
      <c r="J10" s="67"/>
      <c r="K10" s="67"/>
      <c r="L10" s="67"/>
      <c r="M10" s="67"/>
      <c r="N10" s="65"/>
    </row>
    <row r="11" spans="2:15">
      <c r="B11" s="97">
        <v>8</v>
      </c>
      <c r="C11" s="68">
        <v>108</v>
      </c>
      <c r="D11" s="69" t="s">
        <v>1439</v>
      </c>
      <c r="E11" s="69" t="s">
        <v>1440</v>
      </c>
      <c r="F11" s="68">
        <v>11</v>
      </c>
      <c r="G11" s="68">
        <v>1</v>
      </c>
      <c r="H11" s="98">
        <f t="shared" si="0"/>
        <v>650000</v>
      </c>
      <c r="I11" s="67"/>
      <c r="J11" s="67"/>
      <c r="K11" s="67"/>
      <c r="L11" s="67"/>
      <c r="M11" s="67"/>
      <c r="N11" s="65"/>
    </row>
    <row r="12" spans="2:15">
      <c r="B12" s="97">
        <v>9</v>
      </c>
      <c r="C12" s="68">
        <v>108</v>
      </c>
      <c r="D12" s="69" t="s">
        <v>1439</v>
      </c>
      <c r="E12" s="69" t="s">
        <v>1441</v>
      </c>
      <c r="F12" s="68">
        <v>2</v>
      </c>
      <c r="G12" s="68">
        <v>0</v>
      </c>
      <c r="H12" s="98">
        <f t="shared" si="0"/>
        <v>100000</v>
      </c>
      <c r="I12" s="67"/>
      <c r="J12" s="67"/>
      <c r="K12" s="67"/>
      <c r="L12" s="67"/>
      <c r="M12" s="67"/>
      <c r="N12" s="65"/>
    </row>
    <row r="13" spans="2:15">
      <c r="B13" s="97">
        <v>10</v>
      </c>
      <c r="C13" s="68">
        <v>820</v>
      </c>
      <c r="D13" s="69" t="s">
        <v>1442</v>
      </c>
      <c r="E13" s="69" t="s">
        <v>1443</v>
      </c>
      <c r="F13" s="68">
        <v>18</v>
      </c>
      <c r="G13" s="68">
        <v>0</v>
      </c>
      <c r="H13" s="98">
        <f t="shared" si="0"/>
        <v>900000</v>
      </c>
      <c r="I13" s="67"/>
      <c r="J13" s="67"/>
      <c r="K13" s="67"/>
      <c r="L13" s="67"/>
      <c r="M13" s="67"/>
      <c r="N13" s="65"/>
    </row>
    <row r="14" spans="2:15">
      <c r="B14" s="97">
        <v>11</v>
      </c>
      <c r="C14" s="68">
        <v>820</v>
      </c>
      <c r="D14" s="69" t="s">
        <v>1442</v>
      </c>
      <c r="E14" s="69" t="s">
        <v>1444</v>
      </c>
      <c r="F14" s="68">
        <v>4</v>
      </c>
      <c r="G14" s="68">
        <v>0</v>
      </c>
      <c r="H14" s="98">
        <f t="shared" si="0"/>
        <v>200000</v>
      </c>
      <c r="I14" s="67"/>
      <c r="J14" s="67"/>
      <c r="K14" s="67"/>
      <c r="L14" s="67"/>
      <c r="M14" s="67"/>
      <c r="N14" s="65"/>
    </row>
    <row r="15" spans="2:15">
      <c r="B15" s="97">
        <v>12</v>
      </c>
      <c r="C15" s="68">
        <v>722</v>
      </c>
      <c r="D15" s="69" t="s">
        <v>1445</v>
      </c>
      <c r="E15" s="69" t="s">
        <v>1446</v>
      </c>
      <c r="F15" s="68">
        <v>1</v>
      </c>
      <c r="G15" s="68">
        <v>0</v>
      </c>
      <c r="H15" s="98">
        <f t="shared" si="0"/>
        <v>50000</v>
      </c>
      <c r="I15" s="67"/>
      <c r="J15" s="67"/>
      <c r="K15" s="67"/>
      <c r="L15" s="67"/>
      <c r="M15" s="67"/>
      <c r="N15" s="65"/>
    </row>
    <row r="16" spans="2:15">
      <c r="B16" s="97">
        <v>13</v>
      </c>
      <c r="C16" s="68">
        <v>719</v>
      </c>
      <c r="D16" s="69" t="s">
        <v>1447</v>
      </c>
      <c r="E16" s="69" t="s">
        <v>1448</v>
      </c>
      <c r="F16" s="68">
        <v>1</v>
      </c>
      <c r="G16" s="68">
        <v>0</v>
      </c>
      <c r="H16" s="98">
        <f t="shared" si="0"/>
        <v>50000</v>
      </c>
      <c r="I16" s="67"/>
      <c r="J16" s="67"/>
      <c r="K16" s="67"/>
      <c r="L16" s="67"/>
      <c r="M16" s="67"/>
      <c r="N16" s="65"/>
    </row>
    <row r="17" spans="2:14">
      <c r="B17" s="97">
        <v>14</v>
      </c>
      <c r="C17" s="68">
        <v>806</v>
      </c>
      <c r="D17" s="69" t="s">
        <v>1449</v>
      </c>
      <c r="E17" s="69" t="s">
        <v>1450</v>
      </c>
      <c r="F17" s="68">
        <v>1</v>
      </c>
      <c r="G17" s="68">
        <v>0</v>
      </c>
      <c r="H17" s="98">
        <f t="shared" si="0"/>
        <v>50000</v>
      </c>
      <c r="I17" s="67"/>
      <c r="J17" s="67"/>
      <c r="K17" s="67"/>
      <c r="L17" s="67"/>
      <c r="M17" s="67"/>
      <c r="N17" s="65"/>
    </row>
    <row r="18" spans="2:14">
      <c r="B18" s="97">
        <v>15</v>
      </c>
      <c r="C18" s="68">
        <v>804</v>
      </c>
      <c r="D18" s="70" t="s">
        <v>1451</v>
      </c>
      <c r="E18" s="70" t="s">
        <v>1452</v>
      </c>
      <c r="F18" s="68">
        <v>5</v>
      </c>
      <c r="G18" s="68">
        <v>0</v>
      </c>
      <c r="H18" s="98">
        <f t="shared" si="0"/>
        <v>250000</v>
      </c>
      <c r="I18" s="67"/>
      <c r="J18" s="67"/>
      <c r="K18" s="67"/>
      <c r="L18" s="67"/>
      <c r="M18" s="67"/>
      <c r="N18" s="65"/>
    </row>
    <row r="19" spans="2:14">
      <c r="B19" s="97">
        <v>16</v>
      </c>
      <c r="C19" s="68">
        <v>671</v>
      </c>
      <c r="D19" s="70" t="s">
        <v>1453</v>
      </c>
      <c r="E19" s="70" t="s">
        <v>1454</v>
      </c>
      <c r="F19" s="68">
        <v>1</v>
      </c>
      <c r="G19" s="68">
        <v>0</v>
      </c>
      <c r="H19" s="98">
        <f t="shared" si="0"/>
        <v>50000</v>
      </c>
      <c r="I19" s="67"/>
      <c r="J19" s="67"/>
      <c r="K19" s="67"/>
      <c r="L19" s="67"/>
      <c r="M19" s="67"/>
      <c r="N19" s="65"/>
    </row>
    <row r="20" spans="2:14">
      <c r="B20" s="97">
        <v>17</v>
      </c>
      <c r="C20" s="71">
        <v>653</v>
      </c>
      <c r="D20" s="69" t="s">
        <v>1455</v>
      </c>
      <c r="E20" s="69" t="s">
        <v>1456</v>
      </c>
      <c r="F20" s="68">
        <v>33</v>
      </c>
      <c r="G20" s="68">
        <v>0</v>
      </c>
      <c r="H20" s="98">
        <f t="shared" si="0"/>
        <v>1650000</v>
      </c>
      <c r="I20" s="67"/>
      <c r="J20" s="67"/>
      <c r="K20" s="67"/>
      <c r="L20" s="67"/>
      <c r="M20" s="67"/>
      <c r="N20" s="65"/>
    </row>
    <row r="21" spans="2:14">
      <c r="B21" s="97">
        <v>18</v>
      </c>
      <c r="C21" s="68">
        <v>671</v>
      </c>
      <c r="D21" s="69" t="s">
        <v>1453</v>
      </c>
      <c r="E21" s="69" t="s">
        <v>1454</v>
      </c>
      <c r="F21" s="68">
        <v>2</v>
      </c>
      <c r="G21" s="68">
        <v>0</v>
      </c>
      <c r="H21" s="98">
        <f t="shared" si="0"/>
        <v>100000</v>
      </c>
      <c r="I21" s="67"/>
      <c r="J21" s="67"/>
      <c r="K21" s="67"/>
      <c r="L21" s="67"/>
      <c r="M21" s="67"/>
      <c r="N21" s="65"/>
    </row>
    <row r="22" spans="2:14">
      <c r="B22" s="97">
        <v>19</v>
      </c>
      <c r="C22" s="68">
        <v>702</v>
      </c>
      <c r="D22" s="69" t="s">
        <v>1458</v>
      </c>
      <c r="E22" s="69" t="s">
        <v>1459</v>
      </c>
      <c r="F22" s="68">
        <v>16</v>
      </c>
      <c r="G22" s="68">
        <v>0</v>
      </c>
      <c r="H22" s="98">
        <f t="shared" si="0"/>
        <v>800000</v>
      </c>
      <c r="I22" s="67"/>
      <c r="J22" s="67"/>
      <c r="K22" s="67"/>
      <c r="L22" s="67"/>
      <c r="M22" s="67"/>
      <c r="N22" s="65"/>
    </row>
    <row r="23" spans="2:14">
      <c r="B23" s="97">
        <v>20</v>
      </c>
      <c r="C23" s="68">
        <v>221</v>
      </c>
      <c r="D23" s="69" t="s">
        <v>1436</v>
      </c>
      <c r="E23" s="69" t="s">
        <v>1437</v>
      </c>
      <c r="F23" s="68">
        <v>13</v>
      </c>
      <c r="G23" s="68">
        <v>0</v>
      </c>
      <c r="H23" s="98">
        <f t="shared" si="0"/>
        <v>650000</v>
      </c>
      <c r="I23" s="67"/>
      <c r="J23" s="67"/>
      <c r="K23" s="67"/>
      <c r="L23" s="67"/>
      <c r="M23" s="67"/>
      <c r="N23" s="65"/>
    </row>
    <row r="24" spans="2:14">
      <c r="B24" s="97">
        <v>21</v>
      </c>
      <c r="C24" s="68">
        <v>221</v>
      </c>
      <c r="D24" s="69" t="s">
        <v>1436</v>
      </c>
      <c r="E24" s="69" t="s">
        <v>1438</v>
      </c>
      <c r="F24" s="68">
        <v>8</v>
      </c>
      <c r="G24" s="68">
        <v>0</v>
      </c>
      <c r="H24" s="98">
        <f t="shared" si="0"/>
        <v>400000</v>
      </c>
      <c r="I24" s="67"/>
      <c r="J24" s="67"/>
      <c r="K24" s="67"/>
      <c r="L24" s="67"/>
      <c r="M24" s="67"/>
      <c r="N24" s="65"/>
    </row>
    <row r="25" spans="2:14">
      <c r="B25" s="97">
        <v>22</v>
      </c>
      <c r="C25" s="68">
        <v>108</v>
      </c>
      <c r="D25" s="69" t="s">
        <v>1460</v>
      </c>
      <c r="E25" s="69" t="s">
        <v>1440</v>
      </c>
      <c r="F25" s="68">
        <v>14</v>
      </c>
      <c r="G25" s="68">
        <v>0</v>
      </c>
      <c r="H25" s="98">
        <f t="shared" si="0"/>
        <v>700000</v>
      </c>
      <c r="I25" s="67"/>
      <c r="J25" s="67"/>
      <c r="K25" s="67"/>
      <c r="L25" s="67"/>
      <c r="M25" s="67"/>
      <c r="N25" s="65"/>
    </row>
    <row r="26" spans="2:14">
      <c r="B26" s="97">
        <v>23</v>
      </c>
      <c r="C26" s="68">
        <v>108</v>
      </c>
      <c r="D26" s="69" t="s">
        <v>1460</v>
      </c>
      <c r="E26" s="69" t="s">
        <v>1441</v>
      </c>
      <c r="F26" s="68">
        <v>4</v>
      </c>
      <c r="G26" s="68">
        <v>0</v>
      </c>
      <c r="H26" s="98">
        <f t="shared" si="0"/>
        <v>200000</v>
      </c>
      <c r="I26" s="67"/>
      <c r="J26" s="67"/>
      <c r="K26" s="67"/>
      <c r="L26" s="67"/>
      <c r="M26" s="67"/>
      <c r="N26" s="65"/>
    </row>
    <row r="27" spans="2:14">
      <c r="B27" s="97">
        <v>24</v>
      </c>
      <c r="C27" s="68">
        <v>804</v>
      </c>
      <c r="D27" s="69" t="s">
        <v>1451</v>
      </c>
      <c r="E27" s="69" t="s">
        <v>1461</v>
      </c>
      <c r="F27" s="68">
        <v>1</v>
      </c>
      <c r="G27" s="68">
        <v>0</v>
      </c>
      <c r="H27" s="98">
        <f t="shared" si="0"/>
        <v>50000</v>
      </c>
      <c r="I27" s="67"/>
      <c r="J27" s="67"/>
      <c r="K27" s="67"/>
      <c r="L27" s="67"/>
      <c r="M27" s="67"/>
      <c r="N27" s="65"/>
    </row>
    <row r="28" spans="2:14">
      <c r="B28" s="97">
        <v>25</v>
      </c>
      <c r="C28" s="68">
        <v>804</v>
      </c>
      <c r="D28" s="69" t="s">
        <v>1451</v>
      </c>
      <c r="E28" s="69" t="s">
        <v>1462</v>
      </c>
      <c r="F28" s="68">
        <v>18</v>
      </c>
      <c r="G28" s="68">
        <v>0</v>
      </c>
      <c r="H28" s="98">
        <f t="shared" si="0"/>
        <v>900000</v>
      </c>
      <c r="I28" s="67"/>
      <c r="J28" s="67"/>
      <c r="K28" s="67"/>
      <c r="L28" s="67"/>
      <c r="M28" s="67"/>
      <c r="N28" s="65"/>
    </row>
    <row r="29" spans="2:14">
      <c r="B29" s="97">
        <v>26</v>
      </c>
      <c r="C29" s="68">
        <v>820</v>
      </c>
      <c r="D29" s="69" t="s">
        <v>1442</v>
      </c>
      <c r="E29" s="69" t="s">
        <v>1443</v>
      </c>
      <c r="F29" s="68">
        <v>20</v>
      </c>
      <c r="G29" s="68">
        <v>0</v>
      </c>
      <c r="H29" s="98">
        <f t="shared" si="0"/>
        <v>1000000</v>
      </c>
      <c r="I29" s="67"/>
      <c r="J29" s="67"/>
      <c r="K29" s="67"/>
      <c r="L29" s="67"/>
      <c r="M29" s="67"/>
      <c r="N29" s="65"/>
    </row>
    <row r="30" spans="2:14">
      <c r="B30" s="97">
        <v>27</v>
      </c>
      <c r="C30" s="68">
        <v>653</v>
      </c>
      <c r="D30" s="70" t="s">
        <v>1455</v>
      </c>
      <c r="E30" s="70" t="s">
        <v>1456</v>
      </c>
      <c r="F30" s="68">
        <v>8</v>
      </c>
      <c r="G30" s="68">
        <v>0</v>
      </c>
      <c r="H30" s="98">
        <f t="shared" si="0"/>
        <v>400000</v>
      </c>
      <c r="I30" s="67"/>
      <c r="J30" s="67"/>
      <c r="K30" s="67"/>
      <c r="L30" s="67"/>
      <c r="M30" s="67"/>
      <c r="N30" s="65"/>
    </row>
    <row r="31" spans="2:14">
      <c r="B31" s="97">
        <v>28</v>
      </c>
      <c r="C31" s="68">
        <v>653</v>
      </c>
      <c r="D31" s="75" t="s">
        <v>1455</v>
      </c>
      <c r="E31" s="75" t="s">
        <v>1463</v>
      </c>
      <c r="F31" s="68">
        <v>2</v>
      </c>
      <c r="G31" s="68">
        <v>0</v>
      </c>
      <c r="H31" s="98">
        <f t="shared" si="0"/>
        <v>100000</v>
      </c>
      <c r="I31" s="67"/>
      <c r="J31" s="67"/>
      <c r="K31" s="67"/>
      <c r="L31" s="67"/>
      <c r="M31" s="67"/>
      <c r="N31" s="65"/>
    </row>
    <row r="32" spans="2:14">
      <c r="B32" s="97">
        <v>29</v>
      </c>
      <c r="C32" s="68">
        <v>873</v>
      </c>
      <c r="D32" s="75" t="s">
        <v>1464</v>
      </c>
      <c r="E32" s="75" t="s">
        <v>1465</v>
      </c>
      <c r="F32" s="68">
        <v>1</v>
      </c>
      <c r="G32" s="68">
        <v>0</v>
      </c>
      <c r="H32" s="98">
        <f t="shared" si="0"/>
        <v>50000</v>
      </c>
      <c r="I32" s="67"/>
      <c r="J32" s="67"/>
      <c r="K32" s="67"/>
      <c r="L32" s="67"/>
      <c r="M32" s="67"/>
      <c r="N32" s="65"/>
    </row>
    <row r="33" spans="2:15">
      <c r="B33" s="97">
        <v>30</v>
      </c>
      <c r="C33" s="68">
        <v>641</v>
      </c>
      <c r="D33" s="75" t="s">
        <v>740</v>
      </c>
      <c r="E33" s="75" t="s">
        <v>740</v>
      </c>
      <c r="F33" s="68">
        <v>1</v>
      </c>
      <c r="G33" s="68">
        <v>0</v>
      </c>
      <c r="H33" s="98">
        <f t="shared" si="0"/>
        <v>50000</v>
      </c>
      <c r="I33" s="67"/>
      <c r="J33" s="67"/>
      <c r="K33" s="67"/>
      <c r="L33" s="67"/>
      <c r="M33" s="67"/>
      <c r="N33" s="65"/>
    </row>
    <row r="34" spans="2:15">
      <c r="B34" s="97">
        <v>31</v>
      </c>
      <c r="C34" s="68">
        <v>225</v>
      </c>
      <c r="D34" s="69" t="s">
        <v>1503</v>
      </c>
      <c r="E34" s="69" t="s">
        <v>1503</v>
      </c>
      <c r="F34" s="68">
        <v>5</v>
      </c>
      <c r="G34" s="68">
        <v>0</v>
      </c>
      <c r="H34" s="98">
        <f t="shared" si="0"/>
        <v>250000</v>
      </c>
      <c r="I34" s="77"/>
      <c r="J34" s="67"/>
      <c r="K34" s="67"/>
      <c r="L34" s="67"/>
      <c r="M34" s="67"/>
      <c r="N34" s="65"/>
    </row>
    <row r="35" spans="2:15">
      <c r="B35" s="97">
        <v>32</v>
      </c>
      <c r="C35" s="68">
        <v>818</v>
      </c>
      <c r="D35" s="69" t="s">
        <v>1469</v>
      </c>
      <c r="E35" s="69" t="s">
        <v>1470</v>
      </c>
      <c r="F35" s="68">
        <v>10</v>
      </c>
      <c r="G35" s="68">
        <v>1</v>
      </c>
      <c r="H35" s="98">
        <f t="shared" si="0"/>
        <v>600000</v>
      </c>
      <c r="I35" s="79"/>
      <c r="J35" s="67"/>
      <c r="K35" s="67"/>
      <c r="L35" s="67"/>
      <c r="M35" s="67"/>
      <c r="N35" s="65"/>
      <c r="O35" s="65"/>
    </row>
    <row r="36" spans="2:15">
      <c r="B36" s="97">
        <v>33</v>
      </c>
      <c r="C36" s="68">
        <v>656</v>
      </c>
      <c r="D36" s="69" t="s">
        <v>1471</v>
      </c>
      <c r="E36" s="69" t="s">
        <v>1472</v>
      </c>
      <c r="F36" s="68">
        <v>2</v>
      </c>
      <c r="G36" s="68">
        <v>0</v>
      </c>
      <c r="H36" s="98">
        <f t="shared" si="0"/>
        <v>100000</v>
      </c>
      <c r="I36" s="79"/>
      <c r="J36" s="67"/>
      <c r="K36" s="67"/>
      <c r="L36" s="67"/>
      <c r="M36" s="67"/>
      <c r="N36" s="65"/>
      <c r="O36" s="65"/>
    </row>
    <row r="37" spans="2:15">
      <c r="B37" s="97">
        <v>34</v>
      </c>
      <c r="C37" s="68">
        <v>604</v>
      </c>
      <c r="D37" s="69" t="s">
        <v>715</v>
      </c>
      <c r="E37" s="69" t="s">
        <v>1473</v>
      </c>
      <c r="F37" s="68">
        <v>1</v>
      </c>
      <c r="G37" s="68">
        <v>0</v>
      </c>
      <c r="H37" s="98">
        <f t="shared" si="0"/>
        <v>50000</v>
      </c>
      <c r="I37" s="79"/>
      <c r="J37" s="67"/>
      <c r="K37" s="67"/>
      <c r="L37" s="67"/>
      <c r="M37" s="67"/>
      <c r="N37" s="65"/>
      <c r="O37" s="65"/>
    </row>
    <row r="38" spans="2:15">
      <c r="B38" s="97">
        <v>35</v>
      </c>
      <c r="C38" s="68">
        <v>670</v>
      </c>
      <c r="D38" s="69" t="s">
        <v>811</v>
      </c>
      <c r="E38" s="69" t="s">
        <v>1475</v>
      </c>
      <c r="F38" s="68">
        <v>10</v>
      </c>
      <c r="G38" s="68">
        <v>0</v>
      </c>
      <c r="H38" s="98">
        <f t="shared" si="0"/>
        <v>500000</v>
      </c>
      <c r="I38" s="60"/>
      <c r="J38" s="60"/>
      <c r="K38" s="60"/>
      <c r="L38" s="60"/>
      <c r="M38" s="82"/>
    </row>
    <row r="39" spans="2:15">
      <c r="B39" s="97">
        <v>36</v>
      </c>
      <c r="C39" s="68">
        <v>670</v>
      </c>
      <c r="D39" s="69" t="s">
        <v>811</v>
      </c>
      <c r="E39" s="69" t="s">
        <v>1476</v>
      </c>
      <c r="F39" s="68">
        <v>11</v>
      </c>
      <c r="G39" s="68">
        <v>0</v>
      </c>
      <c r="H39" s="98">
        <f t="shared" si="0"/>
        <v>550000</v>
      </c>
      <c r="I39" s="60"/>
      <c r="J39" s="60"/>
      <c r="K39" s="60"/>
      <c r="L39" s="60"/>
      <c r="M39" s="82"/>
    </row>
    <row r="40" spans="2:15">
      <c r="B40" s="97">
        <v>37</v>
      </c>
      <c r="C40" s="68">
        <v>670</v>
      </c>
      <c r="D40" s="69" t="s">
        <v>811</v>
      </c>
      <c r="E40" s="69" t="s">
        <v>1477</v>
      </c>
      <c r="F40" s="68">
        <v>21</v>
      </c>
      <c r="G40" s="68">
        <v>0</v>
      </c>
      <c r="H40" s="98">
        <f t="shared" si="0"/>
        <v>1050000</v>
      </c>
      <c r="I40" s="60"/>
      <c r="J40" s="60"/>
      <c r="K40" s="60"/>
      <c r="L40" s="60"/>
      <c r="M40" s="82"/>
    </row>
    <row r="41" spans="2:15">
      <c r="B41" s="97">
        <v>38</v>
      </c>
      <c r="C41" s="68">
        <v>728</v>
      </c>
      <c r="D41" s="69" t="s">
        <v>1478</v>
      </c>
      <c r="E41" s="69" t="s">
        <v>1479</v>
      </c>
      <c r="F41" s="68">
        <v>6</v>
      </c>
      <c r="G41" s="68">
        <v>0</v>
      </c>
      <c r="H41" s="98">
        <f t="shared" si="0"/>
        <v>300000</v>
      </c>
      <c r="I41" s="60"/>
      <c r="J41" s="60"/>
      <c r="K41" s="60"/>
      <c r="L41" s="60"/>
      <c r="M41" s="82"/>
    </row>
    <row r="42" spans="2:15">
      <c r="B42" s="97">
        <v>39</v>
      </c>
      <c r="C42" s="68">
        <v>871</v>
      </c>
      <c r="D42" s="69" t="s">
        <v>1480</v>
      </c>
      <c r="E42" s="69" t="s">
        <v>1481</v>
      </c>
      <c r="F42" s="68">
        <v>0</v>
      </c>
      <c r="G42" s="68">
        <v>3</v>
      </c>
      <c r="H42" s="98">
        <f t="shared" si="0"/>
        <v>300000</v>
      </c>
      <c r="I42" s="60"/>
      <c r="J42" s="60"/>
      <c r="K42" s="60"/>
      <c r="L42" s="60"/>
      <c r="M42" s="82"/>
    </row>
    <row r="43" spans="2:15">
      <c r="B43" s="97">
        <v>40</v>
      </c>
      <c r="C43" s="68">
        <v>649</v>
      </c>
      <c r="D43" s="69" t="s">
        <v>751</v>
      </c>
      <c r="E43" s="69" t="s">
        <v>1483</v>
      </c>
      <c r="F43" s="68">
        <v>2</v>
      </c>
      <c r="G43" s="68">
        <v>1</v>
      </c>
      <c r="H43" s="98">
        <f t="shared" si="0"/>
        <v>200000</v>
      </c>
      <c r="I43" s="99"/>
      <c r="J43" s="60"/>
      <c r="K43" s="60"/>
      <c r="L43" s="60"/>
      <c r="M43" s="60"/>
      <c r="N43" s="60"/>
    </row>
    <row r="44" spans="2:15">
      <c r="B44" s="97">
        <v>41</v>
      </c>
      <c r="C44" s="68">
        <v>648</v>
      </c>
      <c r="D44" s="69" t="s">
        <v>1484</v>
      </c>
      <c r="E44" s="69" t="s">
        <v>1485</v>
      </c>
      <c r="F44" s="68">
        <v>5</v>
      </c>
      <c r="G44" s="68">
        <v>0</v>
      </c>
      <c r="H44" s="98">
        <f t="shared" si="0"/>
        <v>250000</v>
      </c>
      <c r="I44" s="99"/>
      <c r="J44" s="60"/>
      <c r="K44" s="60"/>
      <c r="L44" s="60"/>
      <c r="M44" s="60"/>
      <c r="N44" s="60"/>
    </row>
    <row r="45" spans="2:15">
      <c r="B45" s="97">
        <v>42</v>
      </c>
      <c r="C45" s="68">
        <v>983</v>
      </c>
      <c r="D45" s="69" t="s">
        <v>1486</v>
      </c>
      <c r="E45" s="69" t="s">
        <v>1487</v>
      </c>
      <c r="F45" s="68">
        <v>1</v>
      </c>
      <c r="G45" s="68">
        <v>0</v>
      </c>
      <c r="H45" s="98">
        <f t="shared" si="0"/>
        <v>50000</v>
      </c>
      <c r="I45" s="99"/>
      <c r="J45" s="60"/>
      <c r="K45" s="60"/>
      <c r="L45" s="60"/>
      <c r="M45" s="60"/>
      <c r="N45" s="60"/>
    </row>
    <row r="46" spans="2:15">
      <c r="B46" s="97">
        <v>43</v>
      </c>
      <c r="C46" s="68">
        <v>650</v>
      </c>
      <c r="D46" s="69" t="s">
        <v>1335</v>
      </c>
      <c r="E46" s="69" t="s">
        <v>1488</v>
      </c>
      <c r="F46" s="68">
        <v>1</v>
      </c>
      <c r="G46" s="68">
        <v>1</v>
      </c>
      <c r="H46" s="98">
        <f t="shared" si="0"/>
        <v>150000</v>
      </c>
      <c r="I46" s="99"/>
      <c r="J46" s="60"/>
      <c r="K46" s="60"/>
      <c r="L46" s="60"/>
      <c r="M46" s="60"/>
      <c r="N46" s="60"/>
    </row>
    <row r="47" spans="2:15">
      <c r="B47" s="97">
        <v>44</v>
      </c>
      <c r="C47" s="68">
        <v>841</v>
      </c>
      <c r="D47" s="69" t="s">
        <v>1489</v>
      </c>
      <c r="E47" s="69" t="s">
        <v>1504</v>
      </c>
      <c r="F47" s="68">
        <v>4</v>
      </c>
      <c r="G47" s="68">
        <v>0</v>
      </c>
      <c r="H47" s="98">
        <f t="shared" si="0"/>
        <v>200000</v>
      </c>
      <c r="I47" s="99"/>
      <c r="J47" s="60"/>
      <c r="K47" s="60"/>
      <c r="L47" s="60"/>
      <c r="M47" s="60"/>
      <c r="N47" s="60"/>
    </row>
    <row r="48" spans="2:15">
      <c r="B48" s="97">
        <v>45</v>
      </c>
      <c r="C48" s="68">
        <v>229</v>
      </c>
      <c r="D48" s="69" t="s">
        <v>1491</v>
      </c>
      <c r="E48" s="69" t="s">
        <v>1492</v>
      </c>
      <c r="F48" s="68">
        <v>1</v>
      </c>
      <c r="G48" s="68">
        <v>0</v>
      </c>
      <c r="H48" s="98">
        <f t="shared" si="0"/>
        <v>50000</v>
      </c>
      <c r="I48" s="99"/>
      <c r="J48" s="60"/>
      <c r="K48" s="60"/>
      <c r="L48" s="60"/>
      <c r="M48" s="60"/>
      <c r="N48" s="60"/>
    </row>
    <row r="49" spans="2:14">
      <c r="B49" s="97">
        <v>46</v>
      </c>
      <c r="C49" s="68">
        <v>127</v>
      </c>
      <c r="D49" s="100" t="s">
        <v>1493</v>
      </c>
      <c r="E49" s="69" t="s">
        <v>1505</v>
      </c>
      <c r="F49" s="68">
        <v>6</v>
      </c>
      <c r="G49" s="68">
        <v>0</v>
      </c>
      <c r="H49" s="98">
        <f t="shared" si="0"/>
        <v>300000</v>
      </c>
      <c r="I49" s="99"/>
      <c r="J49" s="60"/>
      <c r="K49" s="60"/>
      <c r="L49" s="60"/>
      <c r="M49" s="60"/>
      <c r="N49" s="60"/>
    </row>
    <row r="50" spans="2:14">
      <c r="B50" s="97">
        <v>47</v>
      </c>
      <c r="C50" s="101">
        <v>637</v>
      </c>
      <c r="D50" s="87" t="s">
        <v>1494</v>
      </c>
      <c r="E50" s="87" t="s">
        <v>1495</v>
      </c>
      <c r="F50" s="68">
        <v>1</v>
      </c>
      <c r="G50" s="68">
        <v>0</v>
      </c>
      <c r="H50" s="98">
        <f t="shared" si="0"/>
        <v>50000</v>
      </c>
      <c r="I50" s="99"/>
      <c r="J50" s="60"/>
      <c r="K50" s="60"/>
      <c r="L50" s="60"/>
      <c r="M50" s="60"/>
      <c r="N50" s="60"/>
    </row>
    <row r="51" spans="2:14">
      <c r="B51" s="97">
        <v>48</v>
      </c>
      <c r="C51" s="68">
        <v>654</v>
      </c>
      <c r="D51" s="87" t="s">
        <v>1496</v>
      </c>
      <c r="E51" s="69" t="s">
        <v>1497</v>
      </c>
      <c r="F51" s="68">
        <v>2</v>
      </c>
      <c r="G51" s="68">
        <v>0</v>
      </c>
      <c r="H51" s="98">
        <f t="shared" si="0"/>
        <v>100000</v>
      </c>
      <c r="I51" s="99"/>
      <c r="J51" s="60"/>
      <c r="K51" s="60"/>
      <c r="L51" s="60"/>
      <c r="M51" s="60"/>
      <c r="N51" s="60"/>
    </row>
    <row r="52" spans="2:14">
      <c r="B52" s="97">
        <v>49</v>
      </c>
      <c r="C52" s="68">
        <v>654</v>
      </c>
      <c r="D52" s="87" t="s">
        <v>1496</v>
      </c>
      <c r="E52" s="69" t="s">
        <v>1498</v>
      </c>
      <c r="F52" s="68">
        <v>1</v>
      </c>
      <c r="G52" s="68">
        <v>0</v>
      </c>
      <c r="H52" s="98">
        <f t="shared" si="0"/>
        <v>50000</v>
      </c>
      <c r="I52" s="99"/>
      <c r="J52" s="60"/>
      <c r="K52" s="60"/>
      <c r="L52" s="60"/>
      <c r="M52" s="60"/>
      <c r="N52" s="60"/>
    </row>
    <row r="53" spans="2:14">
      <c r="B53" s="97">
        <v>50</v>
      </c>
      <c r="C53" s="68">
        <v>710</v>
      </c>
      <c r="D53" s="69" t="s">
        <v>1499</v>
      </c>
      <c r="E53" s="69" t="s">
        <v>1500</v>
      </c>
      <c r="F53" s="68">
        <v>1</v>
      </c>
      <c r="G53" s="68">
        <v>0</v>
      </c>
      <c r="H53" s="98">
        <f t="shared" si="0"/>
        <v>50000</v>
      </c>
      <c r="J53" s="60"/>
      <c r="K53" s="60"/>
      <c r="L53" s="60"/>
      <c r="M53" s="60"/>
      <c r="N53" s="60"/>
    </row>
    <row r="54" spans="2:14">
      <c r="B54" s="97">
        <v>51</v>
      </c>
      <c r="C54" s="68">
        <v>620</v>
      </c>
      <c r="D54" s="69" t="s">
        <v>1501</v>
      </c>
      <c r="E54" s="69" t="s">
        <v>1501</v>
      </c>
      <c r="F54" s="68">
        <v>1</v>
      </c>
      <c r="G54" s="68">
        <v>0</v>
      </c>
      <c r="H54" s="98">
        <f t="shared" si="0"/>
        <v>50000</v>
      </c>
      <c r="J54" s="60"/>
      <c r="K54" s="60"/>
      <c r="L54" s="60"/>
      <c r="M54" s="60"/>
      <c r="N54" s="60"/>
    </row>
    <row r="55" spans="2:14" ht="17.25" thickBot="1">
      <c r="B55" s="138" t="s">
        <v>1373</v>
      </c>
      <c r="C55" s="139"/>
      <c r="D55" s="139"/>
      <c r="E55" s="140"/>
      <c r="F55" s="102">
        <f>SUM(F4:F54)</f>
        <v>414</v>
      </c>
      <c r="G55" s="102">
        <f>SUM(G4:G54)</f>
        <v>7</v>
      </c>
      <c r="H55" s="103">
        <f>SUM(H4:H54)</f>
        <v>21400000</v>
      </c>
    </row>
  </sheetData>
  <mergeCells count="2">
    <mergeCell ref="B2:H2"/>
    <mergeCell ref="B55:E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N38"/>
  <sheetViews>
    <sheetView zoomScale="85" zoomScaleNormal="85" workbookViewId="0"/>
  </sheetViews>
  <sheetFormatPr defaultColWidth="9.140625" defaultRowHeight="16.5"/>
  <cols>
    <col min="1" max="1" width="9.140625" style="55" customWidth="1"/>
    <col min="2" max="2" width="7.7109375" style="55" customWidth="1"/>
    <col min="3" max="3" width="11.28515625" style="55" customWidth="1"/>
    <col min="4" max="4" width="39.7109375" style="55" customWidth="1"/>
    <col min="5" max="5" width="6.7109375" style="55" customWidth="1"/>
    <col min="6" max="6" width="10.28515625" style="55" customWidth="1"/>
    <col min="7" max="7" width="10.28515625" style="55" bestFit="1" customWidth="1"/>
    <col min="8" max="14" width="9.140625" style="55"/>
    <col min="15" max="15" width="11.42578125" style="55" customWidth="1"/>
    <col min="16" max="16384" width="9.140625" style="55"/>
  </cols>
  <sheetData>
    <row r="1" spans="2:14" ht="17.25" thickBot="1"/>
    <row r="2" spans="2:14" ht="17.25" thickBot="1">
      <c r="B2" s="104" t="s">
        <v>1326</v>
      </c>
      <c r="C2" s="104" t="s">
        <v>1429</v>
      </c>
      <c r="D2" s="104" t="s">
        <v>1430</v>
      </c>
      <c r="E2" s="104" t="s">
        <v>1432</v>
      </c>
      <c r="F2" s="105" t="s">
        <v>1435</v>
      </c>
      <c r="G2" s="106" t="s">
        <v>1396</v>
      </c>
      <c r="H2" s="60"/>
      <c r="I2" s="60"/>
      <c r="J2" s="58"/>
      <c r="K2" s="58"/>
      <c r="L2" s="58"/>
      <c r="M2" s="58"/>
      <c r="N2" s="58"/>
    </row>
    <row r="3" spans="2:14">
      <c r="B3" s="93">
        <v>1</v>
      </c>
      <c r="C3" s="107">
        <v>108</v>
      </c>
      <c r="D3" s="108" t="s">
        <v>1439</v>
      </c>
      <c r="E3" s="107">
        <v>31</v>
      </c>
      <c r="F3" s="107">
        <v>1</v>
      </c>
      <c r="G3" s="96">
        <f t="shared" ref="G3:G37" si="0">E3*50000+F3*100000</f>
        <v>1650000</v>
      </c>
      <c r="H3" s="60"/>
      <c r="I3" s="60"/>
      <c r="J3" s="58"/>
      <c r="K3" s="58"/>
      <c r="L3" s="58"/>
      <c r="M3" s="58"/>
      <c r="N3" s="58"/>
    </row>
    <row r="4" spans="2:14">
      <c r="B4" s="97">
        <v>2</v>
      </c>
      <c r="C4" s="68">
        <v>127</v>
      </c>
      <c r="D4" s="61" t="s">
        <v>1493</v>
      </c>
      <c r="E4" s="68">
        <v>6</v>
      </c>
      <c r="F4" s="68">
        <v>0</v>
      </c>
      <c r="G4" s="98">
        <f t="shared" si="0"/>
        <v>300000</v>
      </c>
      <c r="H4" s="60"/>
      <c r="I4" s="60"/>
      <c r="J4" s="58"/>
      <c r="K4" s="58"/>
      <c r="L4" s="58"/>
      <c r="M4" s="58"/>
      <c r="N4" s="58"/>
    </row>
    <row r="5" spans="2:14">
      <c r="B5" s="97">
        <v>3</v>
      </c>
      <c r="C5" s="68">
        <v>221</v>
      </c>
      <c r="D5" s="69" t="s">
        <v>1436</v>
      </c>
      <c r="E5" s="68">
        <v>123</v>
      </c>
      <c r="F5" s="68">
        <v>0</v>
      </c>
      <c r="G5" s="98">
        <f t="shared" si="0"/>
        <v>6150000</v>
      </c>
      <c r="H5" s="60"/>
      <c r="I5" s="67"/>
      <c r="J5" s="67"/>
      <c r="K5" s="67"/>
      <c r="L5" s="67"/>
      <c r="M5" s="65"/>
    </row>
    <row r="6" spans="2:14">
      <c r="B6" s="97">
        <v>4</v>
      </c>
      <c r="C6" s="68">
        <v>225</v>
      </c>
      <c r="D6" s="69" t="s">
        <v>1503</v>
      </c>
      <c r="E6" s="68">
        <v>5</v>
      </c>
      <c r="F6" s="68">
        <v>0</v>
      </c>
      <c r="G6" s="98">
        <f t="shared" si="0"/>
        <v>250000</v>
      </c>
      <c r="H6" s="60"/>
      <c r="I6" s="67"/>
      <c r="J6" s="67"/>
      <c r="K6" s="67"/>
      <c r="L6" s="67"/>
      <c r="M6" s="65"/>
    </row>
    <row r="7" spans="2:14">
      <c r="B7" s="97">
        <v>5</v>
      </c>
      <c r="C7" s="68">
        <v>229</v>
      </c>
      <c r="D7" s="69" t="s">
        <v>1491</v>
      </c>
      <c r="E7" s="68">
        <v>1</v>
      </c>
      <c r="F7" s="68">
        <v>0</v>
      </c>
      <c r="G7" s="98">
        <f t="shared" si="0"/>
        <v>50000</v>
      </c>
      <c r="H7" s="60"/>
      <c r="I7" s="67"/>
      <c r="J7" s="67"/>
      <c r="K7" s="67"/>
      <c r="L7" s="67"/>
      <c r="M7" s="65"/>
    </row>
    <row r="8" spans="2:14">
      <c r="B8" s="93">
        <v>6</v>
      </c>
      <c r="C8" s="68">
        <v>604</v>
      </c>
      <c r="D8" s="69" t="s">
        <v>715</v>
      </c>
      <c r="E8" s="68">
        <v>1</v>
      </c>
      <c r="F8" s="68">
        <v>0</v>
      </c>
      <c r="G8" s="98">
        <f t="shared" si="0"/>
        <v>50000</v>
      </c>
      <c r="H8" s="60"/>
      <c r="I8" s="67"/>
      <c r="J8" s="67"/>
      <c r="K8" s="67"/>
      <c r="L8" s="67"/>
      <c r="M8" s="65"/>
    </row>
    <row r="9" spans="2:14">
      <c r="B9" s="93">
        <v>7</v>
      </c>
      <c r="C9" s="68">
        <v>620</v>
      </c>
      <c r="D9" s="69" t="s">
        <v>1501</v>
      </c>
      <c r="E9" s="68">
        <v>1</v>
      </c>
      <c r="F9" s="68">
        <v>0</v>
      </c>
      <c r="G9" s="98">
        <f t="shared" si="0"/>
        <v>50000</v>
      </c>
      <c r="H9" s="60"/>
      <c r="I9" s="67"/>
      <c r="J9" s="67"/>
      <c r="K9" s="67"/>
      <c r="L9" s="67"/>
      <c r="M9" s="65"/>
    </row>
    <row r="10" spans="2:14">
      <c r="B10" s="97">
        <v>8</v>
      </c>
      <c r="C10" s="62">
        <v>634</v>
      </c>
      <c r="D10" s="61" t="s">
        <v>729</v>
      </c>
      <c r="E10" s="62">
        <v>1</v>
      </c>
      <c r="F10" s="62">
        <v>0</v>
      </c>
      <c r="G10" s="98">
        <f t="shared" si="0"/>
        <v>50000</v>
      </c>
      <c r="H10" s="60"/>
      <c r="I10" s="67"/>
      <c r="J10" s="67"/>
      <c r="K10" s="67"/>
      <c r="L10" s="67"/>
      <c r="M10" s="65"/>
    </row>
    <row r="11" spans="2:14">
      <c r="B11" s="97">
        <v>9</v>
      </c>
      <c r="C11" s="62">
        <v>637</v>
      </c>
      <c r="D11" s="87" t="s">
        <v>1494</v>
      </c>
      <c r="E11" s="68">
        <v>1</v>
      </c>
      <c r="F11" s="68">
        <v>0</v>
      </c>
      <c r="G11" s="98">
        <f t="shared" si="0"/>
        <v>50000</v>
      </c>
      <c r="H11" s="60"/>
      <c r="I11" s="67"/>
      <c r="J11" s="67"/>
      <c r="K11" s="67"/>
      <c r="L11" s="67"/>
      <c r="M11" s="65"/>
    </row>
    <row r="12" spans="2:14">
      <c r="B12" s="97">
        <v>10</v>
      </c>
      <c r="C12" s="68">
        <v>641</v>
      </c>
      <c r="D12" s="75" t="s">
        <v>740</v>
      </c>
      <c r="E12" s="68">
        <v>1</v>
      </c>
      <c r="F12" s="68">
        <v>0</v>
      </c>
      <c r="G12" s="98">
        <f t="shared" si="0"/>
        <v>50000</v>
      </c>
      <c r="H12" s="60"/>
      <c r="I12" s="67"/>
      <c r="J12" s="67"/>
      <c r="K12" s="67"/>
      <c r="L12" s="67"/>
      <c r="M12" s="65"/>
    </row>
    <row r="13" spans="2:14">
      <c r="B13" s="97">
        <v>11</v>
      </c>
      <c r="C13" s="68">
        <v>648</v>
      </c>
      <c r="D13" s="69" t="s">
        <v>1484</v>
      </c>
      <c r="E13" s="68">
        <v>5</v>
      </c>
      <c r="F13" s="68">
        <v>0</v>
      </c>
      <c r="G13" s="98">
        <f t="shared" si="0"/>
        <v>250000</v>
      </c>
      <c r="H13" s="60"/>
      <c r="I13" s="67"/>
      <c r="J13" s="67"/>
      <c r="K13" s="67"/>
      <c r="L13" s="67"/>
      <c r="M13" s="65"/>
    </row>
    <row r="14" spans="2:14">
      <c r="B14" s="97">
        <v>12</v>
      </c>
      <c r="C14" s="68">
        <v>649</v>
      </c>
      <c r="D14" s="69" t="s">
        <v>751</v>
      </c>
      <c r="E14" s="68">
        <v>2</v>
      </c>
      <c r="F14" s="68">
        <v>1</v>
      </c>
      <c r="G14" s="98">
        <f t="shared" si="0"/>
        <v>200000</v>
      </c>
      <c r="H14" s="60"/>
      <c r="I14" s="67"/>
      <c r="J14" s="67"/>
      <c r="K14" s="67"/>
      <c r="L14" s="67"/>
      <c r="M14" s="65"/>
    </row>
    <row r="15" spans="2:14">
      <c r="B15" s="93">
        <v>13</v>
      </c>
      <c r="C15" s="68">
        <v>650</v>
      </c>
      <c r="D15" s="69" t="s">
        <v>1335</v>
      </c>
      <c r="E15" s="68">
        <v>1</v>
      </c>
      <c r="F15" s="68">
        <v>1</v>
      </c>
      <c r="G15" s="98">
        <f t="shared" si="0"/>
        <v>150000</v>
      </c>
      <c r="H15" s="60"/>
      <c r="I15" s="67"/>
      <c r="J15" s="67"/>
      <c r="K15" s="67"/>
      <c r="L15" s="67"/>
      <c r="M15" s="65"/>
    </row>
    <row r="16" spans="2:14">
      <c r="B16" s="97">
        <v>14</v>
      </c>
      <c r="C16" s="62">
        <v>651</v>
      </c>
      <c r="D16" s="61" t="s">
        <v>760</v>
      </c>
      <c r="E16" s="62">
        <v>25</v>
      </c>
      <c r="F16" s="62">
        <v>0</v>
      </c>
      <c r="G16" s="98">
        <f t="shared" si="0"/>
        <v>1250000</v>
      </c>
      <c r="H16" s="60"/>
      <c r="I16" s="67"/>
      <c r="J16" s="67"/>
      <c r="K16" s="67"/>
      <c r="L16" s="67"/>
      <c r="M16" s="65"/>
    </row>
    <row r="17" spans="2:14">
      <c r="B17" s="97">
        <v>15</v>
      </c>
      <c r="C17" s="71">
        <v>653</v>
      </c>
      <c r="D17" s="69" t="s">
        <v>1455</v>
      </c>
      <c r="E17" s="68">
        <v>43</v>
      </c>
      <c r="F17" s="68">
        <v>0</v>
      </c>
      <c r="G17" s="98">
        <f t="shared" si="0"/>
        <v>2150000</v>
      </c>
      <c r="H17" s="60"/>
      <c r="I17" s="67"/>
      <c r="J17" s="67"/>
      <c r="K17" s="67"/>
      <c r="L17" s="67"/>
      <c r="M17" s="65"/>
    </row>
    <row r="18" spans="2:14">
      <c r="B18" s="97">
        <v>16</v>
      </c>
      <c r="C18" s="68">
        <v>654</v>
      </c>
      <c r="D18" s="87" t="s">
        <v>1496</v>
      </c>
      <c r="E18" s="68">
        <v>3</v>
      </c>
      <c r="F18" s="68">
        <v>0</v>
      </c>
      <c r="G18" s="98">
        <f t="shared" si="0"/>
        <v>150000</v>
      </c>
      <c r="H18" s="60"/>
      <c r="I18" s="67"/>
      <c r="J18" s="67"/>
      <c r="K18" s="67"/>
      <c r="L18" s="67"/>
      <c r="M18" s="65"/>
    </row>
    <row r="19" spans="2:14">
      <c r="B19" s="97">
        <v>17</v>
      </c>
      <c r="C19" s="68">
        <v>656</v>
      </c>
      <c r="D19" s="69" t="s">
        <v>1471</v>
      </c>
      <c r="E19" s="68">
        <v>2</v>
      </c>
      <c r="F19" s="68">
        <v>0</v>
      </c>
      <c r="G19" s="98">
        <f t="shared" si="0"/>
        <v>100000</v>
      </c>
      <c r="H19" s="60"/>
      <c r="I19" s="67"/>
      <c r="J19" s="67"/>
      <c r="K19" s="67"/>
      <c r="L19" s="67"/>
      <c r="M19" s="65"/>
    </row>
    <row r="20" spans="2:14">
      <c r="B20" s="97">
        <v>18</v>
      </c>
      <c r="C20" s="62">
        <v>657</v>
      </c>
      <c r="D20" s="61" t="s">
        <v>1433</v>
      </c>
      <c r="E20" s="62">
        <v>4</v>
      </c>
      <c r="F20" s="62">
        <v>0</v>
      </c>
      <c r="G20" s="98">
        <f t="shared" si="0"/>
        <v>200000</v>
      </c>
      <c r="H20" s="60"/>
      <c r="I20" s="67"/>
      <c r="J20" s="67"/>
      <c r="K20" s="67"/>
      <c r="L20" s="67"/>
      <c r="M20" s="65"/>
    </row>
    <row r="21" spans="2:14">
      <c r="B21" s="93">
        <v>19</v>
      </c>
      <c r="C21" s="62">
        <v>658</v>
      </c>
      <c r="D21" s="61" t="s">
        <v>797</v>
      </c>
      <c r="E21" s="62">
        <v>3</v>
      </c>
      <c r="F21" s="62">
        <v>0</v>
      </c>
      <c r="G21" s="98">
        <f t="shared" si="0"/>
        <v>150000</v>
      </c>
      <c r="H21" s="60"/>
      <c r="I21" s="67"/>
      <c r="J21" s="67"/>
      <c r="K21" s="67"/>
      <c r="L21" s="67"/>
      <c r="M21" s="65"/>
    </row>
    <row r="22" spans="2:14">
      <c r="B22" s="97">
        <v>20</v>
      </c>
      <c r="C22" s="62">
        <v>659</v>
      </c>
      <c r="D22" s="61" t="s">
        <v>801</v>
      </c>
      <c r="E22" s="62">
        <v>2</v>
      </c>
      <c r="F22" s="62">
        <v>0</v>
      </c>
      <c r="G22" s="98">
        <f t="shared" si="0"/>
        <v>100000</v>
      </c>
      <c r="H22" s="60"/>
      <c r="I22" s="67"/>
      <c r="J22" s="67"/>
      <c r="K22" s="67"/>
      <c r="L22" s="67"/>
      <c r="M22" s="65"/>
    </row>
    <row r="23" spans="2:14">
      <c r="B23" s="97">
        <v>21</v>
      </c>
      <c r="C23" s="68">
        <v>670</v>
      </c>
      <c r="D23" s="69" t="s">
        <v>811</v>
      </c>
      <c r="E23" s="68">
        <v>42</v>
      </c>
      <c r="F23" s="68">
        <v>0</v>
      </c>
      <c r="G23" s="98">
        <f t="shared" si="0"/>
        <v>2100000</v>
      </c>
      <c r="H23" s="60"/>
      <c r="I23" s="67"/>
      <c r="J23" s="67"/>
      <c r="K23" s="67"/>
      <c r="L23" s="67"/>
      <c r="M23" s="65"/>
    </row>
    <row r="24" spans="2:14">
      <c r="B24" s="97">
        <v>22</v>
      </c>
      <c r="C24" s="68">
        <v>671</v>
      </c>
      <c r="D24" s="70" t="s">
        <v>1453</v>
      </c>
      <c r="E24" s="68">
        <v>3</v>
      </c>
      <c r="F24" s="68">
        <v>0</v>
      </c>
      <c r="G24" s="98">
        <f t="shared" si="0"/>
        <v>150000</v>
      </c>
      <c r="H24" s="60"/>
      <c r="I24" s="67"/>
      <c r="J24" s="67"/>
      <c r="K24" s="67"/>
      <c r="L24" s="67"/>
      <c r="M24" s="65"/>
      <c r="N24" s="65"/>
    </row>
    <row r="25" spans="2:14">
      <c r="B25" s="97">
        <v>23</v>
      </c>
      <c r="C25" s="68">
        <v>702</v>
      </c>
      <c r="D25" s="69" t="s">
        <v>1458</v>
      </c>
      <c r="E25" s="68">
        <v>16</v>
      </c>
      <c r="F25" s="68">
        <v>0</v>
      </c>
      <c r="G25" s="98">
        <f t="shared" si="0"/>
        <v>800000</v>
      </c>
      <c r="H25" s="60"/>
      <c r="I25" s="60"/>
      <c r="J25" s="60"/>
      <c r="K25" s="60"/>
      <c r="L25" s="82"/>
    </row>
    <row r="26" spans="2:14">
      <c r="B26" s="97">
        <v>24</v>
      </c>
      <c r="C26" s="68">
        <v>710</v>
      </c>
      <c r="D26" s="69" t="s">
        <v>1499</v>
      </c>
      <c r="E26" s="68">
        <v>1</v>
      </c>
      <c r="F26" s="68">
        <v>0</v>
      </c>
      <c r="G26" s="98">
        <f t="shared" si="0"/>
        <v>50000</v>
      </c>
      <c r="H26" s="60"/>
      <c r="I26" s="60"/>
      <c r="J26" s="60"/>
      <c r="K26" s="60"/>
      <c r="L26" s="82"/>
    </row>
    <row r="27" spans="2:14">
      <c r="B27" s="93">
        <v>25</v>
      </c>
      <c r="C27" s="68">
        <v>719</v>
      </c>
      <c r="D27" s="69" t="s">
        <v>1447</v>
      </c>
      <c r="E27" s="68">
        <v>1</v>
      </c>
      <c r="F27" s="68">
        <v>0</v>
      </c>
      <c r="G27" s="98">
        <f t="shared" si="0"/>
        <v>50000</v>
      </c>
      <c r="H27" s="60"/>
      <c r="I27" s="60"/>
      <c r="J27" s="60"/>
      <c r="K27" s="60"/>
      <c r="L27" s="82"/>
    </row>
    <row r="28" spans="2:14">
      <c r="B28" s="97">
        <v>26</v>
      </c>
      <c r="C28" s="68">
        <v>722</v>
      </c>
      <c r="D28" s="69" t="s">
        <v>1445</v>
      </c>
      <c r="E28" s="68">
        <v>1</v>
      </c>
      <c r="F28" s="68">
        <v>0</v>
      </c>
      <c r="G28" s="98">
        <f t="shared" si="0"/>
        <v>50000</v>
      </c>
      <c r="H28" s="60"/>
      <c r="I28" s="60"/>
      <c r="J28" s="60"/>
      <c r="K28" s="60"/>
      <c r="L28" s="82"/>
    </row>
    <row r="29" spans="2:14">
      <c r="B29" s="97">
        <v>27</v>
      </c>
      <c r="C29" s="68">
        <v>728</v>
      </c>
      <c r="D29" s="69" t="s">
        <v>1478</v>
      </c>
      <c r="E29" s="68">
        <v>6</v>
      </c>
      <c r="F29" s="68">
        <v>0</v>
      </c>
      <c r="G29" s="98">
        <f t="shared" si="0"/>
        <v>300000</v>
      </c>
      <c r="H29" s="60"/>
      <c r="I29" s="60"/>
      <c r="J29" s="60"/>
      <c r="K29" s="60"/>
      <c r="L29" s="60"/>
      <c r="M29" s="60"/>
    </row>
    <row r="30" spans="2:14">
      <c r="B30" s="97">
        <v>28</v>
      </c>
      <c r="C30" s="68">
        <v>804</v>
      </c>
      <c r="D30" s="70" t="s">
        <v>1451</v>
      </c>
      <c r="E30" s="68">
        <v>24</v>
      </c>
      <c r="F30" s="68">
        <v>0</v>
      </c>
      <c r="G30" s="98">
        <f t="shared" si="0"/>
        <v>1200000</v>
      </c>
      <c r="H30" s="60"/>
      <c r="I30" s="60"/>
      <c r="J30" s="60"/>
      <c r="K30" s="60"/>
      <c r="L30" s="60"/>
      <c r="M30" s="60"/>
    </row>
    <row r="31" spans="2:14">
      <c r="B31" s="97">
        <v>29</v>
      </c>
      <c r="C31" s="68">
        <v>806</v>
      </c>
      <c r="D31" s="69" t="s">
        <v>1449</v>
      </c>
      <c r="E31" s="68">
        <v>1</v>
      </c>
      <c r="F31" s="68">
        <v>0</v>
      </c>
      <c r="G31" s="98">
        <f t="shared" si="0"/>
        <v>50000</v>
      </c>
      <c r="H31" s="60"/>
      <c r="I31" s="60"/>
      <c r="J31" s="60"/>
      <c r="K31" s="60"/>
      <c r="L31" s="60"/>
      <c r="M31" s="60"/>
    </row>
    <row r="32" spans="2:14">
      <c r="B32" s="97">
        <v>30</v>
      </c>
      <c r="C32" s="68">
        <v>818</v>
      </c>
      <c r="D32" s="69" t="s">
        <v>1469</v>
      </c>
      <c r="E32" s="68">
        <v>10</v>
      </c>
      <c r="F32" s="68">
        <v>1</v>
      </c>
      <c r="G32" s="98">
        <f t="shared" si="0"/>
        <v>600000</v>
      </c>
      <c r="H32" s="60"/>
      <c r="I32" s="60"/>
      <c r="J32" s="60"/>
      <c r="K32" s="60"/>
      <c r="L32" s="60"/>
      <c r="M32" s="60"/>
    </row>
    <row r="33" spans="2:13">
      <c r="B33" s="93">
        <v>31</v>
      </c>
      <c r="C33" s="68">
        <v>820</v>
      </c>
      <c r="D33" s="109" t="s">
        <v>1442</v>
      </c>
      <c r="E33" s="68">
        <v>42</v>
      </c>
      <c r="F33" s="68">
        <v>0</v>
      </c>
      <c r="G33" s="98">
        <f t="shared" si="0"/>
        <v>2100000</v>
      </c>
      <c r="H33" s="60"/>
      <c r="I33" s="60"/>
      <c r="J33" s="60"/>
      <c r="K33" s="60"/>
      <c r="L33" s="60"/>
      <c r="M33" s="60"/>
    </row>
    <row r="34" spans="2:13">
      <c r="B34" s="97">
        <v>32</v>
      </c>
      <c r="C34" s="68">
        <v>841</v>
      </c>
      <c r="D34" s="69" t="s">
        <v>1489</v>
      </c>
      <c r="E34" s="68">
        <v>4</v>
      </c>
      <c r="F34" s="68">
        <v>0</v>
      </c>
      <c r="G34" s="98">
        <f t="shared" si="0"/>
        <v>200000</v>
      </c>
      <c r="H34" s="60"/>
      <c r="I34" s="60"/>
      <c r="J34" s="60"/>
      <c r="K34" s="60"/>
      <c r="L34" s="60"/>
      <c r="M34" s="60"/>
    </row>
    <row r="35" spans="2:13">
      <c r="B35" s="97">
        <v>33</v>
      </c>
      <c r="C35" s="68">
        <v>871</v>
      </c>
      <c r="D35" s="69" t="s">
        <v>1480</v>
      </c>
      <c r="E35" s="68">
        <v>0</v>
      </c>
      <c r="F35" s="68">
        <v>3</v>
      </c>
      <c r="G35" s="98">
        <f t="shared" si="0"/>
        <v>300000</v>
      </c>
      <c r="H35" s="60"/>
      <c r="I35" s="60"/>
      <c r="J35" s="60"/>
      <c r="K35" s="60"/>
      <c r="L35" s="60"/>
      <c r="M35" s="60"/>
    </row>
    <row r="36" spans="2:13">
      <c r="B36" s="97">
        <v>34</v>
      </c>
      <c r="C36" s="68">
        <v>873</v>
      </c>
      <c r="D36" s="75" t="s">
        <v>1464</v>
      </c>
      <c r="E36" s="68">
        <v>1</v>
      </c>
      <c r="F36" s="68">
        <v>0</v>
      </c>
      <c r="G36" s="98">
        <f t="shared" si="0"/>
        <v>50000</v>
      </c>
      <c r="H36" s="60"/>
      <c r="I36" s="60"/>
      <c r="J36" s="60"/>
      <c r="K36" s="60"/>
      <c r="L36" s="60"/>
      <c r="M36" s="60"/>
    </row>
    <row r="37" spans="2:13" ht="17.25" thickBot="1">
      <c r="B37" s="97">
        <v>35</v>
      </c>
      <c r="C37" s="110">
        <v>983</v>
      </c>
      <c r="D37" s="111" t="s">
        <v>1486</v>
      </c>
      <c r="E37" s="110">
        <v>1</v>
      </c>
      <c r="F37" s="110">
        <v>0</v>
      </c>
      <c r="G37" s="112">
        <f t="shared" si="0"/>
        <v>50000</v>
      </c>
      <c r="H37" s="60"/>
    </row>
    <row r="38" spans="2:13" ht="17.25" thickBot="1">
      <c r="B38" s="141" t="s">
        <v>1373</v>
      </c>
      <c r="C38" s="142"/>
      <c r="D38" s="142"/>
      <c r="E38" s="113">
        <f>SUM(E3:E37)</f>
        <v>414</v>
      </c>
      <c r="F38" s="105">
        <f>SUM(F3:F37)</f>
        <v>7</v>
      </c>
      <c r="G38" s="114">
        <f>SUM(G3:G37)</f>
        <v>21400000</v>
      </c>
    </row>
  </sheetData>
  <mergeCells count="1">
    <mergeCell ref="B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Consolidated Report</vt:lpstr>
      <vt:lpstr>Calculation Sheet</vt:lpstr>
      <vt:lpstr>In-House</vt:lpstr>
      <vt:lpstr>Def. Report</vt:lpstr>
      <vt:lpstr>Def. Report- DoP</vt:lpstr>
      <vt:lpstr>&gt;300 Opr wise info.</vt:lpstr>
      <vt:lpstr>RO Wise</vt:lpstr>
      <vt:lpstr>Reg-EA wise</vt:lpstr>
      <vt:lpstr>Registrar-wise</vt:lpstr>
      <vt:lpstr>'In-House'!Print_Area</vt:lpstr>
      <vt:lpstr>'In-House'!Print_Titles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ashok.bisht</cp:lastModifiedBy>
  <cp:lastPrinted>2022-08-26T10:06:35Z</cp:lastPrinted>
  <dcterms:created xsi:type="dcterms:W3CDTF">2021-01-07T07:23:25Z</dcterms:created>
  <dcterms:modified xsi:type="dcterms:W3CDTF">2022-09-22T05:29:52Z</dcterms:modified>
</cp:coreProperties>
</file>