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 firstSheet="5" activeTab="6"/>
  </bookViews>
  <sheets>
    <sheet name="Ph-III" sheetId="7" r:id="rId1"/>
    <sheet name="CELC Ph-III" sheetId="9" r:id="rId2"/>
    <sheet name="PH.IV" sheetId="3" r:id="rId3"/>
    <sheet name="CELC- Ph-IV" sheetId="11" r:id="rId4"/>
    <sheet name="MBU &gt;5 yrs" sheetId="14" r:id="rId5"/>
    <sheet name="MBU &gt;15 yrs" sheetId="15" r:id="rId6"/>
    <sheet name="Calculation sheet" sheetId="2" r:id="rId7"/>
    <sheet name="In-House" sheetId="12" r:id="rId8"/>
    <sheet name="Adjt. for mismatch of EA" sheetId="21" r:id="rId9"/>
    <sheet name="RO-Wise" sheetId="18" r:id="rId10"/>
    <sheet name="Reg-EA wise" sheetId="19" r:id="rId11"/>
    <sheet name="Reg-Wise" sheetId="20" r:id="rId12"/>
    <sheet name="Def.Rpt" sheetId="13" r:id="rId13"/>
  </sheets>
  <definedNames>
    <definedName name="_xlnm._FilterDatabase" localSheetId="6" hidden="1">'Calculation sheet'!$B$1:$W$141</definedName>
    <definedName name="_xlnm._FilterDatabase" localSheetId="1" hidden="1">'CELC Ph-III'!$A:$E</definedName>
    <definedName name="_xlnm._FilterDatabase" localSheetId="3" hidden="1">'CELC- Ph-IV'!$A:$E</definedName>
    <definedName name="_xlnm._FilterDatabase" localSheetId="12" hidden="1">Def.Rpt!$A$3:$R$144</definedName>
    <definedName name="_xlnm._FilterDatabase" localSheetId="5" hidden="1">'MBU &gt;15 yrs'!$A$1:$G$258</definedName>
    <definedName name="_xlnm._FilterDatabase" localSheetId="4" hidden="1">'MBU &gt;5 yrs'!$A$1:$G$233</definedName>
    <definedName name="_xlnm._FilterDatabase" localSheetId="2" hidden="1">PH.IV!$A$1:$E$317</definedName>
    <definedName name="_xlnm._FilterDatabase" localSheetId="0" hidden="1">'Ph-III'!$A:$E</definedName>
    <definedName name="_xlnm._FilterDatabase" localSheetId="11" hidden="1">'Reg-Wise'!$B$4:$F$21</definedName>
    <definedName name="_xlnm.Print_Area" localSheetId="8">'Adjt. for mismatch of EA'!$C$2:$L$11</definedName>
    <definedName name="_xlnm.Print_Area" localSheetId="6">'Calculation sheet'!$B$1:$W$141</definedName>
    <definedName name="_xlnm.Print_Area" localSheetId="12">Def.Rpt!$A$3:$R$144</definedName>
    <definedName name="_xlnm.Print_Titles" localSheetId="6">'Calculation sheet'!$1:$2</definedName>
    <definedName name="_xlnm.Print_Titles" localSheetId="12">Def.Rpt!$3:$4</definedName>
    <definedName name="_xlnm.Print_Titles" localSheetId="5">'MBU &gt;15 yrs'!$1:$1</definedName>
    <definedName name="_xlnm.Print_Titles" localSheetId="4">'MBU &gt;5 yrs'!$1:$1</definedName>
    <definedName name="_xlnm.Print_Titles" localSheetId="2">PH.IV!$1:$1</definedName>
  </definedNames>
  <calcPr calcId="125725"/>
</workbook>
</file>

<file path=xl/calcChain.xml><?xml version="1.0" encoding="utf-8"?>
<calcChain xmlns="http://schemas.openxmlformats.org/spreadsheetml/2006/main">
  <c r="L11" i="21"/>
  <c r="K11"/>
  <c r="J11"/>
  <c r="I11"/>
  <c r="H11"/>
  <c r="G11"/>
  <c r="F11"/>
  <c r="E11"/>
  <c r="E21" i="20" l="1"/>
  <c r="D21"/>
  <c r="F20"/>
  <c r="F19"/>
  <c r="F18"/>
  <c r="F17"/>
  <c r="F16"/>
  <c r="F15"/>
  <c r="F14"/>
  <c r="F13"/>
  <c r="F12"/>
  <c r="F11"/>
  <c r="F10"/>
  <c r="F9"/>
  <c r="F8"/>
  <c r="F7"/>
  <c r="F6"/>
  <c r="F5"/>
  <c r="F21" s="1"/>
  <c r="F21" i="19"/>
  <c r="E21"/>
  <c r="G20"/>
  <c r="G19"/>
  <c r="G18"/>
  <c r="G17"/>
  <c r="G16"/>
  <c r="G15"/>
  <c r="G14"/>
  <c r="G13"/>
  <c r="G12"/>
  <c r="G11"/>
  <c r="G10"/>
  <c r="G9"/>
  <c r="G8"/>
  <c r="G7"/>
  <c r="G21" s="1"/>
  <c r="G6"/>
  <c r="G5"/>
  <c r="F50" i="18"/>
  <c r="E50"/>
  <c r="G49"/>
  <c r="G48"/>
  <c r="G50" s="1"/>
  <c r="G47"/>
  <c r="E42"/>
  <c r="F41"/>
  <c r="F40"/>
  <c r="F39"/>
  <c r="F42" s="1"/>
  <c r="E26"/>
  <c r="F25"/>
  <c r="F24"/>
  <c r="F23"/>
  <c r="F22"/>
  <c r="F21"/>
  <c r="F20"/>
  <c r="F19"/>
  <c r="F26" s="1"/>
  <c r="E10"/>
  <c r="F9"/>
  <c r="F8"/>
  <c r="F7"/>
  <c r="F10" s="1"/>
  <c r="G259" i="15" l="1"/>
  <c r="G233" i="14"/>
  <c r="Q144" i="13" l="1"/>
  <c r="P144"/>
  <c r="O144"/>
  <c r="N144"/>
  <c r="M144"/>
  <c r="L144"/>
  <c r="K144"/>
  <c r="J144"/>
  <c r="I144"/>
  <c r="H144"/>
  <c r="G144"/>
  <c r="F144"/>
  <c r="E144"/>
  <c r="D144"/>
  <c r="C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144" l="1"/>
  <c r="T140" i="2"/>
  <c r="T139"/>
  <c r="T138"/>
  <c r="T137"/>
  <c r="T136"/>
  <c r="T135"/>
  <c r="T134"/>
  <c r="T133"/>
  <c r="T132"/>
  <c r="T131"/>
  <c r="T130"/>
  <c r="T129"/>
  <c r="T128"/>
  <c r="T162"/>
  <c r="T161"/>
  <c r="T127"/>
  <c r="T126"/>
  <c r="T125"/>
  <c r="T124"/>
  <c r="T123"/>
  <c r="T122"/>
  <c r="T121"/>
  <c r="T120"/>
  <c r="T119"/>
  <c r="T118"/>
  <c r="T117"/>
  <c r="T116"/>
  <c r="T115"/>
  <c r="T114"/>
  <c r="T113"/>
  <c r="T112"/>
  <c r="T111"/>
  <c r="T110"/>
  <c r="T109"/>
  <c r="T108"/>
  <c r="T107"/>
  <c r="T106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L135" l="1"/>
  <c r="L114"/>
  <c r="N114" s="1"/>
  <c r="L105"/>
  <c r="L70"/>
  <c r="O114" l="1"/>
  <c r="N70"/>
  <c r="P114"/>
  <c r="N105"/>
  <c r="P105" s="1"/>
  <c r="N135"/>
  <c r="U114" l="1"/>
  <c r="V114" s="1"/>
  <c r="U105"/>
  <c r="V105" s="1"/>
  <c r="O135"/>
  <c r="P135"/>
  <c r="O70"/>
  <c r="O105"/>
  <c r="P70"/>
  <c r="W105" l="1"/>
  <c r="U135"/>
  <c r="V135" s="1"/>
  <c r="W70"/>
  <c r="U70"/>
  <c r="V70" s="1"/>
  <c r="W114"/>
  <c r="T141"/>
  <c r="S141"/>
  <c r="R141"/>
  <c r="Q141"/>
  <c r="M141"/>
  <c r="W135" l="1"/>
  <c r="L131"/>
  <c r="L128"/>
  <c r="L127"/>
  <c r="L125"/>
  <c r="L124"/>
  <c r="L122"/>
  <c r="L121"/>
  <c r="L116"/>
  <c r="L111"/>
  <c r="L109"/>
  <c r="L100"/>
  <c r="L99"/>
  <c r="L95"/>
  <c r="L94"/>
  <c r="L90"/>
  <c r="L89"/>
  <c r="L87"/>
  <c r="L77"/>
  <c r="L58"/>
  <c r="L53"/>
  <c r="L41"/>
  <c r="L34"/>
  <c r="L28"/>
  <c r="L21"/>
  <c r="L16"/>
  <c r="L15"/>
  <c r="L14"/>
  <c r="L9"/>
  <c r="L8"/>
  <c r="L7"/>
  <c r="L140"/>
  <c r="L139"/>
  <c r="L138"/>
  <c r="L137"/>
  <c r="L136"/>
  <c r="L134"/>
  <c r="L133"/>
  <c r="L132"/>
  <c r="L130"/>
  <c r="L129"/>
  <c r="L162"/>
  <c r="L161"/>
  <c r="L126"/>
  <c r="L123"/>
  <c r="L120"/>
  <c r="L119"/>
  <c r="L118"/>
  <c r="L117"/>
  <c r="L115"/>
  <c r="L113"/>
  <c r="L112"/>
  <c r="L110"/>
  <c r="L108"/>
  <c r="L107"/>
  <c r="L106"/>
  <c r="L104"/>
  <c r="L103"/>
  <c r="L102"/>
  <c r="L101"/>
  <c r="L98"/>
  <c r="L97"/>
  <c r="L96"/>
  <c r="L93"/>
  <c r="L92"/>
  <c r="L91"/>
  <c r="L88"/>
  <c r="L86"/>
  <c r="L85"/>
  <c r="L84"/>
  <c r="L83"/>
  <c r="L82"/>
  <c r="L81"/>
  <c r="L80"/>
  <c r="L79"/>
  <c r="L78"/>
  <c r="L76"/>
  <c r="L75"/>
  <c r="L74"/>
  <c r="L73"/>
  <c r="L72"/>
  <c r="L71"/>
  <c r="L69"/>
  <c r="L68"/>
  <c r="L67"/>
  <c r="L66"/>
  <c r="L65"/>
  <c r="L64"/>
  <c r="L63"/>
  <c r="L62"/>
  <c r="L61"/>
  <c r="L60"/>
  <c r="L59"/>
  <c r="L57"/>
  <c r="L56"/>
  <c r="L55"/>
  <c r="L54"/>
  <c r="L52"/>
  <c r="L51"/>
  <c r="L50"/>
  <c r="L49"/>
  <c r="L48"/>
  <c r="L47"/>
  <c r="L46"/>
  <c r="L45"/>
  <c r="L44"/>
  <c r="L43"/>
  <c r="L42"/>
  <c r="L40"/>
  <c r="L39"/>
  <c r="L38"/>
  <c r="L37"/>
  <c r="L36"/>
  <c r="L35"/>
  <c r="L33"/>
  <c r="L32"/>
  <c r="L31"/>
  <c r="L30"/>
  <c r="L29"/>
  <c r="L27"/>
  <c r="L26"/>
  <c r="L25"/>
  <c r="L24"/>
  <c r="L23"/>
  <c r="L22"/>
  <c r="L20"/>
  <c r="L19"/>
  <c r="L18"/>
  <c r="L17"/>
  <c r="L13"/>
  <c r="L12"/>
  <c r="L11"/>
  <c r="L10"/>
  <c r="L6"/>
  <c r="L5"/>
  <c r="L4"/>
  <c r="L3"/>
  <c r="N20" l="1"/>
  <c r="O20" s="1"/>
  <c r="N35"/>
  <c r="O35" s="1"/>
  <c r="N52"/>
  <c r="O52" s="1"/>
  <c r="N66"/>
  <c r="O66" s="1"/>
  <c r="N84"/>
  <c r="O84" s="1"/>
  <c r="N103"/>
  <c r="O103" s="1"/>
  <c r="N115"/>
  <c r="O115" s="1"/>
  <c r="N133"/>
  <c r="O133" s="1"/>
  <c r="N8"/>
  <c r="O8" s="1"/>
  <c r="N87"/>
  <c r="O87" s="1"/>
  <c r="N95"/>
  <c r="O95" s="1"/>
  <c r="N111"/>
  <c r="O111" s="1"/>
  <c r="N12"/>
  <c r="O12" s="1"/>
  <c r="N24"/>
  <c r="O24" s="1"/>
  <c r="N38"/>
  <c r="O38" s="1"/>
  <c r="N47"/>
  <c r="O47" s="1"/>
  <c r="N51"/>
  <c r="P51" s="1"/>
  <c r="N61"/>
  <c r="O61" s="1"/>
  <c r="N65"/>
  <c r="O65" s="1"/>
  <c r="N69"/>
  <c r="O69" s="1"/>
  <c r="N74"/>
  <c r="O74" s="1"/>
  <c r="N79"/>
  <c r="P79" s="1"/>
  <c r="N83"/>
  <c r="O83" s="1"/>
  <c r="N88"/>
  <c r="O88" s="1"/>
  <c r="N96"/>
  <c r="O96" s="1"/>
  <c r="N102"/>
  <c r="O102" s="1"/>
  <c r="N107"/>
  <c r="O107" s="1"/>
  <c r="N113"/>
  <c r="P113" s="1"/>
  <c r="N119"/>
  <c r="O119" s="1"/>
  <c r="N161"/>
  <c r="O161" s="1"/>
  <c r="N132"/>
  <c r="P132" s="1"/>
  <c r="N137"/>
  <c r="O137" s="1"/>
  <c r="N7"/>
  <c r="O7" s="1"/>
  <c r="P15"/>
  <c r="N34"/>
  <c r="O34" s="1"/>
  <c r="N77"/>
  <c r="P77" s="1"/>
  <c r="N94"/>
  <c r="O94" s="1"/>
  <c r="N109"/>
  <c r="O109" s="1"/>
  <c r="N122"/>
  <c r="O122" s="1"/>
  <c r="N128"/>
  <c r="O128" s="1"/>
  <c r="N6"/>
  <c r="P6" s="1"/>
  <c r="N25"/>
  <c r="O25" s="1"/>
  <c r="N39"/>
  <c r="O39" s="1"/>
  <c r="N48"/>
  <c r="O48" s="1"/>
  <c r="N62"/>
  <c r="O62" s="1"/>
  <c r="N75"/>
  <c r="O75" s="1"/>
  <c r="N91"/>
  <c r="O91" s="1"/>
  <c r="N108"/>
  <c r="O108" s="1"/>
  <c r="N162"/>
  <c r="O162" s="1"/>
  <c r="N138"/>
  <c r="O138" s="1"/>
  <c r="N41"/>
  <c r="O41" s="1"/>
  <c r="N124"/>
  <c r="O124" s="1"/>
  <c r="N5"/>
  <c r="O5" s="1"/>
  <c r="P19"/>
  <c r="N29"/>
  <c r="O29" s="1"/>
  <c r="N33"/>
  <c r="O33" s="1"/>
  <c r="N43"/>
  <c r="O43" s="1"/>
  <c r="N56"/>
  <c r="O56" s="1"/>
  <c r="N4"/>
  <c r="P4" s="1"/>
  <c r="N11"/>
  <c r="P11" s="1"/>
  <c r="N18"/>
  <c r="O18" s="1"/>
  <c r="N23"/>
  <c r="O23" s="1"/>
  <c r="N27"/>
  <c r="O27" s="1"/>
  <c r="N32"/>
  <c r="O32" s="1"/>
  <c r="N37"/>
  <c r="O37" s="1"/>
  <c r="N42"/>
  <c r="O42" s="1"/>
  <c r="N46"/>
  <c r="O46" s="1"/>
  <c r="N50"/>
  <c r="O50" s="1"/>
  <c r="N55"/>
  <c r="O55" s="1"/>
  <c r="N60"/>
  <c r="P60" s="1"/>
  <c r="N64"/>
  <c r="O64" s="1"/>
  <c r="N68"/>
  <c r="O68" s="1"/>
  <c r="N73"/>
  <c r="O73" s="1"/>
  <c r="N78"/>
  <c r="O78" s="1"/>
  <c r="N82"/>
  <c r="O82" s="1"/>
  <c r="N86"/>
  <c r="P86" s="1"/>
  <c r="N93"/>
  <c r="O93" s="1"/>
  <c r="N101"/>
  <c r="O101" s="1"/>
  <c r="N106"/>
  <c r="O106" s="1"/>
  <c r="N112"/>
  <c r="O112" s="1"/>
  <c r="N118"/>
  <c r="O118" s="1"/>
  <c r="N126"/>
  <c r="O126" s="1"/>
  <c r="N130"/>
  <c r="O130" s="1"/>
  <c r="N136"/>
  <c r="O136" s="1"/>
  <c r="N140"/>
  <c r="O140" s="1"/>
  <c r="N14"/>
  <c r="O14" s="1"/>
  <c r="N28"/>
  <c r="O28" s="1"/>
  <c r="N58"/>
  <c r="O58" s="1"/>
  <c r="P90"/>
  <c r="N100"/>
  <c r="O100" s="1"/>
  <c r="N121"/>
  <c r="O121" s="1"/>
  <c r="N127"/>
  <c r="O127" s="1"/>
  <c r="N13"/>
  <c r="O13" s="1"/>
  <c r="N30"/>
  <c r="O30" s="1"/>
  <c r="N44"/>
  <c r="O44" s="1"/>
  <c r="N57"/>
  <c r="O57" s="1"/>
  <c r="N71"/>
  <c r="O71" s="1"/>
  <c r="N80"/>
  <c r="O80" s="1"/>
  <c r="N97"/>
  <c r="O97" s="1"/>
  <c r="N120"/>
  <c r="P120" s="1"/>
  <c r="N16"/>
  <c r="O16" s="1"/>
  <c r="N131"/>
  <c r="O131" s="1"/>
  <c r="N3"/>
  <c r="P3" s="1"/>
  <c r="N10"/>
  <c r="P10" s="1"/>
  <c r="N17"/>
  <c r="O17" s="1"/>
  <c r="N22"/>
  <c r="O22" s="1"/>
  <c r="N26"/>
  <c r="O26" s="1"/>
  <c r="N31"/>
  <c r="O31" s="1"/>
  <c r="N36"/>
  <c r="O36" s="1"/>
  <c r="N40"/>
  <c r="O40" s="1"/>
  <c r="N45"/>
  <c r="O45" s="1"/>
  <c r="N49"/>
  <c r="O49" s="1"/>
  <c r="N54"/>
  <c r="O54" s="1"/>
  <c r="P59"/>
  <c r="N63"/>
  <c r="O63" s="1"/>
  <c r="N67"/>
  <c r="O67" s="1"/>
  <c r="N72"/>
  <c r="O72" s="1"/>
  <c r="N76"/>
  <c r="O76" s="1"/>
  <c r="N81"/>
  <c r="O81" s="1"/>
  <c r="N85"/>
  <c r="O85" s="1"/>
  <c r="N92"/>
  <c r="O92" s="1"/>
  <c r="N98"/>
  <c r="O98" s="1"/>
  <c r="N104"/>
  <c r="P104" s="1"/>
  <c r="N110"/>
  <c r="P110" s="1"/>
  <c r="N117"/>
  <c r="O117" s="1"/>
  <c r="N123"/>
  <c r="O123" s="1"/>
  <c r="N129"/>
  <c r="O129" s="1"/>
  <c r="N134"/>
  <c r="O134" s="1"/>
  <c r="N139"/>
  <c r="O139" s="1"/>
  <c r="N9"/>
  <c r="O9" s="1"/>
  <c r="N21"/>
  <c r="O21" s="1"/>
  <c r="N53"/>
  <c r="O53" s="1"/>
  <c r="N89"/>
  <c r="O89" s="1"/>
  <c r="N99"/>
  <c r="O99" s="1"/>
  <c r="N116"/>
  <c r="O116" s="1"/>
  <c r="N125"/>
  <c r="O125" s="1"/>
  <c r="L141"/>
  <c r="I141"/>
  <c r="J141"/>
  <c r="E65" i="11"/>
  <c r="U60" i="2" l="1"/>
  <c r="V60" s="1"/>
  <c r="U19"/>
  <c r="V19" s="1"/>
  <c r="U15"/>
  <c r="V15" s="1"/>
  <c r="U4"/>
  <c r="V4" s="1"/>
  <c r="U110"/>
  <c r="V110" s="1"/>
  <c r="W10"/>
  <c r="U10"/>
  <c r="V10" s="1"/>
  <c r="U120"/>
  <c r="V120" s="1"/>
  <c r="U86"/>
  <c r="V86" s="1"/>
  <c r="U6"/>
  <c r="V6" s="1"/>
  <c r="U51"/>
  <c r="V51" s="1"/>
  <c r="P73"/>
  <c r="U90"/>
  <c r="V90" s="1"/>
  <c r="U79"/>
  <c r="V79" s="1"/>
  <c r="U59"/>
  <c r="V59" s="1"/>
  <c r="U132"/>
  <c r="V132" s="1"/>
  <c r="U104"/>
  <c r="V104" s="1"/>
  <c r="U3"/>
  <c r="W3" s="1"/>
  <c r="U11"/>
  <c r="V11" s="1"/>
  <c r="U77"/>
  <c r="V77" s="1"/>
  <c r="U113"/>
  <c r="V113" s="1"/>
  <c r="P8"/>
  <c r="P54"/>
  <c r="P106"/>
  <c r="P5"/>
  <c r="P72"/>
  <c r="P93"/>
  <c r="P64"/>
  <c r="P122"/>
  <c r="P139"/>
  <c r="P18"/>
  <c r="P96"/>
  <c r="P89"/>
  <c r="P140"/>
  <c r="P29"/>
  <c r="P38"/>
  <c r="P92"/>
  <c r="P13"/>
  <c r="P37"/>
  <c r="P91"/>
  <c r="P7"/>
  <c r="P83"/>
  <c r="P115"/>
  <c r="P117"/>
  <c r="P71"/>
  <c r="P118"/>
  <c r="P27"/>
  <c r="P43"/>
  <c r="P17"/>
  <c r="P162"/>
  <c r="P20"/>
  <c r="P116"/>
  <c r="P129"/>
  <c r="P81"/>
  <c r="P45"/>
  <c r="P44"/>
  <c r="P28"/>
  <c r="P36"/>
  <c r="P16"/>
  <c r="P55"/>
  <c r="P62"/>
  <c r="P94"/>
  <c r="P119"/>
  <c r="P74"/>
  <c r="P12"/>
  <c r="P84"/>
  <c r="P21"/>
  <c r="P63"/>
  <c r="P26"/>
  <c r="P97"/>
  <c r="P121"/>
  <c r="P130"/>
  <c r="P82"/>
  <c r="P46"/>
  <c r="P41"/>
  <c r="P39"/>
  <c r="P34"/>
  <c r="P107"/>
  <c r="P65"/>
  <c r="P95"/>
  <c r="P52"/>
  <c r="O3"/>
  <c r="N141"/>
  <c r="O90"/>
  <c r="O4"/>
  <c r="O6"/>
  <c r="O132"/>
  <c r="O51"/>
  <c r="O104"/>
  <c r="P125"/>
  <c r="P99"/>
  <c r="P53"/>
  <c r="P9"/>
  <c r="P134"/>
  <c r="P123"/>
  <c r="P98"/>
  <c r="P85"/>
  <c r="P76"/>
  <c r="P67"/>
  <c r="P49"/>
  <c r="P40"/>
  <c r="P31"/>
  <c r="P22"/>
  <c r="P131"/>
  <c r="P80"/>
  <c r="P57"/>
  <c r="P30"/>
  <c r="P127"/>
  <c r="P100"/>
  <c r="P58"/>
  <c r="P14"/>
  <c r="P136"/>
  <c r="P126"/>
  <c r="P112"/>
  <c r="P101"/>
  <c r="P78"/>
  <c r="P68"/>
  <c r="P50"/>
  <c r="P42"/>
  <c r="P32"/>
  <c r="P23"/>
  <c r="P56"/>
  <c r="P33"/>
  <c r="P124"/>
  <c r="P138"/>
  <c r="P108"/>
  <c r="P75"/>
  <c r="P48"/>
  <c r="P25"/>
  <c r="P128"/>
  <c r="P109"/>
  <c r="P137"/>
  <c r="P161"/>
  <c r="P102"/>
  <c r="P88"/>
  <c r="P69"/>
  <c r="P61"/>
  <c r="P47"/>
  <c r="P24"/>
  <c r="P111"/>
  <c r="P87"/>
  <c r="P133"/>
  <c r="P103"/>
  <c r="P66"/>
  <c r="P35"/>
  <c r="O110"/>
  <c r="O59"/>
  <c r="O10"/>
  <c r="O120"/>
  <c r="O86"/>
  <c r="O60"/>
  <c r="O11"/>
  <c r="O19"/>
  <c r="O77"/>
  <c r="O15"/>
  <c r="O113"/>
  <c r="O79"/>
  <c r="E14" i="9"/>
  <c r="W86" i="2" l="1"/>
  <c r="W79"/>
  <c r="W51"/>
  <c r="W77"/>
  <c r="W19"/>
  <c r="W132"/>
  <c r="W113"/>
  <c r="W11"/>
  <c r="W104"/>
  <c r="W59"/>
  <c r="W90"/>
  <c r="W4"/>
  <c r="U66"/>
  <c r="V66" s="1"/>
  <c r="U111"/>
  <c r="V111" s="1"/>
  <c r="U69"/>
  <c r="V69" s="1"/>
  <c r="U137"/>
  <c r="V137" s="1"/>
  <c r="U48"/>
  <c r="V48" s="1"/>
  <c r="U124"/>
  <c r="V124" s="1"/>
  <c r="U32"/>
  <c r="V32" s="1"/>
  <c r="U78"/>
  <c r="V78" s="1"/>
  <c r="U136"/>
  <c r="V136" s="1"/>
  <c r="U127"/>
  <c r="V127" s="1"/>
  <c r="U131"/>
  <c r="V131" s="1"/>
  <c r="W49"/>
  <c r="U49"/>
  <c r="V49" s="1"/>
  <c r="U98"/>
  <c r="V98" s="1"/>
  <c r="U53"/>
  <c r="V53" s="1"/>
  <c r="U95"/>
  <c r="V95" s="1"/>
  <c r="U39"/>
  <c r="V39" s="1"/>
  <c r="U130"/>
  <c r="V130" s="1"/>
  <c r="U63"/>
  <c r="V63" s="1"/>
  <c r="U74"/>
  <c r="V74" s="1"/>
  <c r="U55"/>
  <c r="V55" s="1"/>
  <c r="U44"/>
  <c r="V44" s="1"/>
  <c r="W116"/>
  <c r="U116"/>
  <c r="V116" s="1"/>
  <c r="U43"/>
  <c r="V43" s="1"/>
  <c r="U117"/>
  <c r="V117" s="1"/>
  <c r="U91"/>
  <c r="V91" s="1"/>
  <c r="U38"/>
  <c r="V38" s="1"/>
  <c r="U96"/>
  <c r="V96" s="1"/>
  <c r="U64"/>
  <c r="V64" s="1"/>
  <c r="U106"/>
  <c r="V106" s="1"/>
  <c r="W35"/>
  <c r="U35"/>
  <c r="V35" s="1"/>
  <c r="U87"/>
  <c r="V87" s="1"/>
  <c r="U61"/>
  <c r="V61" s="1"/>
  <c r="U161"/>
  <c r="V161" s="1"/>
  <c r="U25"/>
  <c r="V25" s="1"/>
  <c r="U138"/>
  <c r="V138" s="1"/>
  <c r="W23"/>
  <c r="U23"/>
  <c r="V23" s="1"/>
  <c r="U68"/>
  <c r="V68" s="1"/>
  <c r="U126"/>
  <c r="V126" s="1"/>
  <c r="U100"/>
  <c r="V100" s="1"/>
  <c r="U80"/>
  <c r="V80" s="1"/>
  <c r="U40"/>
  <c r="V40" s="1"/>
  <c r="U85"/>
  <c r="V85" s="1"/>
  <c r="U9"/>
  <c r="V9" s="1"/>
  <c r="U52"/>
  <c r="V52" s="1"/>
  <c r="U34"/>
  <c r="V34" s="1"/>
  <c r="U82"/>
  <c r="V82" s="1"/>
  <c r="U26"/>
  <c r="V26" s="1"/>
  <c r="U12"/>
  <c r="V12" s="1"/>
  <c r="U62"/>
  <c r="V62" s="1"/>
  <c r="W28"/>
  <c r="U28"/>
  <c r="V28" s="1"/>
  <c r="U129"/>
  <c r="V129" s="1"/>
  <c r="U17"/>
  <c r="V17" s="1"/>
  <c r="U71"/>
  <c r="V71" s="1"/>
  <c r="U7"/>
  <c r="V7" s="1"/>
  <c r="U92"/>
  <c r="V92" s="1"/>
  <c r="U89"/>
  <c r="V89" s="1"/>
  <c r="U122"/>
  <c r="V122" s="1"/>
  <c r="U5"/>
  <c r="V5" s="1"/>
  <c r="U133"/>
  <c r="V133" s="1"/>
  <c r="U47"/>
  <c r="V47" s="1"/>
  <c r="U102"/>
  <c r="V102" s="1"/>
  <c r="W128"/>
  <c r="U128"/>
  <c r="V128" s="1"/>
  <c r="U108"/>
  <c r="V108" s="1"/>
  <c r="U56"/>
  <c r="V56" s="1"/>
  <c r="U50"/>
  <c r="V50" s="1"/>
  <c r="U112"/>
  <c r="V112" s="1"/>
  <c r="U58"/>
  <c r="V58" s="1"/>
  <c r="W57"/>
  <c r="U57"/>
  <c r="V57" s="1"/>
  <c r="U31"/>
  <c r="V31" s="1"/>
  <c r="U76"/>
  <c r="V76" s="1"/>
  <c r="U134"/>
  <c r="V134" s="1"/>
  <c r="U125"/>
  <c r="V125" s="1"/>
  <c r="U107"/>
  <c r="V107" s="1"/>
  <c r="U46"/>
  <c r="V46" s="1"/>
  <c r="U97"/>
  <c r="V97" s="1"/>
  <c r="U84"/>
  <c r="V84" s="1"/>
  <c r="U94"/>
  <c r="V94" s="1"/>
  <c r="U36"/>
  <c r="V36" s="1"/>
  <c r="U81"/>
  <c r="V81" s="1"/>
  <c r="U162"/>
  <c r="V162" s="1"/>
  <c r="U118"/>
  <c r="V118" s="1"/>
  <c r="U83"/>
  <c r="V83" s="1"/>
  <c r="U13"/>
  <c r="V13" s="1"/>
  <c r="U140"/>
  <c r="V140" s="1"/>
  <c r="U139"/>
  <c r="V139" s="1"/>
  <c r="U72"/>
  <c r="V72" s="1"/>
  <c r="U8"/>
  <c r="V8" s="1"/>
  <c r="U103"/>
  <c r="V103" s="1"/>
  <c r="U24"/>
  <c r="V24" s="1"/>
  <c r="U88"/>
  <c r="V88" s="1"/>
  <c r="U109"/>
  <c r="V109" s="1"/>
  <c r="U75"/>
  <c r="V75" s="1"/>
  <c r="U33"/>
  <c r="V33" s="1"/>
  <c r="U42"/>
  <c r="V42" s="1"/>
  <c r="U101"/>
  <c r="V101" s="1"/>
  <c r="U14"/>
  <c r="V14" s="1"/>
  <c r="U30"/>
  <c r="V30" s="1"/>
  <c r="U22"/>
  <c r="V22" s="1"/>
  <c r="U67"/>
  <c r="V67" s="1"/>
  <c r="U123"/>
  <c r="V123" s="1"/>
  <c r="U99"/>
  <c r="V99" s="1"/>
  <c r="U65"/>
  <c r="V65" s="1"/>
  <c r="U41"/>
  <c r="V41" s="1"/>
  <c r="U121"/>
  <c r="V121" s="1"/>
  <c r="U21"/>
  <c r="V21" s="1"/>
  <c r="W119"/>
  <c r="U119"/>
  <c r="V119" s="1"/>
  <c r="U16"/>
  <c r="V16" s="1"/>
  <c r="U45"/>
  <c r="V45" s="1"/>
  <c r="U20"/>
  <c r="V20" s="1"/>
  <c r="U27"/>
  <c r="V27" s="1"/>
  <c r="U115"/>
  <c r="V115" s="1"/>
  <c r="U37"/>
  <c r="V37" s="1"/>
  <c r="U29"/>
  <c r="V29" s="1"/>
  <c r="U18"/>
  <c r="V18" s="1"/>
  <c r="U93"/>
  <c r="V93" s="1"/>
  <c r="U54"/>
  <c r="V54" s="1"/>
  <c r="V3"/>
  <c r="U73"/>
  <c r="V73" s="1"/>
  <c r="W6"/>
  <c r="W120"/>
  <c r="W110"/>
  <c r="W15"/>
  <c r="W60"/>
  <c r="P141"/>
  <c r="O141"/>
  <c r="H141"/>
  <c r="F141"/>
  <c r="E141"/>
  <c r="E55" i="7"/>
  <c r="W72" i="2" l="1"/>
  <c r="W18"/>
  <c r="W123"/>
  <c r="W46"/>
  <c r="W111"/>
  <c r="W42"/>
  <c r="W84"/>
  <c r="W76"/>
  <c r="W25"/>
  <c r="W64"/>
  <c r="W63"/>
  <c r="W73"/>
  <c r="W45"/>
  <c r="W65"/>
  <c r="W112"/>
  <c r="W47"/>
  <c r="W85"/>
  <c r="W124"/>
  <c r="W22"/>
  <c r="W75"/>
  <c r="W83"/>
  <c r="W7"/>
  <c r="W52"/>
  <c r="W126"/>
  <c r="W127"/>
  <c r="W137"/>
  <c r="W54"/>
  <c r="W27"/>
  <c r="W88"/>
  <c r="W140"/>
  <c r="W36"/>
  <c r="W5"/>
  <c r="W17"/>
  <c r="W82"/>
  <c r="W38"/>
  <c r="W55"/>
  <c r="W53"/>
  <c r="W37"/>
  <c r="W121"/>
  <c r="W14"/>
  <c r="W103"/>
  <c r="W162"/>
  <c r="W125"/>
  <c r="W56"/>
  <c r="W89"/>
  <c r="W12"/>
  <c r="W80"/>
  <c r="W61"/>
  <c r="W117"/>
  <c r="W39"/>
  <c r="W78"/>
  <c r="U141"/>
  <c r="V141"/>
  <c r="W93"/>
  <c r="W29"/>
  <c r="W115"/>
  <c r="W20"/>
  <c r="W16"/>
  <c r="W21"/>
  <c r="W41"/>
  <c r="W99"/>
  <c r="W67"/>
  <c r="W30"/>
  <c r="W101"/>
  <c r="W33"/>
  <c r="W109"/>
  <c r="W24"/>
  <c r="W8"/>
  <c r="W139"/>
  <c r="W13"/>
  <c r="W118"/>
  <c r="W81"/>
  <c r="W94"/>
  <c r="W97"/>
  <c r="W107"/>
  <c r="W134"/>
  <c r="W31"/>
  <c r="W58"/>
  <c r="W50"/>
  <c r="W108"/>
  <c r="W102"/>
  <c r="W133"/>
  <c r="W122"/>
  <c r="W92"/>
  <c r="W71"/>
  <c r="W129"/>
  <c r="W62"/>
  <c r="W26"/>
  <c r="W34"/>
  <c r="W9"/>
  <c r="W40"/>
  <c r="W100"/>
  <c r="W68"/>
  <c r="W138"/>
  <c r="W161"/>
  <c r="W87"/>
  <c r="W106"/>
  <c r="W96"/>
  <c r="W91"/>
  <c r="W43"/>
  <c r="W44"/>
  <c r="W74"/>
  <c r="W130"/>
  <c r="W95"/>
  <c r="W98"/>
  <c r="W131"/>
  <c r="W136"/>
  <c r="W32"/>
  <c r="W48"/>
  <c r="W69"/>
  <c r="W66"/>
  <c r="G141"/>
  <c r="W141" l="1"/>
  <c r="E317" i="3"/>
</calcChain>
</file>

<file path=xl/sharedStrings.xml><?xml version="1.0" encoding="utf-8"?>
<sst xmlns="http://schemas.openxmlformats.org/spreadsheetml/2006/main" count="5449" uniqueCount="990">
  <si>
    <t>Aadhaar_Generated</t>
  </si>
  <si>
    <t>Grand Total</t>
  </si>
  <si>
    <t>106</t>
  </si>
  <si>
    <t>952</t>
  </si>
  <si>
    <t>964</t>
  </si>
  <si>
    <t>Registrar ID</t>
  </si>
  <si>
    <t>Registrar Name</t>
  </si>
  <si>
    <t>FCR Govt of Haryana</t>
  </si>
  <si>
    <t xml:space="preserve"> Chief Registrar Births &amp; Deaths -cum-Director Health Services </t>
  </si>
  <si>
    <t>EA_Code</t>
  </si>
  <si>
    <t>EA Name</t>
  </si>
  <si>
    <t>103</t>
  </si>
  <si>
    <t>FCS Govt of Punjab</t>
  </si>
  <si>
    <t>0103</t>
  </si>
  <si>
    <t>Punjab State Child Protection Society of Department of Social Security and Women &amp; Child Developmen</t>
  </si>
  <si>
    <t>Director General Health Services,Health Deptt, Haryana</t>
  </si>
  <si>
    <t>856</t>
  </si>
  <si>
    <t>wcddelhi</t>
  </si>
  <si>
    <t>0856</t>
  </si>
  <si>
    <t>Department of WCD GNCT of Delhi</t>
  </si>
  <si>
    <t>955</t>
  </si>
  <si>
    <t>Director Health and Family Welfare, UT</t>
  </si>
  <si>
    <t>0972</t>
  </si>
  <si>
    <t>Department of Health &amp; Family Welfare, Punjab</t>
  </si>
  <si>
    <t>2159</t>
  </si>
  <si>
    <t>District Family &amp; Welfare Society Palwal</t>
  </si>
  <si>
    <t>0955</t>
  </si>
  <si>
    <t>State Health Society</t>
  </si>
  <si>
    <t>2202</t>
  </si>
  <si>
    <t>District Registrar Births &amp; Deaths cum Chief Medical Officer, Shimla</t>
  </si>
  <si>
    <t>132</t>
  </si>
  <si>
    <t>Govt of Kerala</t>
  </si>
  <si>
    <t>957</t>
  </si>
  <si>
    <t>Directorate of Public Health and Family Welfare, Govt of Andhra Pradesh</t>
  </si>
  <si>
    <t>2094</t>
  </si>
  <si>
    <t>District IT Society Faridabad</t>
  </si>
  <si>
    <t>2112</t>
  </si>
  <si>
    <t>District IT Society Yamuna Nagar</t>
  </si>
  <si>
    <t>2003</t>
  </si>
  <si>
    <t>Akshaya</t>
  </si>
  <si>
    <t>2147</t>
  </si>
  <si>
    <t>District Family and Welfare Society Bhiwani</t>
  </si>
  <si>
    <t>2163</t>
  </si>
  <si>
    <t>District Family and Welfare Society Rohtak</t>
  </si>
  <si>
    <t>0957</t>
  </si>
  <si>
    <t>0619</t>
  </si>
  <si>
    <t>2820</t>
  </si>
  <si>
    <t>2823</t>
  </si>
  <si>
    <t>000</t>
  </si>
  <si>
    <t>UIDAI-Registrar</t>
  </si>
  <si>
    <t>102</t>
  </si>
  <si>
    <t>Govt of Himachal Pradesh</t>
  </si>
  <si>
    <t>125</t>
  </si>
  <si>
    <t>UT Of Daman and Diu</t>
  </si>
  <si>
    <t>126</t>
  </si>
  <si>
    <t>UT Govt. Of Dadra &amp; Nagar Haveli</t>
  </si>
  <si>
    <t>129</t>
  </si>
  <si>
    <t xml:space="preserve">Govt of Karnataka </t>
  </si>
  <si>
    <t>130</t>
  </si>
  <si>
    <t>Govt of Goa</t>
  </si>
  <si>
    <t>134</t>
  </si>
  <si>
    <t>UT of Puducherry</t>
  </si>
  <si>
    <t>820</t>
  </si>
  <si>
    <t xml:space="preserve">Madhya Pradesh State Electronics Development Corporation Ltd.  </t>
  </si>
  <si>
    <t>830</t>
  </si>
  <si>
    <t>Social Welfare Deptt.,Govt of Bihar</t>
  </si>
  <si>
    <t>840</t>
  </si>
  <si>
    <t>Women &amp; Child Development, Govt. of Gujarat</t>
  </si>
  <si>
    <t>844</t>
  </si>
  <si>
    <t>Directorate of Woman and Child Development, Government of Himachal Pradesh</t>
  </si>
  <si>
    <t>854</t>
  </si>
  <si>
    <t>Women &amp; Child  Devlopment, Maharashtra</t>
  </si>
  <si>
    <t>985</t>
  </si>
  <si>
    <t>State Mission Director ICDS Social Welfare Department JK</t>
  </si>
  <si>
    <t>986</t>
  </si>
  <si>
    <t>Electronics &amp; Information Technology E&amp;IT Department Government of Chhattisgarh GoCG</t>
  </si>
  <si>
    <t>0008</t>
  </si>
  <si>
    <t>RO Ranchi</t>
  </si>
  <si>
    <t>0102</t>
  </si>
  <si>
    <t>Department of IT, Govt. of HP</t>
  </si>
  <si>
    <t>2093</t>
  </si>
  <si>
    <t>District IT Society Bhiwani</t>
  </si>
  <si>
    <t>0125</t>
  </si>
  <si>
    <t>UT of Daman and Diu</t>
  </si>
  <si>
    <t>0126</t>
  </si>
  <si>
    <t>Administration of DNH</t>
  </si>
  <si>
    <t>0129</t>
  </si>
  <si>
    <t>Centre for e-Governance, GOK</t>
  </si>
  <si>
    <t>0838</t>
  </si>
  <si>
    <t>Directorate of Women &amp; Child Department, Govt Of Goa</t>
  </si>
  <si>
    <t>0134</t>
  </si>
  <si>
    <t>Planning and Research Department</t>
  </si>
  <si>
    <t>0820</t>
  </si>
  <si>
    <t>Madhya Pradesh State Electronics Development Corporation Ltd.</t>
  </si>
  <si>
    <t>0830</t>
  </si>
  <si>
    <t>0840</t>
  </si>
  <si>
    <t>Director ICDS, Women &amp; Child Development, Govt. of Gujarat</t>
  </si>
  <si>
    <t>0844</t>
  </si>
  <si>
    <t>Director, Woman and Child Development, Govt. of Himachal Pradesh</t>
  </si>
  <si>
    <t>0854</t>
  </si>
  <si>
    <t>2146</t>
  </si>
  <si>
    <t>District Family &amp; Welfare Society, Ambala</t>
  </si>
  <si>
    <t>2148</t>
  </si>
  <si>
    <t>District Family &amp; Welfare Society Faridabad</t>
  </si>
  <si>
    <t>2149</t>
  </si>
  <si>
    <t>District Health and Family Welfare Society Fatehabad</t>
  </si>
  <si>
    <t>2150</t>
  </si>
  <si>
    <t>District Family &amp; Welfare Society Gurgaon</t>
  </si>
  <si>
    <t>2151</t>
  </si>
  <si>
    <t>District Health &amp; Family Welfare Society, Hisar</t>
  </si>
  <si>
    <t>2152</t>
  </si>
  <si>
    <t>District Health and Family Welfare Society, Jhajjar</t>
  </si>
  <si>
    <t>2153</t>
  </si>
  <si>
    <t>District Health &amp;Family and Welfare Society Jind.</t>
  </si>
  <si>
    <t>2154</t>
  </si>
  <si>
    <t>District Family and Welfare Society, Kaithal</t>
  </si>
  <si>
    <t>2155</t>
  </si>
  <si>
    <t>District Health &amp; Family Welfare Society, Kurukshetra</t>
  </si>
  <si>
    <t>2156</t>
  </si>
  <si>
    <t xml:space="preserve">District Family and Welfare Society, Karnal </t>
  </si>
  <si>
    <t>2158</t>
  </si>
  <si>
    <t>District Family &amp; Welfare Society Mewat</t>
  </si>
  <si>
    <t>2160</t>
  </si>
  <si>
    <t>District Family and Welfare Society Panchkula</t>
  </si>
  <si>
    <t>2161</t>
  </si>
  <si>
    <t>District Family and Welfare Society Panipat</t>
  </si>
  <si>
    <t>2162</t>
  </si>
  <si>
    <t>District Family &amp; Welfare Society Rewari</t>
  </si>
  <si>
    <t>2164</t>
  </si>
  <si>
    <t>district Health&amp; Family Welfare Society Sirsa</t>
  </si>
  <si>
    <t>2165</t>
  </si>
  <si>
    <t>District Health &amp; Family Welfare Society, Sonipat</t>
  </si>
  <si>
    <t>2166</t>
  </si>
  <si>
    <t>District Family and Welfare Society Yamuna Nagar</t>
  </si>
  <si>
    <t>2194</t>
  </si>
  <si>
    <t>District Registrar Births &amp; Deaths cum Chief Medical Officer Bilaspur</t>
  </si>
  <si>
    <t>2196</t>
  </si>
  <si>
    <t>District Registrar Births &amp; Deaths cum Chief Medical Officer Hamirpur</t>
  </si>
  <si>
    <t>2197</t>
  </si>
  <si>
    <t>District Registrar Births &amp; Deaths cum Chief Medical Officer Kangra</t>
  </si>
  <si>
    <t>2199</t>
  </si>
  <si>
    <t>District Registrar Births &amp; Deaths cum Chief Medical Officer Kullu</t>
  </si>
  <si>
    <t>2201</t>
  </si>
  <si>
    <t>District Registrar Births &amp; Deaths cum Chief Medical Officer, Mandi</t>
  </si>
  <si>
    <t>2203</t>
  </si>
  <si>
    <t>District Registrar Births &amp; Deaths cum Chief Medical Officer, Sirmour</t>
  </si>
  <si>
    <t>2204</t>
  </si>
  <si>
    <t>District Registrar Births &amp; Deaths cum Chief Medical Officer, Solan</t>
  </si>
  <si>
    <t>2205</t>
  </si>
  <si>
    <t>District Registrar Births &amp; Deaths cum Chief Medical Officer, Una</t>
  </si>
  <si>
    <t>0985</t>
  </si>
  <si>
    <t>State Mission Director ICDS Social Welfare Department, J&amp;K</t>
  </si>
  <si>
    <t>2084</t>
  </si>
  <si>
    <t>CHIPS</t>
  </si>
  <si>
    <t>2006</t>
  </si>
  <si>
    <t>2339</t>
  </si>
  <si>
    <t>2713</t>
  </si>
  <si>
    <t>2719</t>
  </si>
  <si>
    <t>2725</t>
  </si>
  <si>
    <t>2726</t>
  </si>
  <si>
    <t>2727</t>
  </si>
  <si>
    <t>2734</t>
  </si>
  <si>
    <t>001</t>
  </si>
  <si>
    <t>101</t>
  </si>
  <si>
    <t>105</t>
  </si>
  <si>
    <t>108</t>
  </si>
  <si>
    <t>111</t>
  </si>
  <si>
    <t>116</t>
  </si>
  <si>
    <t>118</t>
  </si>
  <si>
    <t>124</t>
  </si>
  <si>
    <t>127</t>
  </si>
  <si>
    <t>135</t>
  </si>
  <si>
    <t>138</t>
  </si>
  <si>
    <t>143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</si>
  <si>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</si>
  <si>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</si>
  <si>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</si>
  <si>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</si>
  <si>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</si>
  <si>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</si>
  <si>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</si>
  <si>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</si>
  <si>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</si>
  <si>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</si>
  <si>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</si>
  <si>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</si>
  <si>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</si>
  <si>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</si>
  <si>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</si>
  <si>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</si>
  <si>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</si>
  <si>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</si>
  <si>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</si>
  <si>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</si>
  <si>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</si>
  <si>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</si>
  <si>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</si>
  <si>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169</t>
  </si>
  <si>
    <t>208</t>
  </si>
  <si>
    <t>212</t>
  </si>
  <si>
    <t>213</t>
  </si>
  <si>
    <t>214</t>
  </si>
  <si>
    <t>217</t>
  </si>
  <si>
    <t>218</t>
  </si>
  <si>
    <t>604</t>
  </si>
  <si>
    <t>619</t>
  </si>
  <si>
    <t>620</t>
  </si>
  <si>
    <t>623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</si>
  <si>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</si>
  <si>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</si>
  <si>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</si>
  <si>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</si>
  <si>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</si>
  <si>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</si>
  <si>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</si>
  <si>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</si>
  <si>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</si>
  <si>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</si>
  <si>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</si>
  <si>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</si>
  <si>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</si>
  <si>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</si>
  <si>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</si>
  <si>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</si>
  <si>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</si>
  <si>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</si>
  <si>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</si>
  <si>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</si>
  <si>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</si>
  <si>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</si>
  <si>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</si>
  <si>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</si>
  <si>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</si>
  <si>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</si>
  <si>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</si>
  <si>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</si>
  <si>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</si>
  <si>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</si>
  <si>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</si>
  <si>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</si>
  <si>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</si>
  <si>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</si>
  <si>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</si>
  <si>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664</t>
  </si>
  <si>
    <t>667</t>
  </si>
  <si>
    <t>670</t>
  </si>
  <si>
    <t>671</t>
  </si>
  <si>
    <t>696</t>
  </si>
  <si>
    <t>702</t>
  </si>
  <si>
    <t>804</t>
  </si>
  <si>
    <t>805</t>
  </si>
  <si>
    <t>806</t>
  </si>
  <si>
    <t>807</t>
  </si>
  <si>
    <t>808</t>
  </si>
  <si>
    <t>810</t>
  </si>
  <si>
    <t>812</t>
  </si>
  <si>
    <t>813</t>
  </si>
  <si>
    <t>814</t>
  </si>
  <si>
    <t>815</t>
  </si>
  <si>
    <t>816</t>
  </si>
  <si>
    <t>818</t>
  </si>
  <si>
    <t>821</t>
  </si>
  <si>
    <t>826</t>
  </si>
  <si>
    <t>833</t>
  </si>
  <si>
    <t>843</t>
  </si>
  <si>
    <t>867</t>
  </si>
  <si>
    <t>871</t>
  </si>
  <si>
    <t>873</t>
  </si>
  <si>
    <t>956</t>
  </si>
  <si>
    <t>975</t>
  </si>
  <si>
    <t>977</t>
  </si>
  <si>
    <t>979</t>
  </si>
  <si>
    <t>984</t>
  </si>
  <si>
    <t>989</t>
  </si>
  <si>
    <t>UID ASK</t>
  </si>
  <si>
    <t>Jammu and Kashmir Bank</t>
  </si>
  <si>
    <t>Govt. of Uttarkhand</t>
  </si>
  <si>
    <t>Dept of ITC Govt of Rajasthan</t>
  </si>
  <si>
    <t>Govt of Sikkim - Dept of Econo</t>
  </si>
  <si>
    <t>RDD Govt of Tripura</t>
  </si>
  <si>
    <t>General Admn. Department, Govt of Assam</t>
  </si>
  <si>
    <t>Govt of Gujarat</t>
  </si>
  <si>
    <t>Govt of Maharashtra</t>
  </si>
  <si>
    <t>Civil Supplies - A&amp;N Islands</t>
  </si>
  <si>
    <t>Govt of UT of Chandigarh</t>
  </si>
  <si>
    <t xml:space="preserve">Odisha Computer Application Center </t>
  </si>
  <si>
    <t>DEPUTY COMMISSIONER TAWANG</t>
  </si>
  <si>
    <t>DC West Kameng</t>
  </si>
  <si>
    <t>DC East Kameng</t>
  </si>
  <si>
    <t>DC PAPUMPARE</t>
  </si>
  <si>
    <t>DC ITANAGAR CAPITAL COMPLEX</t>
  </si>
  <si>
    <t>DC LOWER SUBANSIRI</t>
  </si>
  <si>
    <t>D.C. KURUNG KUMEY</t>
  </si>
  <si>
    <t>DEPUTY COMMISSIONER KRA DAADI</t>
  </si>
  <si>
    <t>DC Upper Subansiri</t>
  </si>
  <si>
    <t>DC Aalo</t>
  </si>
  <si>
    <t>DC Siang</t>
  </si>
  <si>
    <t>DC East Siang</t>
  </si>
  <si>
    <t>DC Upper Siang District</t>
  </si>
  <si>
    <t>DC Dibang Valley</t>
  </si>
  <si>
    <t>DC Lower Dibang</t>
  </si>
  <si>
    <t>DC LOHIT</t>
  </si>
  <si>
    <t>Deputy Commissioner, Anjaw</t>
  </si>
  <si>
    <t>DC NAMSAI</t>
  </si>
  <si>
    <t>DEPUTY COMMISSIONER CHANGLANG</t>
  </si>
  <si>
    <t>DC  Tirap District</t>
  </si>
  <si>
    <t>DC Longding</t>
  </si>
  <si>
    <t>DC South East</t>
  </si>
  <si>
    <t>DY. COMMISSIONER SHAHDARA</t>
  </si>
  <si>
    <t>Rural Development Department Bihar-1</t>
  </si>
  <si>
    <t>Tamil Nadu eGovernance Agency</t>
  </si>
  <si>
    <t>Commissioner Nagaland</t>
  </si>
  <si>
    <t>Special Secretary Home</t>
  </si>
  <si>
    <t>Govt. of Mizoram</t>
  </si>
  <si>
    <t>DIT Lakshadweep</t>
  </si>
  <si>
    <t>General Administration Department</t>
  </si>
  <si>
    <t>Corporation Bank</t>
  </si>
  <si>
    <t>Vijaya Bank</t>
  </si>
  <si>
    <t>UCO BANK</t>
  </si>
  <si>
    <t>Andhra Bank</t>
  </si>
  <si>
    <t>KotakMahindra Bank</t>
  </si>
  <si>
    <t>Lakshmi Vilas Bank</t>
  </si>
  <si>
    <t>Bandhan Bank Ltd</t>
  </si>
  <si>
    <t xml:space="preserve">Catholic Syrian Bank   </t>
  </si>
  <si>
    <t xml:space="preserve">City Union Bank Limited        </t>
  </si>
  <si>
    <t>DCB Bank</t>
  </si>
  <si>
    <t>Federal Bank</t>
  </si>
  <si>
    <t>HDFC Bank Limited</t>
  </si>
  <si>
    <t>ICICI Bank Limited</t>
  </si>
  <si>
    <t>IDFC BANK LIMITED</t>
  </si>
  <si>
    <t>IndusInd Bank</t>
  </si>
  <si>
    <t>Karnataka Bank</t>
  </si>
  <si>
    <t xml:space="preserve">Karur Vysya Bank </t>
  </si>
  <si>
    <t>The Nainital Bank Ltd</t>
  </si>
  <si>
    <t>RBL Bank Limited</t>
  </si>
  <si>
    <t>South Indian Bank</t>
  </si>
  <si>
    <t>Tamil Nadu Mercantile Bank</t>
  </si>
  <si>
    <t>Dhanlaxmi Bank</t>
  </si>
  <si>
    <t>YES Bank Limited</t>
  </si>
  <si>
    <t>Axis Bank Ltd</t>
  </si>
  <si>
    <t>Bank of Baroda_New_648</t>
  </si>
  <si>
    <t>Bank of India_New_649</t>
  </si>
  <si>
    <t>Central Bank of India_New_650</t>
  </si>
  <si>
    <t>Indian Bank_New_651</t>
  </si>
  <si>
    <t>ORIENTAL BANK OF COMMERCE_NEW_652</t>
  </si>
  <si>
    <t>Punjab National Bank_NEW_653</t>
  </si>
  <si>
    <t>STATE BANK OF INDIA_New_654</t>
  </si>
  <si>
    <t>United Bank Of India_New_655</t>
  </si>
  <si>
    <t>Union Bank Of India_New_656</t>
  </si>
  <si>
    <t>Canara Bank_New_657</t>
  </si>
  <si>
    <t>Syndicate Bank_New_658</t>
  </si>
  <si>
    <t>INDIAN OVERSEAS BANK_NEW_659</t>
  </si>
  <si>
    <t>Punjab &amp; Sind Bank_New_660</t>
  </si>
  <si>
    <t>ALLAHABAD BANK_NEW_661</t>
  </si>
  <si>
    <t>BANK OF MAHARASHTRA_NEW_662</t>
  </si>
  <si>
    <t>Dena Bank_New_664</t>
  </si>
  <si>
    <t>IDBI Bank Ltd_New_667</t>
  </si>
  <si>
    <t>BARODA UTTAR PRADESH GRAMIN BANK</t>
  </si>
  <si>
    <t>Baroda Rajasthan Kshetriya Gramin Bank</t>
  </si>
  <si>
    <t>Ujjivan Small Finance Bank</t>
  </si>
  <si>
    <t xml:space="preserve">Bharat Sanchar Nigam Limited </t>
  </si>
  <si>
    <t>Indiapost</t>
  </si>
  <si>
    <t>Delhi-NW DC</t>
  </si>
  <si>
    <t>Delhi SW DC</t>
  </si>
  <si>
    <t>Delhi - North DC</t>
  </si>
  <si>
    <t>Delhi - Central DC</t>
  </si>
  <si>
    <t>Delhi - ND DC</t>
  </si>
  <si>
    <t>Delhi - NE DC</t>
  </si>
  <si>
    <t>Delhi - East DC</t>
  </si>
  <si>
    <t>NSDL e-Governance Infrastructure Limited</t>
  </si>
  <si>
    <t>Department of Information Technology Govt of Jharkhand</t>
  </si>
  <si>
    <t>Information Technology &amp; Communication Department</t>
  </si>
  <si>
    <t>Information Technology Electronics and Communication Department, Govt of Telangana</t>
  </si>
  <si>
    <t>Atalji Janasnehi Directorate, Government of Karnataka</t>
  </si>
  <si>
    <t>Directorate of Social welfare, A&amp;N Islands</t>
  </si>
  <si>
    <t>Director School Education UT Chandigarh</t>
  </si>
  <si>
    <t>Directorate of Secondary Education, Haryana</t>
  </si>
  <si>
    <t>Deptt. Of School Education, Serva Shiksha Abhiyan,Govt. Of Telangana</t>
  </si>
  <si>
    <t>School Education &amp; Sports, UP</t>
  </si>
  <si>
    <t>School Education Department Uttarakhand</t>
  </si>
  <si>
    <t>Directorate of Health Services, A&amp;N Islands</t>
  </si>
  <si>
    <t>Department of Health &amp; Family Welfare, Govt of Telangana</t>
  </si>
  <si>
    <t>Health Department, Govt of Uttar Pradesh</t>
  </si>
  <si>
    <t>Director Social Welfare Uttarakhand</t>
  </si>
  <si>
    <t>State Project Director SSA J&amp;K</t>
  </si>
  <si>
    <t>Integrated Child Development Services , Government of Tamil Nadu</t>
  </si>
  <si>
    <t>0002</t>
  </si>
  <si>
    <t>RO Bangalore</t>
  </si>
  <si>
    <t>0003</t>
  </si>
  <si>
    <t>RO Chandigarh</t>
  </si>
  <si>
    <t>0004</t>
  </si>
  <si>
    <t>RO Delhi</t>
  </si>
  <si>
    <t>0005</t>
  </si>
  <si>
    <t>RO Hyderabad</t>
  </si>
  <si>
    <t>0006</t>
  </si>
  <si>
    <t>RO Lucknow</t>
  </si>
  <si>
    <t>0007</t>
  </si>
  <si>
    <t>RO Guwahati</t>
  </si>
  <si>
    <t>0009</t>
  </si>
  <si>
    <t>Tech Centre</t>
  </si>
  <si>
    <t>0010</t>
  </si>
  <si>
    <t>RO Mumbai</t>
  </si>
  <si>
    <t>0011</t>
  </si>
  <si>
    <t>UIDAI Camp Office Patna</t>
  </si>
  <si>
    <t>0012</t>
  </si>
  <si>
    <t>UID02</t>
  </si>
  <si>
    <t>0013</t>
  </si>
  <si>
    <t>UID01</t>
  </si>
  <si>
    <t>0101</t>
  </si>
  <si>
    <t>J &amp; K Bank</t>
  </si>
  <si>
    <t>2309</t>
  </si>
  <si>
    <t>Punjab State e- Governance Society</t>
  </si>
  <si>
    <t>0105</t>
  </si>
  <si>
    <t>Department of Information Technology</t>
  </si>
  <si>
    <t>2092</t>
  </si>
  <si>
    <t>District IT Society Ambala</t>
  </si>
  <si>
    <t>2095</t>
  </si>
  <si>
    <t>District IT Society Fatehabad</t>
  </si>
  <si>
    <t>2096</t>
  </si>
  <si>
    <t>District IT Society Gurgaon</t>
  </si>
  <si>
    <t>2097</t>
  </si>
  <si>
    <t>District IT Society Hisar</t>
  </si>
  <si>
    <t>2098</t>
  </si>
  <si>
    <t>District IT Society Jhajjar</t>
  </si>
  <si>
    <t>2099</t>
  </si>
  <si>
    <t>District IT Society Jind</t>
  </si>
  <si>
    <t>2100</t>
  </si>
  <si>
    <t>District IT Society Kaithal</t>
  </si>
  <si>
    <t>2101</t>
  </si>
  <si>
    <t>District IT Society Karnal</t>
  </si>
  <si>
    <t>2102</t>
  </si>
  <si>
    <t>District IT Society Kurukshetra</t>
  </si>
  <si>
    <t>2103</t>
  </si>
  <si>
    <t>District IT Society Mahendragarh</t>
  </si>
  <si>
    <t>2104</t>
  </si>
  <si>
    <t>District IT Society Mewat</t>
  </si>
  <si>
    <t>2105</t>
  </si>
  <si>
    <t>District IT Society Palwal</t>
  </si>
  <si>
    <t>2106</t>
  </si>
  <si>
    <t>District IT Society Panchkula</t>
  </si>
  <si>
    <t>2107</t>
  </si>
  <si>
    <t>District IT Society Panipat</t>
  </si>
  <si>
    <t>2108</t>
  </si>
  <si>
    <t>District IT Society Rewari</t>
  </si>
  <si>
    <t>2109</t>
  </si>
  <si>
    <t>District IT Society Rohtak</t>
  </si>
  <si>
    <t>2110</t>
  </si>
  <si>
    <t>District IT Society Sirsa</t>
  </si>
  <si>
    <t>2111</t>
  </si>
  <si>
    <t>District IT Society Sonipat</t>
  </si>
  <si>
    <t>2091</t>
  </si>
  <si>
    <t>Rajcomp Info Services Ltd</t>
  </si>
  <si>
    <t>0111</t>
  </si>
  <si>
    <t>Department of Economics Statistics  Monitoring and Evaluation DESME</t>
  </si>
  <si>
    <t>2179</t>
  </si>
  <si>
    <t>District Magistrate &amp; Collector, West Tripura District</t>
  </si>
  <si>
    <t>2180</t>
  </si>
  <si>
    <t>District Magistrate &amp; Collector,Sepahijala District</t>
  </si>
  <si>
    <t>2181</t>
  </si>
  <si>
    <t>District Magistrate &amp; Collector, Khowai District</t>
  </si>
  <si>
    <t>2182</t>
  </si>
  <si>
    <t>District Magistrate &amp; Collector, Gomati District</t>
  </si>
  <si>
    <t>2183</t>
  </si>
  <si>
    <t>District Magistrate &amp; Collector, South Tripura</t>
  </si>
  <si>
    <t>2184</t>
  </si>
  <si>
    <t>District Magistrate &amp; Collector, Unakoti  District</t>
  </si>
  <si>
    <t>2185</t>
  </si>
  <si>
    <t>District Magistrate &amp; Collector, NorthTripura District</t>
  </si>
  <si>
    <t>2186</t>
  </si>
  <si>
    <t>District Magistrate &amp;  Collector, Dhalai District</t>
  </si>
  <si>
    <t>2783</t>
  </si>
  <si>
    <t>Deputy Commissioner Kamrup,Metro</t>
  </si>
  <si>
    <t>2798</t>
  </si>
  <si>
    <t>Deputy commissioner, Lakhimpur</t>
  </si>
  <si>
    <t>2803</t>
  </si>
  <si>
    <t>Deputy Commissioner Dima Hasao</t>
  </si>
  <si>
    <t>0124</t>
  </si>
  <si>
    <t xml:space="preserve">Gujarat Social Infrastructure Development Society </t>
  </si>
  <si>
    <t>Mahaonline Limited</t>
  </si>
  <si>
    <t>2086</t>
  </si>
  <si>
    <t>EDCS GOK</t>
  </si>
  <si>
    <t>0130</t>
  </si>
  <si>
    <t>Directorate of Planning, Statistics &amp; Evaluation-Govt of Goa</t>
  </si>
  <si>
    <t>2076</t>
  </si>
  <si>
    <t>M/s. Goa Electronics Ltd</t>
  </si>
  <si>
    <t>Director ,CS&amp;CA</t>
  </si>
  <si>
    <t>0138</t>
  </si>
  <si>
    <t>Department of IT, Chandigarh</t>
  </si>
  <si>
    <t>0143</t>
  </si>
  <si>
    <t>Odisha Computer Appliation Centre</t>
  </si>
  <si>
    <t>2543</t>
  </si>
  <si>
    <t>CIRCLE OFFICER TAWANG</t>
  </si>
  <si>
    <t>2314</t>
  </si>
  <si>
    <t>Deputy Director of School Education</t>
  </si>
  <si>
    <t>2465</t>
  </si>
  <si>
    <t>DEPUTY DIRECTOR OF SCHOOL EDUCATION SEPPA</t>
  </si>
  <si>
    <t>2289</t>
  </si>
  <si>
    <t>Circle Officer Toru</t>
  </si>
  <si>
    <t>2283</t>
  </si>
  <si>
    <t>Extra Assistant Commissioner Itanagar</t>
  </si>
  <si>
    <t>2284</t>
  </si>
  <si>
    <t>Extra Assistant Commissioner Naharlagun</t>
  </si>
  <si>
    <t>2560</t>
  </si>
  <si>
    <t>ADC ZIRO SADAR</t>
  </si>
  <si>
    <t>2507</t>
  </si>
  <si>
    <t>CO, SARLI</t>
  </si>
  <si>
    <t>2497</t>
  </si>
  <si>
    <t>Office of the CO Palin</t>
  </si>
  <si>
    <t>2441</t>
  </si>
  <si>
    <t>DDSE Daporijo</t>
  </si>
  <si>
    <t>2394</t>
  </si>
  <si>
    <t>DC office Aalo</t>
  </si>
  <si>
    <t>2492</t>
  </si>
  <si>
    <t>CO PANGIN</t>
  </si>
  <si>
    <t>2348</t>
  </si>
  <si>
    <t>DDSE Pasighat</t>
  </si>
  <si>
    <t>2382</t>
  </si>
  <si>
    <t>Extra Assistant Commissioner Yingkiong</t>
  </si>
  <si>
    <t>2365</t>
  </si>
  <si>
    <t>Deptt. Of Economics &amp; Statistics, Anini</t>
  </si>
  <si>
    <t>2272</t>
  </si>
  <si>
    <t>Circle Officer, Roing1</t>
  </si>
  <si>
    <t>2352</t>
  </si>
  <si>
    <t>DDSE Lohit</t>
  </si>
  <si>
    <t>2354</t>
  </si>
  <si>
    <t>CDPO Tezu ICDS</t>
  </si>
  <si>
    <t>2356</t>
  </si>
  <si>
    <t>DFCSO, Tezu</t>
  </si>
  <si>
    <t>2347</t>
  </si>
  <si>
    <t>DFCSO Anjaw</t>
  </si>
  <si>
    <t>2335</t>
  </si>
  <si>
    <t>EAC LEKANG</t>
  </si>
  <si>
    <t>DSO STAT NAMSAI</t>
  </si>
  <si>
    <t>2417</t>
  </si>
  <si>
    <t>2430</t>
  </si>
  <si>
    <t>ADDITIONAL DEPUTY COMMISSIONER  BORDUMSA</t>
  </si>
  <si>
    <t>2362</t>
  </si>
  <si>
    <t>Deptt Of Economics &amp; Statistics Tirap</t>
  </si>
  <si>
    <t>2376</t>
  </si>
  <si>
    <t>Deputy Commissioner, Longding</t>
  </si>
  <si>
    <t>0166</t>
  </si>
  <si>
    <t>D C South East</t>
  </si>
  <si>
    <t>0167</t>
  </si>
  <si>
    <t>DC SHAHDARA</t>
  </si>
  <si>
    <t>0169</t>
  </si>
  <si>
    <t>Rural Development Department, Bihar</t>
  </si>
  <si>
    <t>2192</t>
  </si>
  <si>
    <t>Electronics Corporation of Tamil Nadu Limited</t>
  </si>
  <si>
    <t>2193</t>
  </si>
  <si>
    <t>TAMILNADU ARASU CABLE TV CORPORATION LTD</t>
  </si>
  <si>
    <t>2214</t>
  </si>
  <si>
    <t>DC Kohima</t>
  </si>
  <si>
    <t>2219</t>
  </si>
  <si>
    <t>DC Mokokchung</t>
  </si>
  <si>
    <t>2222</t>
  </si>
  <si>
    <t>ADC Meluri</t>
  </si>
  <si>
    <t>2223</t>
  </si>
  <si>
    <t>ADC Pfutsero</t>
  </si>
  <si>
    <t>2224</t>
  </si>
  <si>
    <t>DC Tuensang</t>
  </si>
  <si>
    <t>2229</t>
  </si>
  <si>
    <t>DC Kiphire</t>
  </si>
  <si>
    <t>2231</t>
  </si>
  <si>
    <t>ADC Tizit</t>
  </si>
  <si>
    <t>2232</t>
  </si>
  <si>
    <t>ADC Aboi</t>
  </si>
  <si>
    <t>2234</t>
  </si>
  <si>
    <t>SDO C Chen</t>
  </si>
  <si>
    <t>2235</t>
  </si>
  <si>
    <t>DC Zunheboto</t>
  </si>
  <si>
    <t>2240</t>
  </si>
  <si>
    <t>DC Wokha</t>
  </si>
  <si>
    <t>2244</t>
  </si>
  <si>
    <t>DC Dimapur</t>
  </si>
  <si>
    <t>2246</t>
  </si>
  <si>
    <t>SDO Kuhuboto</t>
  </si>
  <si>
    <t>2249</t>
  </si>
  <si>
    <t>DC  Phek</t>
  </si>
  <si>
    <t>2258</t>
  </si>
  <si>
    <t>DC Mon</t>
  </si>
  <si>
    <t>2266</t>
  </si>
  <si>
    <t>DC Peren</t>
  </si>
  <si>
    <t>2267</t>
  </si>
  <si>
    <t>SDO C Jalukie</t>
  </si>
  <si>
    <t>2268</t>
  </si>
  <si>
    <t>ADC Bhandari</t>
  </si>
  <si>
    <t>0213</t>
  </si>
  <si>
    <t>Special Secretary Home,Govt. of Manipur</t>
  </si>
  <si>
    <t>2009</t>
  </si>
  <si>
    <t>Manipur Electronics Dev Corp</t>
  </si>
  <si>
    <t>2206</t>
  </si>
  <si>
    <t>Deputy Commissioner, Aizawl</t>
  </si>
  <si>
    <t>2207</t>
  </si>
  <si>
    <t>DC Lunglei</t>
  </si>
  <si>
    <t>2208</t>
  </si>
  <si>
    <t>DC Siaha</t>
  </si>
  <si>
    <t>2209</t>
  </si>
  <si>
    <t>D.C. Champhai</t>
  </si>
  <si>
    <t>2210</t>
  </si>
  <si>
    <t>Deputy Commissioner,Kolasib</t>
  </si>
  <si>
    <t>2211</t>
  </si>
  <si>
    <t>DC Serchhip</t>
  </si>
  <si>
    <t>2212</t>
  </si>
  <si>
    <t>Deputy Commissioner, Lawngtlai</t>
  </si>
  <si>
    <t>2213</t>
  </si>
  <si>
    <t>DC Mamit</t>
  </si>
  <si>
    <t>0217</t>
  </si>
  <si>
    <t>0218</t>
  </si>
  <si>
    <t>General Adminstration Department B</t>
  </si>
  <si>
    <t>0604</t>
  </si>
  <si>
    <t>CORPORATION BANK</t>
  </si>
  <si>
    <t>0620</t>
  </si>
  <si>
    <t>2770</t>
  </si>
  <si>
    <t>Paschim Banga Gramin Bank</t>
  </si>
  <si>
    <t>0623</t>
  </si>
  <si>
    <t>2739</t>
  </si>
  <si>
    <t xml:space="preserve">Chaitanya Godavari Grameen Bank </t>
  </si>
  <si>
    <t>0628</t>
  </si>
  <si>
    <t>Kotak Mahindra Bank</t>
  </si>
  <si>
    <t>0629</t>
  </si>
  <si>
    <t>0630</t>
  </si>
  <si>
    <t>0631</t>
  </si>
  <si>
    <t>CatholicSyrian Bank</t>
  </si>
  <si>
    <t>0632</t>
  </si>
  <si>
    <t xml:space="preserve">CityUnion Bank Limited  </t>
  </si>
  <si>
    <t>0633</t>
  </si>
  <si>
    <t>DCB Bank Ltd</t>
  </si>
  <si>
    <t>0634</t>
  </si>
  <si>
    <t>0635</t>
  </si>
  <si>
    <t>0636</t>
  </si>
  <si>
    <t>ICICI Bank Ltd</t>
  </si>
  <si>
    <t>0637</t>
  </si>
  <si>
    <t>0638</t>
  </si>
  <si>
    <t>IndusInd Bank Limited</t>
  </si>
  <si>
    <t>0639</t>
  </si>
  <si>
    <t>0640</t>
  </si>
  <si>
    <t xml:space="preserve">KarurVysya Bank  </t>
  </si>
  <si>
    <t>0641</t>
  </si>
  <si>
    <t>The Nainital Bank Limited</t>
  </si>
  <si>
    <t>0642</t>
  </si>
  <si>
    <t>0643</t>
  </si>
  <si>
    <t>0644</t>
  </si>
  <si>
    <t>0645</t>
  </si>
  <si>
    <t>0646</t>
  </si>
  <si>
    <t>0647</t>
  </si>
  <si>
    <t>0648</t>
  </si>
  <si>
    <t>Bank of Baroda</t>
  </si>
  <si>
    <t>2765</t>
  </si>
  <si>
    <t>BARODA GUJARAT GRAMIN BANK</t>
  </si>
  <si>
    <t>0649</t>
  </si>
  <si>
    <t>Bank of India</t>
  </si>
  <si>
    <t>2758</t>
  </si>
  <si>
    <t>Narmada Jhabua Gramin Bank</t>
  </si>
  <si>
    <t>2759</t>
  </si>
  <si>
    <t>Gramin Bank of Aryavart</t>
  </si>
  <si>
    <t>2760</t>
  </si>
  <si>
    <t>Jharkhand Gramin Bank</t>
  </si>
  <si>
    <t>2761</t>
  </si>
  <si>
    <t>Vidharbha Konkan Gramin Bank</t>
  </si>
  <si>
    <t>0650</t>
  </si>
  <si>
    <t>CENTRAL BANK OF INDIA</t>
  </si>
  <si>
    <t>2767</t>
  </si>
  <si>
    <t>Uttarbanga Kshetriya Gramin Bank</t>
  </si>
  <si>
    <t>2769</t>
  </si>
  <si>
    <t>Uttar Bihar Gramin Bank</t>
  </si>
  <si>
    <t>0651</t>
  </si>
  <si>
    <t>Indian Bank</t>
  </si>
  <si>
    <t>0652</t>
  </si>
  <si>
    <t>Oriental Bank of Commerce</t>
  </si>
  <si>
    <t>0653</t>
  </si>
  <si>
    <t>Punjab National Bank</t>
  </si>
  <si>
    <t>0654</t>
  </si>
  <si>
    <t>State Bank of India</t>
  </si>
  <si>
    <t>2740</t>
  </si>
  <si>
    <t>Andhra Pradesh Grameena Vikas Bank</t>
  </si>
  <si>
    <t>2742</t>
  </si>
  <si>
    <t>CHHATTISGARH RAJYA  GRAMIN BANK</t>
  </si>
  <si>
    <t>2746</t>
  </si>
  <si>
    <t>MADHYANCHAL GRAMIN BANK</t>
  </si>
  <si>
    <t>2751</t>
  </si>
  <si>
    <t>PURVANCHAL BANK</t>
  </si>
  <si>
    <t>2752</t>
  </si>
  <si>
    <t>RAJASTHAN MARUDHARA GRAMIN BANK</t>
  </si>
  <si>
    <t>2753</t>
  </si>
  <si>
    <t>SAURASHTRA GRAMIN BANK</t>
  </si>
  <si>
    <t>2754</t>
  </si>
  <si>
    <t>TELANGANA GRAMEENA BANK</t>
  </si>
  <si>
    <t>2755</t>
  </si>
  <si>
    <t>UTKAL GRAMEEN BANK</t>
  </si>
  <si>
    <t>2756</t>
  </si>
  <si>
    <t>UTTARAKHAND GRAMIN BANK</t>
  </si>
  <si>
    <t>LHO AHMEDABAD</t>
  </si>
  <si>
    <t>2824</t>
  </si>
  <si>
    <t>LHO AMRAVATI</t>
  </si>
  <si>
    <t>2825</t>
  </si>
  <si>
    <t>LHO BANGALORE</t>
  </si>
  <si>
    <t>2826</t>
  </si>
  <si>
    <t>LHO BHOPAL</t>
  </si>
  <si>
    <t>2827</t>
  </si>
  <si>
    <t>LHO BHUBANESWAR</t>
  </si>
  <si>
    <t>2828</t>
  </si>
  <si>
    <t>LHO CHANDIGARH</t>
  </si>
  <si>
    <t>2829</t>
  </si>
  <si>
    <t>LHO CHENNAI</t>
  </si>
  <si>
    <t>2830</t>
  </si>
  <si>
    <t>LHO DELHI</t>
  </si>
  <si>
    <t>2831</t>
  </si>
  <si>
    <t>LHO GUWAHATI</t>
  </si>
  <si>
    <t>2832</t>
  </si>
  <si>
    <t>LHO HYDERABAD</t>
  </si>
  <si>
    <t>2833</t>
  </si>
  <si>
    <t>LHO JAIPUR</t>
  </si>
  <si>
    <t>2834</t>
  </si>
  <si>
    <t>LHO KOLKATA</t>
  </si>
  <si>
    <t>2835</t>
  </si>
  <si>
    <t>LHO LUCKNOW</t>
  </si>
  <si>
    <t>2836</t>
  </si>
  <si>
    <t>LHO MUMBAI</t>
  </si>
  <si>
    <t>2837</t>
  </si>
  <si>
    <t>LHO PATNA</t>
  </si>
  <si>
    <t>2838</t>
  </si>
  <si>
    <t>LHO THIRUVANANTHAPURAM</t>
  </si>
  <si>
    <t>0655</t>
  </si>
  <si>
    <t>United Bank Of India</t>
  </si>
  <si>
    <t>Bangiya Gramin Vikash Bank</t>
  </si>
  <si>
    <t>0656</t>
  </si>
  <si>
    <t>Union Bank Of INDIA</t>
  </si>
  <si>
    <t>2897</t>
  </si>
  <si>
    <t>KASHI GOMTI SAMYUT GRAMIN BANK</t>
  </si>
  <si>
    <t>0657</t>
  </si>
  <si>
    <t>CANARA BANK</t>
  </si>
  <si>
    <t>2738</t>
  </si>
  <si>
    <t>PRAGATHI KRISHNA GRAMINA BANK</t>
  </si>
  <si>
    <t>0658</t>
  </si>
  <si>
    <t>Syndicate Bank</t>
  </si>
  <si>
    <t>2762</t>
  </si>
  <si>
    <t>ANDHRA PRAGATHI GRAMEENA BANK</t>
  </si>
  <si>
    <t>2763</t>
  </si>
  <si>
    <t>KARNATAKA VIKAS GRAMEENA BANK</t>
  </si>
  <si>
    <t>0659</t>
  </si>
  <si>
    <t>Indian Overseas Bank</t>
  </si>
  <si>
    <t>2771</t>
  </si>
  <si>
    <t>Odisha Gramya Bank</t>
  </si>
  <si>
    <t>0660</t>
  </si>
  <si>
    <t>Punjab &amp; Sindh Bank</t>
  </si>
  <si>
    <t>0661</t>
  </si>
  <si>
    <t>ALLAHABAD BANK</t>
  </si>
  <si>
    <t>0662</t>
  </si>
  <si>
    <t>Bank of Maharashtra</t>
  </si>
  <si>
    <t>2766</t>
  </si>
  <si>
    <t>Maharashtra Gramin Bank</t>
  </si>
  <si>
    <t>0664</t>
  </si>
  <si>
    <t>DENA BANK</t>
  </si>
  <si>
    <t>0667</t>
  </si>
  <si>
    <t>IDBI Bank Ltd</t>
  </si>
  <si>
    <t>0670</t>
  </si>
  <si>
    <t>Baroda UP Gramin Bank</t>
  </si>
  <si>
    <t>0671</t>
  </si>
  <si>
    <t>0696</t>
  </si>
  <si>
    <t>2839</t>
  </si>
  <si>
    <t>BSNL AP Circle</t>
  </si>
  <si>
    <t>2840</t>
  </si>
  <si>
    <t>BSNL Telangana Circle</t>
  </si>
  <si>
    <t>2842</t>
  </si>
  <si>
    <t>BSNL KARNATAKA CIRCLE</t>
  </si>
  <si>
    <t>2843</t>
  </si>
  <si>
    <t>BSNL TamilNadu Circle</t>
  </si>
  <si>
    <t>2844</t>
  </si>
  <si>
    <t>Chennai Telephones</t>
  </si>
  <si>
    <t>2846</t>
  </si>
  <si>
    <t>BSNL ODISHA CIRCLE</t>
  </si>
  <si>
    <t>2848</t>
  </si>
  <si>
    <t>BSNL Assam Circle</t>
  </si>
  <si>
    <t>2852</t>
  </si>
  <si>
    <t>BSNL West Bengal Circle</t>
  </si>
  <si>
    <t>2855</t>
  </si>
  <si>
    <t xml:space="preserve">BSNL Gujarat TelecomCircle </t>
  </si>
  <si>
    <t>2856</t>
  </si>
  <si>
    <t xml:space="preserve">BSNL Maharashtra </t>
  </si>
  <si>
    <t>2857</t>
  </si>
  <si>
    <t>BSNL Chhattisgarh</t>
  </si>
  <si>
    <t>2859</t>
  </si>
  <si>
    <t>BSNL Rajasthan Circle</t>
  </si>
  <si>
    <t>2860</t>
  </si>
  <si>
    <t>BSNL Punjab Telecom Circle</t>
  </si>
  <si>
    <t>2864</t>
  </si>
  <si>
    <t>BSNL Uttar Pradesh East Circle</t>
  </si>
  <si>
    <t>2865</t>
  </si>
  <si>
    <t>BSNL Uttar Pradesh west Circle</t>
  </si>
  <si>
    <t>2866</t>
  </si>
  <si>
    <t>Uttarakhand Telecom Circle</t>
  </si>
  <si>
    <t>0804</t>
  </si>
  <si>
    <t>Department of Posts, Karnataka Circle</t>
  </si>
  <si>
    <t>2707</t>
  </si>
  <si>
    <t>DOP Punjab Circle, Chandigarh</t>
  </si>
  <si>
    <t>2710</t>
  </si>
  <si>
    <t xml:space="preserve">Chief Postmaster General ,Andhra Pradesh </t>
  </si>
  <si>
    <t>2711</t>
  </si>
  <si>
    <t>THE CHIEF POSTMASTER GENERAL, ASSAM CIRCLE GUWAHATI</t>
  </si>
  <si>
    <t>2712</t>
  </si>
  <si>
    <t>The Chief Postmaster General, Bihar Circle, Patna</t>
  </si>
  <si>
    <t>The chief Postmaster General, Chhattisgarh Circle,Raipur</t>
  </si>
  <si>
    <t>2714</t>
  </si>
  <si>
    <t>Chief Postmaster General, Delhi Circle</t>
  </si>
  <si>
    <t>2715</t>
  </si>
  <si>
    <t>The Chief Postmaster General, Gujarat Circle</t>
  </si>
  <si>
    <t>2716</t>
  </si>
  <si>
    <t>DEPARTMENT OF POSTS, HARYANA CIRCLE</t>
  </si>
  <si>
    <t>2717</t>
  </si>
  <si>
    <t>Department of Post, Himachal Circle, Shimla</t>
  </si>
  <si>
    <t>2718</t>
  </si>
  <si>
    <t>Department of Post J&amp;K Circle</t>
  </si>
  <si>
    <t>The Chief Postmaster General, Jharkhand Circle</t>
  </si>
  <si>
    <t>2720</t>
  </si>
  <si>
    <t>DEPARTMENT OF POSTS KERALA CIRCLE</t>
  </si>
  <si>
    <t>2721</t>
  </si>
  <si>
    <t>Chief Postmaster General M.P.Circle Bhopal</t>
  </si>
  <si>
    <t>2722</t>
  </si>
  <si>
    <t>Chief Post Master General, Maharashtra Circle Mumbai</t>
  </si>
  <si>
    <t>2723</t>
  </si>
  <si>
    <t>Chief Postmastert General, North East Circle, Shillong</t>
  </si>
  <si>
    <t>2724</t>
  </si>
  <si>
    <t>The chief postmaster General Odisha Circle Bhubaneswar</t>
  </si>
  <si>
    <t>Chief Postmaster General, Rajasthan Circle</t>
  </si>
  <si>
    <t>Department of Posts, Tamilnadu</t>
  </si>
  <si>
    <t>The Chief Post Master General, Telangana Circle</t>
  </si>
  <si>
    <t>2728</t>
  </si>
  <si>
    <t>UP Circle  Department of Post</t>
  </si>
  <si>
    <t>2729</t>
  </si>
  <si>
    <t xml:space="preserve">Chief Postmaster General Uttarakhand Circle </t>
  </si>
  <si>
    <t>2730</t>
  </si>
  <si>
    <t>The Chief Postmaster General, West Bengal Circle</t>
  </si>
  <si>
    <t>0805</t>
  </si>
  <si>
    <t>DC NORTH WEST</t>
  </si>
  <si>
    <t>0806</t>
  </si>
  <si>
    <t>DCSW</t>
  </si>
  <si>
    <t>0807</t>
  </si>
  <si>
    <t xml:space="preserve">DC NORTH DELHI </t>
  </si>
  <si>
    <t>0808</t>
  </si>
  <si>
    <t>Delhi Central DC</t>
  </si>
  <si>
    <t>0810</t>
  </si>
  <si>
    <t>DC NEW DELHI</t>
  </si>
  <si>
    <t>0812</t>
  </si>
  <si>
    <t>DC NORTH-EAST</t>
  </si>
  <si>
    <t>0813</t>
  </si>
  <si>
    <t>East Delhi DC</t>
  </si>
  <si>
    <t>2017</t>
  </si>
  <si>
    <t>Karvy Data Management Services</t>
  </si>
  <si>
    <t>0815</t>
  </si>
  <si>
    <t>Department of Information Technology and e-Gov, Government of Jharkhand</t>
  </si>
  <si>
    <t>2052</t>
  </si>
  <si>
    <t>Directorate of ESD</t>
  </si>
  <si>
    <t>2081</t>
  </si>
  <si>
    <t>Electronic Service Delivery</t>
  </si>
  <si>
    <t>0821</t>
  </si>
  <si>
    <t>Atalji Janasnehi Directorate, GOK</t>
  </si>
  <si>
    <t>0826</t>
  </si>
  <si>
    <t xml:space="preserve"> Directorate of Social welfare, A&amp;N Islands</t>
  </si>
  <si>
    <t>2363</t>
  </si>
  <si>
    <t>Sarva Siksha Abhiyan Society</t>
  </si>
  <si>
    <t>0843</t>
  </si>
  <si>
    <t>0867</t>
  </si>
  <si>
    <t>Enrolment Agency Sarva Shiksha Abhiyan</t>
  </si>
  <si>
    <t>0871</t>
  </si>
  <si>
    <t>0873</t>
  </si>
  <si>
    <t>School education department Uttarakhand</t>
  </si>
  <si>
    <t>0956</t>
  </si>
  <si>
    <t xml:space="preserve"> DHS, A&amp;N Islands</t>
  </si>
  <si>
    <t>2195</t>
  </si>
  <si>
    <t>District Registrar Births &amp; Deaths cum Chief Medical Officer Chamba</t>
  </si>
  <si>
    <t>0975</t>
  </si>
  <si>
    <t>0977</t>
  </si>
  <si>
    <t>0979</t>
  </si>
  <si>
    <t>Department of Social Welfare Uttarakhand</t>
  </si>
  <si>
    <t>0984</t>
  </si>
  <si>
    <t>State Project Director SSA  Department of Education JK</t>
  </si>
  <si>
    <t>0989</t>
  </si>
  <si>
    <t>2806</t>
  </si>
  <si>
    <t>Aadhaar Generated</t>
  </si>
  <si>
    <t>Bihar Gramin Bank</t>
  </si>
  <si>
    <t>2200</t>
  </si>
  <si>
    <t xml:space="preserve">District Registrar Births &amp; De rths cum Chief Medical Officer, Lahaul spiti </t>
  </si>
  <si>
    <t>CSC e-Governance Services India Limited</t>
  </si>
  <si>
    <t>Union Bank</t>
  </si>
  <si>
    <t>Sl. No.</t>
  </si>
  <si>
    <t>Inhouse model</t>
  </si>
  <si>
    <t>Yes</t>
  </si>
  <si>
    <t>BSNL Maharashtra Circle</t>
  </si>
  <si>
    <t>983</t>
  </si>
  <si>
    <t>Directorate of Education (Schools), Government of Manipur</t>
  </si>
  <si>
    <t>No</t>
  </si>
  <si>
    <t>Gross Amount</t>
  </si>
  <si>
    <t>Inhouse Model</t>
  </si>
  <si>
    <t>No. of Aadhaar generated count for Phase III</t>
  </si>
  <si>
    <t>No. of Aadhaar generated for CEL enrolled Packets Phase III</t>
  </si>
  <si>
    <t>No. of Aadhaar generated count for Phase IV</t>
  </si>
  <si>
    <t>No. of Aadhaar generated for CEL enrolled Packets Phase IV</t>
  </si>
  <si>
    <t>No. of Updated Biometrric Count &lt; 5 Years</t>
  </si>
  <si>
    <t>No. of Updated Biometrric Count &lt; 15 Years</t>
  </si>
  <si>
    <t>Balance amount to be withheld for DMS pendency  (B/F)</t>
  </si>
  <si>
    <t>Balance amount to be withheld for DMS pendency from future releases  [Carried forward]</t>
  </si>
  <si>
    <t>Penalty as per revised policy for enforcing process guidelines w.e.f. 01.04.2018</t>
  </si>
  <si>
    <t>Recovery of Penalty as per new policy for enforcing process guidelines w.e.f. 01.04.2018 ( Penalty of max 10% of Gross Amount or actual whichever is less)</t>
  </si>
  <si>
    <t xml:space="preserve">Recovery in current release
</t>
  </si>
  <si>
    <t>2</t>
  </si>
  <si>
    <t>3</t>
  </si>
  <si>
    <t>Eastern Railway</t>
  </si>
  <si>
    <t>National Cooperative Consumers Federation Of India Limited</t>
  </si>
  <si>
    <t>South East Central Railway</t>
  </si>
  <si>
    <t>UTI Infrastructure Technology &amp; Services Limited</t>
  </si>
  <si>
    <t>Recovery outstanding as on June'19</t>
  </si>
  <si>
    <t>Reg-ID</t>
  </si>
  <si>
    <t xml:space="preserve">11-20 days </t>
  </si>
  <si>
    <t>More than 21 days</t>
  </si>
  <si>
    <t>Packets synched not uploaded beyond 30 days from the date of enrolment</t>
  </si>
  <si>
    <t>Total Demo error Count</t>
  </si>
  <si>
    <t>Total BE-I Error Count</t>
  </si>
  <si>
    <t>Total BE-II Error Count</t>
  </si>
  <si>
    <t>Total BE-III Error Count</t>
  </si>
  <si>
    <t xml:space="preserve">Total Photo of Photo Count </t>
  </si>
  <si>
    <t xml:space="preserve">Total  Un-Parliamentary Language/Abusive Language in Resident Demographics enrolment Count </t>
  </si>
  <si>
    <t xml:space="preserve">Total Non-Human photo Error Count </t>
  </si>
  <si>
    <t>DOE-1</t>
  </si>
  <si>
    <t>DOE-2</t>
  </si>
  <si>
    <t>Operator/Supervisor Bio Missing Cases</t>
  </si>
  <si>
    <t>Overcharging the Resident/ Running Un-Authorized Centres</t>
  </si>
  <si>
    <t>Found Corrupt In OBD Survey</t>
  </si>
  <si>
    <t>Amount of Penalty</t>
  </si>
  <si>
    <t>Rate of Penalty---------&gt;</t>
  </si>
  <si>
    <t>Delhi- West DC</t>
  </si>
  <si>
    <t>Home &amp; Political, Govt. of Assam</t>
  </si>
  <si>
    <t>Secretery IT,J&amp;K</t>
  </si>
  <si>
    <t>Month</t>
  </si>
  <si>
    <t>Year</t>
  </si>
  <si>
    <t>reg_code</t>
  </si>
  <si>
    <t>reg_name</t>
  </si>
  <si>
    <t>Ea_code</t>
  </si>
  <si>
    <t>ea_name</t>
  </si>
  <si>
    <t>Count</t>
  </si>
  <si>
    <t>July</t>
  </si>
  <si>
    <t>2019</t>
  </si>
  <si>
    <t>206</t>
  </si>
  <si>
    <t>2189</t>
  </si>
  <si>
    <t>CSC SPV</t>
  </si>
  <si>
    <t>610</t>
  </si>
  <si>
    <t>1171</t>
  </si>
  <si>
    <t>Smart Chip Limited</t>
  </si>
  <si>
    <t>Amount to be withheld in current  release [actual amount for withholding or 10% of payment due(Col.11), whichever is less)</t>
  </si>
  <si>
    <t>Actual Gross to be booked (Col.11-Col.13)</t>
  </si>
  <si>
    <t>Total recovery  (Col.16+Col.18)</t>
  </si>
  <si>
    <t>Balance recovery (Col.19-Col.20)
[Carried forward]</t>
  </si>
  <si>
    <t>Net payment (Col.15-Col.20)</t>
  </si>
  <si>
    <t>Amount</t>
  </si>
  <si>
    <t>Reg.ID</t>
  </si>
  <si>
    <t xml:space="preserve">Cases Recommended by Regional Offices </t>
  </si>
  <si>
    <t xml:space="preserve">1. RO Bangalore letter no. R-11013/349/2017/ROB/Vol.IV/828-830 dated 02.08.2019 </t>
  </si>
  <si>
    <t>@50K</t>
  </si>
  <si>
    <t>Total</t>
  </si>
  <si>
    <r>
      <t>2. RO Chandigarh vide their letter no. UIDAI/RO/Chd/Reconciliation(Pt)/2017/3305 dated 13.08.2019 reported '</t>
    </r>
    <r>
      <rPr>
        <b/>
        <sz val="11"/>
        <color theme="1"/>
        <rFont val="Trebuchet MS"/>
        <family val="2"/>
      </rPr>
      <t>Nil</t>
    </r>
    <r>
      <rPr>
        <sz val="11"/>
        <color theme="1"/>
        <rFont val="Trebuchet MS"/>
        <family val="2"/>
      </rPr>
      <t>' Cases in respect of Corruption Cases for the month of July, 2019.</t>
    </r>
  </si>
  <si>
    <t>3. RO Delhi letter no. A-22011/11/2011/part-2UIDAI (RO-Delhi) dated 27.08.2019</t>
  </si>
  <si>
    <t>Baroda Rajasthan Kshetriya Grameena Bank</t>
  </si>
  <si>
    <t>Deptt. Of IT, Govt. Of Rajasthan</t>
  </si>
  <si>
    <t>Rajcomp Info Services Ltd.</t>
  </si>
  <si>
    <t>Dy. Commissioner, Shahdara</t>
  </si>
  <si>
    <t>MPSEDC</t>
  </si>
  <si>
    <t>The Nainital Bank Ltd.</t>
  </si>
  <si>
    <t>4. RO Guwahati vide letter no UIDAI/RO-Ghy/Blacklist of EA/12/2017/1295 dated 16.08.2019 has reported 'Nil' cases for the month of July, 2019</t>
  </si>
  <si>
    <r>
      <t>5. RO Hyderabad vide email dated 20.08.2019 has forwarded Minutes of Meeting of Standing Reconciliation Committee dated 13.08.2019, whereby, '</t>
    </r>
    <r>
      <rPr>
        <b/>
        <sz val="11"/>
        <color theme="1"/>
        <rFont val="Trebuchet MS"/>
        <family val="2"/>
      </rPr>
      <t>Nil</t>
    </r>
    <r>
      <rPr>
        <sz val="11"/>
        <color theme="1"/>
        <rFont val="Trebuchet MS"/>
        <family val="2"/>
      </rPr>
      <t>' cases are reported for the month of July, 2019 in respect of Corruption cases.</t>
    </r>
  </si>
  <si>
    <t>6. RO Lucknow vide email dated 29.08.2019 forwarded the minutes of Meeting O.M. No. A-11016/18/2018/UIDAI/Lko/4828 dated 29.08.2019</t>
  </si>
  <si>
    <t>CSC</t>
  </si>
  <si>
    <t>7. RO Mumbai letter no. UIDAI/Mum-8/301/2019-Enrol-(Recon July-2019)-5226 dated 06.08.2019</t>
  </si>
  <si>
    <t>@1Lac</t>
  </si>
  <si>
    <t>Govt. of Gujarat</t>
  </si>
  <si>
    <t>GSIDC</t>
  </si>
  <si>
    <t>Govt. of Maharashtra</t>
  </si>
  <si>
    <r>
      <t>8. RO Ranchi vide letter no. UIDAI/RO/RNC/MRB/2019-20/1444 dated 05.08.2019 has reported '</t>
    </r>
    <r>
      <rPr>
        <b/>
        <sz val="11"/>
        <color theme="1"/>
        <rFont val="Trebuchet MS"/>
        <family val="2"/>
      </rPr>
      <t>Nil</t>
    </r>
    <r>
      <rPr>
        <sz val="11"/>
        <color theme="1"/>
        <rFont val="Trebuchet MS"/>
        <family val="2"/>
      </rPr>
      <t>' cases for the month of July, 2019.</t>
    </r>
  </si>
  <si>
    <t xml:space="preserve">  </t>
  </si>
  <si>
    <t>Adjustment on account of mismatch of EA during the period April-2017 &amp; May-2017</t>
  </si>
  <si>
    <t xml:space="preserve">No adjustment for the following Registrars could be made this month due to zero Aadhaar generation </t>
  </si>
  <si>
    <t>Phase -3</t>
  </si>
  <si>
    <t>Phase-2</t>
  </si>
  <si>
    <t>Phase-3</t>
  </si>
  <si>
    <t>CELC Ph-III</t>
  </si>
  <si>
    <t>Ph-II</t>
  </si>
  <si>
    <t>Ph-III</t>
  </si>
  <si>
    <t>CELC</t>
  </si>
  <si>
    <t>Delhi- South DC</t>
  </si>
  <si>
    <t>Delhi Urban Shelter Improvemen</t>
  </si>
  <si>
    <t>Life Insurance Corporation</t>
  </si>
  <si>
    <t>Mission Convergence - GNCT Del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</si>
</sst>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theme="1"/>
      <name val="Trebuchet MS"/>
      <family val="2"/>
    </font>
    <font>
      <sz val="11"/>
      <color rgb="FF000000"/>
      <name val="Calibri"/>
      <family val="2"/>
    </font>
    <font>
      <b/>
      <sz val="11"/>
      <color theme="1"/>
      <name val="Trebuchet MS"/>
      <family val="2"/>
    </font>
    <font>
      <b/>
      <sz val="10"/>
      <color theme="1"/>
      <name val="Trebuchet MS"/>
      <family val="2"/>
    </font>
    <font>
      <b/>
      <sz val="10"/>
      <name val="Trebuchet MS"/>
      <family val="2"/>
    </font>
    <font>
      <sz val="11"/>
      <color rgb="FF9C000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76">
    <xf numFmtId="0" fontId="0" fillId="0" borderId="0" xfId="0"/>
    <xf numFmtId="49" fontId="0" fillId="0" borderId="0" xfId="0" applyNumberFormat="1"/>
    <xf numFmtId="0" fontId="0" fillId="0" borderId="1" xfId="0" applyNumberFormat="1" applyBorder="1"/>
    <xf numFmtId="0" fontId="0" fillId="0" borderId="1" xfId="0" applyBorder="1"/>
    <xf numFmtId="49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/>
    <xf numFmtId="49" fontId="2" fillId="2" borderId="1" xfId="0" applyNumberFormat="1" applyFont="1" applyFill="1" applyBorder="1"/>
    <xf numFmtId="165" fontId="2" fillId="3" borderId="1" xfId="1" applyNumberFormat="1" applyFont="1" applyFill="1" applyBorder="1"/>
    <xf numFmtId="165" fontId="2" fillId="2" borderId="1" xfId="1" applyNumberFormat="1" applyFont="1" applyFill="1" applyBorder="1" applyAlignment="1">
      <alignment horizontal="right"/>
    </xf>
    <xf numFmtId="0" fontId="0" fillId="0" borderId="0" xfId="0" applyFont="1"/>
    <xf numFmtId="0" fontId="0" fillId="0" borderId="0" xfId="0" applyAlignment="1">
      <alignment horizontal="center"/>
    </xf>
    <xf numFmtId="165" fontId="0" fillId="0" borderId="0" xfId="1" applyNumberFormat="1" applyFont="1"/>
    <xf numFmtId="49" fontId="2" fillId="2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49" fontId="5" fillId="2" borderId="1" xfId="0" applyNumberFormat="1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>
      <alignment vertical="top"/>
    </xf>
    <xf numFmtId="0" fontId="5" fillId="0" borderId="1" xfId="0" applyFont="1" applyBorder="1" applyAlignment="1"/>
    <xf numFmtId="1" fontId="5" fillId="0" borderId="1" xfId="0" quotePrefix="1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1" xfId="0" applyNumberFormat="1" applyFont="1" applyBorder="1" applyAlignment="1">
      <alignment horizontal="left" vertical="top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10" fillId="4" borderId="1" xfId="16" applyNumberForma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indent="1"/>
    </xf>
    <xf numFmtId="0" fontId="5" fillId="0" borderId="1" xfId="0" applyFont="1" applyBorder="1" applyAlignment="1">
      <alignment horizontal="left"/>
    </xf>
    <xf numFmtId="0" fontId="5" fillId="0" borderId="1" xfId="0" applyNumberFormat="1" applyFont="1" applyBorder="1"/>
    <xf numFmtId="0" fontId="5" fillId="0" borderId="1" xfId="0" applyFont="1" applyBorder="1"/>
    <xf numFmtId="0" fontId="5" fillId="0" borderId="0" xfId="0" applyFont="1"/>
    <xf numFmtId="0" fontId="5" fillId="0" borderId="2" xfId="0" applyFont="1" applyBorder="1"/>
    <xf numFmtId="0" fontId="5" fillId="0" borderId="2" xfId="0" applyFont="1" applyBorder="1" applyAlignment="1">
      <alignment horizontal="left"/>
    </xf>
    <xf numFmtId="0" fontId="5" fillId="0" borderId="2" xfId="0" applyNumberFormat="1" applyFont="1" applyBorder="1"/>
    <xf numFmtId="49" fontId="2" fillId="5" borderId="1" xfId="0" applyNumberFormat="1" applyFont="1" applyFill="1" applyBorder="1"/>
    <xf numFmtId="0" fontId="2" fillId="5" borderId="1" xfId="0" applyNumberFormat="1" applyFont="1" applyFill="1" applyBorder="1"/>
    <xf numFmtId="0" fontId="2" fillId="5" borderId="1" xfId="0" applyFont="1" applyFill="1" applyBorder="1"/>
    <xf numFmtId="49" fontId="0" fillId="0" borderId="1" xfId="0" applyNumberFormat="1" applyBorder="1"/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7" fillId="0" borderId="1" xfId="0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5" fillId="0" borderId="1" xfId="0" quotePrefix="1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1" xfId="0" applyFont="1" applyFill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top"/>
    </xf>
    <xf numFmtId="0" fontId="7" fillId="0" borderId="7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5" fillId="0" borderId="1" xfId="0" applyFont="1" applyFill="1" applyBorder="1" applyAlignment="1"/>
    <xf numFmtId="0" fontId="8" fillId="0" borderId="1" xfId="0" applyFont="1" applyFill="1" applyBorder="1" applyAlignment="1">
      <alignment vertical="center" wrapText="1"/>
    </xf>
    <xf numFmtId="165" fontId="9" fillId="0" borderId="4" xfId="1" applyNumberFormat="1" applyFont="1" applyFill="1" applyBorder="1" applyAlignment="1">
      <alignment vertical="center" wrapText="1"/>
    </xf>
    <xf numFmtId="165" fontId="9" fillId="0" borderId="1" xfId="1" applyNumberFormat="1" applyFont="1" applyFill="1" applyBorder="1" applyAlignment="1">
      <alignment vertical="center" wrapText="1"/>
    </xf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NumberFormat="1" applyFont="1" applyFill="1" applyBorder="1"/>
    <xf numFmtId="0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5" xfId="0" applyFont="1" applyFill="1" applyBorder="1" applyAlignment="1"/>
    <xf numFmtId="0" fontId="7" fillId="0" borderId="3" xfId="0" applyFont="1" applyFill="1" applyBorder="1" applyAlignment="1"/>
    <xf numFmtId="1" fontId="7" fillId="0" borderId="2" xfId="1" applyNumberFormat="1" applyFont="1" applyFill="1" applyBorder="1"/>
    <xf numFmtId="0" fontId="5" fillId="0" borderId="2" xfId="0" applyFont="1" applyFill="1" applyBorder="1"/>
    <xf numFmtId="49" fontId="5" fillId="0" borderId="0" xfId="0" applyNumberFormat="1" applyFont="1" applyFill="1"/>
    <xf numFmtId="165" fontId="5" fillId="0" borderId="0" xfId="0" applyNumberFormat="1" applyFont="1" applyFill="1"/>
    <xf numFmtId="0" fontId="2" fillId="3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10" fillId="4" borderId="5" xfId="16" applyBorder="1" applyAlignment="1">
      <alignment horizontal="center" vertical="center" wrapText="1"/>
    </xf>
    <xf numFmtId="0" fontId="10" fillId="4" borderId="6" xfId="16" applyBorder="1" applyAlignment="1">
      <alignment horizontal="center" vertical="center" wrapText="1"/>
    </xf>
  </cellXfs>
  <cellStyles count="17">
    <cellStyle name="Bad" xfId="16" builtinId="27"/>
    <cellStyle name="Comma" xfId="1" builtinId="3"/>
    <cellStyle name="Comma 2" xfId="10"/>
    <cellStyle name="Comma 2 2" xfId="11"/>
    <cellStyle name="Comma 3" xfId="12"/>
    <cellStyle name="Normal" xfId="0" builtinId="0"/>
    <cellStyle name="Normal 2" xfId="2"/>
    <cellStyle name="Normal 3" xfId="3"/>
    <cellStyle name="Normal 3 2" xfId="13"/>
    <cellStyle name="Normal 4" xfId="4"/>
    <cellStyle name="Normal 5" xfId="5"/>
    <cellStyle name="Normal 6" xfId="6"/>
    <cellStyle name="Title 2" xfId="7"/>
    <cellStyle name="Title 3" xfId="8"/>
    <cellStyle name="Title 4" xfId="9"/>
    <cellStyle name="Title 5" xfId="14"/>
    <cellStyle name="Title 6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showGridLines="0" workbookViewId="0"/>
  </sheetViews>
  <sheetFormatPr defaultColWidth="9.140625" defaultRowHeight="15"/>
  <cols>
    <col min="1" max="1" width="11.140625" style="10" bestFit="1" customWidth="1"/>
    <col min="2" max="2" width="51" bestFit="1" customWidth="1"/>
    <col min="3" max="3" width="8.85546875" style="14" bestFit="1" customWidth="1"/>
    <col min="4" max="4" width="49.85546875" bestFit="1" customWidth="1"/>
    <col min="5" max="5" width="19.85546875" style="11" bestFit="1" customWidth="1"/>
    <col min="6" max="6" width="10" style="9" bestFit="1" customWidth="1"/>
    <col min="7" max="16384" width="9.140625" style="9"/>
  </cols>
  <sheetData>
    <row r="1" spans="1:5">
      <c r="A1" s="4" t="s">
        <v>5</v>
      </c>
      <c r="B1" s="12" t="s">
        <v>6</v>
      </c>
      <c r="C1" s="12" t="s">
        <v>9</v>
      </c>
      <c r="D1" s="12" t="s">
        <v>10</v>
      </c>
      <c r="E1" s="5" t="s">
        <v>878</v>
      </c>
    </row>
    <row r="2" spans="1:5">
      <c r="A2" s="13" t="s">
        <v>48</v>
      </c>
      <c r="B2" s="3" t="s">
        <v>49</v>
      </c>
      <c r="C2" s="13" t="s">
        <v>386</v>
      </c>
      <c r="D2" s="3" t="s">
        <v>387</v>
      </c>
      <c r="E2" s="3">
        <v>1</v>
      </c>
    </row>
    <row r="3" spans="1:5">
      <c r="A3" s="13" t="s">
        <v>48</v>
      </c>
      <c r="B3" s="3" t="s">
        <v>49</v>
      </c>
      <c r="C3" s="13" t="s">
        <v>392</v>
      </c>
      <c r="D3" s="3" t="s">
        <v>393</v>
      </c>
      <c r="E3" s="3">
        <v>1</v>
      </c>
    </row>
    <row r="4" spans="1:5">
      <c r="A4" s="13" t="s">
        <v>163</v>
      </c>
      <c r="B4" s="3" t="s">
        <v>275</v>
      </c>
      <c r="C4" s="13" t="s">
        <v>408</v>
      </c>
      <c r="D4" s="3" t="s">
        <v>409</v>
      </c>
      <c r="E4" s="3">
        <v>3</v>
      </c>
    </row>
    <row r="5" spans="1:5">
      <c r="A5" s="13" t="s">
        <v>50</v>
      </c>
      <c r="B5" s="3" t="s">
        <v>51</v>
      </c>
      <c r="C5" s="13" t="s">
        <v>78</v>
      </c>
      <c r="D5" s="3" t="s">
        <v>79</v>
      </c>
      <c r="E5" s="3">
        <v>152</v>
      </c>
    </row>
    <row r="6" spans="1:5">
      <c r="A6" s="13" t="s">
        <v>2</v>
      </c>
      <c r="B6" s="3" t="s">
        <v>7</v>
      </c>
      <c r="C6" s="13" t="s">
        <v>34</v>
      </c>
      <c r="D6" s="3" t="s">
        <v>35</v>
      </c>
      <c r="E6" s="3">
        <v>1</v>
      </c>
    </row>
    <row r="7" spans="1:5">
      <c r="A7" s="13" t="s">
        <v>2</v>
      </c>
      <c r="B7" s="3" t="s">
        <v>7</v>
      </c>
      <c r="C7" s="13" t="s">
        <v>426</v>
      </c>
      <c r="D7" s="3" t="s">
        <v>427</v>
      </c>
      <c r="E7" s="3">
        <v>2</v>
      </c>
    </row>
    <row r="8" spans="1:5">
      <c r="A8" s="13" t="s">
        <v>2</v>
      </c>
      <c r="B8" s="3" t="s">
        <v>7</v>
      </c>
      <c r="C8" s="13" t="s">
        <v>428</v>
      </c>
      <c r="D8" s="3" t="s">
        <v>429</v>
      </c>
      <c r="E8" s="3">
        <v>1</v>
      </c>
    </row>
    <row r="9" spans="1:5">
      <c r="A9" s="13" t="s">
        <v>2</v>
      </c>
      <c r="B9" s="3" t="s">
        <v>7</v>
      </c>
      <c r="C9" s="13" t="s">
        <v>446</v>
      </c>
      <c r="D9" s="3" t="s">
        <v>447</v>
      </c>
      <c r="E9" s="3">
        <v>1</v>
      </c>
    </row>
    <row r="10" spans="1:5">
      <c r="A10" s="13" t="s">
        <v>2</v>
      </c>
      <c r="B10" s="3" t="s">
        <v>7</v>
      </c>
      <c r="C10" s="13" t="s">
        <v>36</v>
      </c>
      <c r="D10" s="3" t="s">
        <v>37</v>
      </c>
      <c r="E10" s="3">
        <v>2</v>
      </c>
    </row>
    <row r="11" spans="1:5">
      <c r="A11" s="13" t="s">
        <v>165</v>
      </c>
      <c r="B11" s="3" t="s">
        <v>277</v>
      </c>
      <c r="C11" s="13" t="s">
        <v>450</v>
      </c>
      <c r="D11" s="3" t="s">
        <v>451</v>
      </c>
      <c r="E11" s="3">
        <v>2</v>
      </c>
    </row>
    <row r="12" spans="1:5">
      <c r="A12" s="13" t="s">
        <v>169</v>
      </c>
      <c r="B12" s="3" t="s">
        <v>281</v>
      </c>
      <c r="C12" s="13" t="s">
        <v>476</v>
      </c>
      <c r="D12" s="3" t="s">
        <v>477</v>
      </c>
      <c r="E12" s="3">
        <v>43</v>
      </c>
    </row>
    <row r="13" spans="1:5">
      <c r="A13" s="13" t="s">
        <v>54</v>
      </c>
      <c r="B13" s="3" t="s">
        <v>55</v>
      </c>
      <c r="C13" s="13" t="s">
        <v>84</v>
      </c>
      <c r="D13" s="3" t="s">
        <v>85</v>
      </c>
      <c r="E13" s="3">
        <v>3</v>
      </c>
    </row>
    <row r="14" spans="1:5">
      <c r="A14" s="13" t="s">
        <v>170</v>
      </c>
      <c r="B14" s="3" t="s">
        <v>282</v>
      </c>
      <c r="C14" s="13" t="s">
        <v>154</v>
      </c>
      <c r="D14" s="3" t="s">
        <v>478</v>
      </c>
      <c r="E14" s="3">
        <v>3</v>
      </c>
    </row>
    <row r="15" spans="1:5">
      <c r="A15" s="13" t="s">
        <v>172</v>
      </c>
      <c r="B15" s="3" t="s">
        <v>284</v>
      </c>
      <c r="C15" s="13" t="s">
        <v>486</v>
      </c>
      <c r="D15" s="3" t="s">
        <v>487</v>
      </c>
      <c r="E15" s="3">
        <v>2</v>
      </c>
    </row>
    <row r="16" spans="1:5">
      <c r="A16" s="13" t="s">
        <v>195</v>
      </c>
      <c r="B16" s="3" t="s">
        <v>307</v>
      </c>
      <c r="C16" s="13" t="s">
        <v>540</v>
      </c>
      <c r="D16" s="3" t="s">
        <v>541</v>
      </c>
      <c r="E16" s="3">
        <v>1</v>
      </c>
    </row>
    <row r="17" spans="1:5">
      <c r="A17" s="13" t="s">
        <v>197</v>
      </c>
      <c r="B17" s="3" t="s">
        <v>309</v>
      </c>
      <c r="C17" s="13" t="s">
        <v>544</v>
      </c>
      <c r="D17" s="3" t="s">
        <v>545</v>
      </c>
      <c r="E17" s="3">
        <v>6</v>
      </c>
    </row>
    <row r="18" spans="1:5">
      <c r="A18" s="13" t="s">
        <v>200</v>
      </c>
      <c r="B18" s="3" t="s">
        <v>312</v>
      </c>
      <c r="C18" s="13" t="s">
        <v>586</v>
      </c>
      <c r="D18" s="3" t="s">
        <v>587</v>
      </c>
      <c r="E18" s="3">
        <v>1</v>
      </c>
    </row>
    <row r="19" spans="1:5">
      <c r="A19" s="13" t="s">
        <v>206</v>
      </c>
      <c r="B19" s="3" t="s">
        <v>318</v>
      </c>
      <c r="C19" s="13" t="s">
        <v>611</v>
      </c>
      <c r="D19" s="3" t="s">
        <v>318</v>
      </c>
      <c r="E19" s="3">
        <v>1</v>
      </c>
    </row>
    <row r="20" spans="1:5">
      <c r="A20" s="13" t="s">
        <v>206</v>
      </c>
      <c r="B20" s="3" t="s">
        <v>318</v>
      </c>
      <c r="C20" s="13" t="s">
        <v>877</v>
      </c>
      <c r="D20" s="3" t="s">
        <v>879</v>
      </c>
      <c r="E20" s="3">
        <v>1</v>
      </c>
    </row>
    <row r="21" spans="1:5">
      <c r="A21" s="13" t="s">
        <v>209</v>
      </c>
      <c r="B21" s="3" t="s">
        <v>321</v>
      </c>
      <c r="C21" s="13" t="s">
        <v>619</v>
      </c>
      <c r="D21" s="3" t="s">
        <v>321</v>
      </c>
      <c r="E21" s="3">
        <v>1</v>
      </c>
    </row>
    <row r="22" spans="1:5">
      <c r="A22" s="13" t="s">
        <v>215</v>
      </c>
      <c r="B22" s="3" t="s">
        <v>327</v>
      </c>
      <c r="C22" s="13" t="s">
        <v>628</v>
      </c>
      <c r="D22" s="3" t="s">
        <v>327</v>
      </c>
      <c r="E22" s="3">
        <v>1</v>
      </c>
    </row>
    <row r="23" spans="1:5">
      <c r="A23" s="13" t="s">
        <v>228</v>
      </c>
      <c r="B23" s="3" t="s">
        <v>340</v>
      </c>
      <c r="C23" s="13" t="s">
        <v>645</v>
      </c>
      <c r="D23" s="3" t="s">
        <v>646</v>
      </c>
      <c r="E23" s="3">
        <v>2</v>
      </c>
    </row>
    <row r="24" spans="1:5">
      <c r="A24" s="13" t="s">
        <v>234</v>
      </c>
      <c r="B24" s="3" t="s">
        <v>346</v>
      </c>
      <c r="C24" s="13" t="s">
        <v>671</v>
      </c>
      <c r="D24" s="3" t="s">
        <v>672</v>
      </c>
      <c r="E24" s="3">
        <v>9</v>
      </c>
    </row>
    <row r="25" spans="1:5">
      <c r="A25" s="13" t="s">
        <v>235</v>
      </c>
      <c r="B25" s="3" t="s">
        <v>347</v>
      </c>
      <c r="C25" s="13" t="s">
        <v>722</v>
      </c>
      <c r="D25" s="3" t="s">
        <v>723</v>
      </c>
      <c r="E25" s="3">
        <v>1</v>
      </c>
    </row>
    <row r="26" spans="1:5">
      <c r="A26" s="13" t="s">
        <v>236</v>
      </c>
      <c r="B26" s="3" t="s">
        <v>348</v>
      </c>
      <c r="C26" s="13" t="s">
        <v>725</v>
      </c>
      <c r="D26" s="3" t="s">
        <v>726</v>
      </c>
      <c r="E26" s="3">
        <v>4</v>
      </c>
    </row>
    <row r="27" spans="1:5">
      <c r="A27" s="13" t="s">
        <v>236</v>
      </c>
      <c r="B27" s="3" t="s">
        <v>348</v>
      </c>
      <c r="C27" s="13" t="s">
        <v>727</v>
      </c>
      <c r="D27" s="3" t="s">
        <v>728</v>
      </c>
      <c r="E27" s="3">
        <v>1</v>
      </c>
    </row>
    <row r="28" spans="1:5">
      <c r="A28" s="13" t="s">
        <v>237</v>
      </c>
      <c r="B28" s="3" t="s">
        <v>349</v>
      </c>
      <c r="C28" s="13" t="s">
        <v>729</v>
      </c>
      <c r="D28" s="3" t="s">
        <v>730</v>
      </c>
      <c r="E28" s="3">
        <v>8</v>
      </c>
    </row>
    <row r="29" spans="1:5">
      <c r="A29" s="13" t="s">
        <v>238</v>
      </c>
      <c r="B29" s="3" t="s">
        <v>350</v>
      </c>
      <c r="C29" s="13" t="s">
        <v>733</v>
      </c>
      <c r="D29" s="3" t="s">
        <v>734</v>
      </c>
      <c r="E29" s="3">
        <v>2</v>
      </c>
    </row>
    <row r="30" spans="1:5">
      <c r="A30" s="13" t="s">
        <v>240</v>
      </c>
      <c r="B30" s="3" t="s">
        <v>352</v>
      </c>
      <c r="C30" s="13" t="s">
        <v>743</v>
      </c>
      <c r="D30" s="3" t="s">
        <v>744</v>
      </c>
      <c r="E30" s="3">
        <v>1</v>
      </c>
    </row>
    <row r="31" spans="1:5">
      <c r="A31" s="13" t="s">
        <v>241</v>
      </c>
      <c r="B31" s="3" t="s">
        <v>353</v>
      </c>
      <c r="C31" s="13" t="s">
        <v>745</v>
      </c>
      <c r="D31" s="3" t="s">
        <v>746</v>
      </c>
      <c r="E31" s="3">
        <v>2</v>
      </c>
    </row>
    <row r="32" spans="1:5">
      <c r="A32" s="13" t="s">
        <v>243</v>
      </c>
      <c r="B32" s="3" t="s">
        <v>355</v>
      </c>
      <c r="C32" s="13" t="s">
        <v>751</v>
      </c>
      <c r="D32" s="3" t="s">
        <v>752</v>
      </c>
      <c r="E32" s="3">
        <v>1</v>
      </c>
    </row>
    <row r="33" spans="1:5">
      <c r="A33" s="13" t="s">
        <v>245</v>
      </c>
      <c r="B33" s="3" t="s">
        <v>357</v>
      </c>
      <c r="C33" s="13" t="s">
        <v>755</v>
      </c>
      <c r="D33" s="3" t="s">
        <v>756</v>
      </c>
      <c r="E33" s="3">
        <v>1</v>
      </c>
    </row>
    <row r="34" spans="1:5">
      <c r="A34" s="13" t="s">
        <v>246</v>
      </c>
      <c r="B34" s="3" t="s">
        <v>358</v>
      </c>
      <c r="C34" s="13" t="s">
        <v>757</v>
      </c>
      <c r="D34" s="3" t="s">
        <v>358</v>
      </c>
      <c r="E34" s="3">
        <v>1</v>
      </c>
    </row>
    <row r="35" spans="1:5">
      <c r="A35" s="13" t="s">
        <v>249</v>
      </c>
      <c r="B35" s="3" t="s">
        <v>361</v>
      </c>
      <c r="C35" s="13" t="s">
        <v>158</v>
      </c>
      <c r="D35" s="3" t="s">
        <v>823</v>
      </c>
      <c r="E35" s="3">
        <v>1</v>
      </c>
    </row>
    <row r="36" spans="1:5">
      <c r="A36" s="13" t="s">
        <v>249</v>
      </c>
      <c r="B36" s="3" t="s">
        <v>361</v>
      </c>
      <c r="C36" s="13" t="s">
        <v>826</v>
      </c>
      <c r="D36" s="3" t="s">
        <v>827</v>
      </c>
      <c r="E36" s="3">
        <v>4</v>
      </c>
    </row>
    <row r="37" spans="1:5">
      <c r="A37" s="13" t="s">
        <v>257</v>
      </c>
      <c r="B37" s="3" t="s">
        <v>369</v>
      </c>
      <c r="C37" s="13" t="s">
        <v>846</v>
      </c>
      <c r="D37" s="3" t="s">
        <v>847</v>
      </c>
      <c r="E37" s="3">
        <v>1</v>
      </c>
    </row>
    <row r="38" spans="1:5">
      <c r="A38" s="13" t="s">
        <v>258</v>
      </c>
      <c r="B38" s="3" t="s">
        <v>370</v>
      </c>
      <c r="C38" s="13" t="s">
        <v>848</v>
      </c>
      <c r="D38" s="3" t="s">
        <v>849</v>
      </c>
      <c r="E38" s="3">
        <v>3</v>
      </c>
    </row>
    <row r="39" spans="1:5">
      <c r="A39" s="13" t="s">
        <v>62</v>
      </c>
      <c r="B39" s="3" t="s">
        <v>63</v>
      </c>
      <c r="C39" s="13" t="s">
        <v>92</v>
      </c>
      <c r="D39" s="3" t="s">
        <v>93</v>
      </c>
      <c r="E39" s="3">
        <v>1</v>
      </c>
    </row>
    <row r="40" spans="1:5">
      <c r="A40" s="13" t="s">
        <v>261</v>
      </c>
      <c r="B40" s="3" t="s">
        <v>373</v>
      </c>
      <c r="C40" s="13" t="s">
        <v>854</v>
      </c>
      <c r="D40" s="3" t="s">
        <v>855</v>
      </c>
      <c r="E40" s="3">
        <v>1</v>
      </c>
    </row>
    <row r="41" spans="1:5">
      <c r="A41" s="13" t="s">
        <v>68</v>
      </c>
      <c r="B41" s="3" t="s">
        <v>69</v>
      </c>
      <c r="C41" s="13" t="s">
        <v>97</v>
      </c>
      <c r="D41" s="3" t="s">
        <v>98</v>
      </c>
      <c r="E41" s="3">
        <v>49</v>
      </c>
    </row>
    <row r="42" spans="1:5">
      <c r="A42" s="13" t="s">
        <v>266</v>
      </c>
      <c r="B42" s="3" t="s">
        <v>378</v>
      </c>
      <c r="C42" s="13" t="s">
        <v>863</v>
      </c>
      <c r="D42" s="3" t="s">
        <v>378</v>
      </c>
      <c r="E42" s="3">
        <v>1</v>
      </c>
    </row>
    <row r="43" spans="1:5">
      <c r="A43" s="13" t="s">
        <v>4</v>
      </c>
      <c r="B43" s="3" t="s">
        <v>8</v>
      </c>
      <c r="C43" s="13" t="s">
        <v>134</v>
      </c>
      <c r="D43" s="3" t="s">
        <v>135</v>
      </c>
      <c r="E43" s="3">
        <v>16</v>
      </c>
    </row>
    <row r="44" spans="1:5">
      <c r="A44" s="13" t="s">
        <v>4</v>
      </c>
      <c r="B44" s="3" t="s">
        <v>8</v>
      </c>
      <c r="C44" s="13" t="s">
        <v>136</v>
      </c>
      <c r="D44" s="3" t="s">
        <v>137</v>
      </c>
      <c r="E44" s="3">
        <v>4</v>
      </c>
    </row>
    <row r="45" spans="1:5">
      <c r="A45" s="13" t="s">
        <v>4</v>
      </c>
      <c r="B45" s="3" t="s">
        <v>8</v>
      </c>
      <c r="C45" s="13" t="s">
        <v>138</v>
      </c>
      <c r="D45" s="3" t="s">
        <v>139</v>
      </c>
      <c r="E45" s="3">
        <v>10</v>
      </c>
    </row>
    <row r="46" spans="1:5">
      <c r="A46" s="13" t="s">
        <v>4</v>
      </c>
      <c r="B46" s="3" t="s">
        <v>8</v>
      </c>
      <c r="C46" s="13" t="s">
        <v>140</v>
      </c>
      <c r="D46" s="3" t="s">
        <v>141</v>
      </c>
      <c r="E46" s="3">
        <v>4</v>
      </c>
    </row>
    <row r="47" spans="1:5">
      <c r="A47" s="13" t="s">
        <v>4</v>
      </c>
      <c r="B47" s="3" t="s">
        <v>8</v>
      </c>
      <c r="C47" s="13" t="s">
        <v>880</v>
      </c>
      <c r="D47" s="3" t="s">
        <v>881</v>
      </c>
      <c r="E47" s="3">
        <v>3</v>
      </c>
    </row>
    <row r="48" spans="1:5">
      <c r="A48" s="13" t="s">
        <v>4</v>
      </c>
      <c r="B48" s="3" t="s">
        <v>8</v>
      </c>
      <c r="C48" s="13" t="s">
        <v>142</v>
      </c>
      <c r="D48" s="3" t="s">
        <v>143</v>
      </c>
      <c r="E48" s="3">
        <v>11</v>
      </c>
    </row>
    <row r="49" spans="1:5">
      <c r="A49" s="13" t="s">
        <v>4</v>
      </c>
      <c r="B49" s="3" t="s">
        <v>8</v>
      </c>
      <c r="C49" s="13" t="s">
        <v>28</v>
      </c>
      <c r="D49" s="3" t="s">
        <v>29</v>
      </c>
      <c r="E49" s="3">
        <v>82</v>
      </c>
    </row>
    <row r="50" spans="1:5">
      <c r="A50" s="13" t="s">
        <v>4</v>
      </c>
      <c r="B50" s="3" t="s">
        <v>8</v>
      </c>
      <c r="C50" s="13" t="s">
        <v>144</v>
      </c>
      <c r="D50" s="3" t="s">
        <v>145</v>
      </c>
      <c r="E50" s="3">
        <v>4</v>
      </c>
    </row>
    <row r="51" spans="1:5">
      <c r="A51" s="13" t="s">
        <v>4</v>
      </c>
      <c r="B51" s="3" t="s">
        <v>8</v>
      </c>
      <c r="C51" s="13" t="s">
        <v>148</v>
      </c>
      <c r="D51" s="3" t="s">
        <v>149</v>
      </c>
      <c r="E51" s="3">
        <v>11</v>
      </c>
    </row>
    <row r="52" spans="1:5">
      <c r="A52" s="13" t="s">
        <v>272</v>
      </c>
      <c r="B52" s="3" t="s">
        <v>384</v>
      </c>
      <c r="C52" s="13" t="s">
        <v>874</v>
      </c>
      <c r="D52" s="3" t="s">
        <v>875</v>
      </c>
      <c r="E52" s="3">
        <v>1</v>
      </c>
    </row>
    <row r="53" spans="1:5">
      <c r="A53" s="13" t="s">
        <v>72</v>
      </c>
      <c r="B53" s="3" t="s">
        <v>73</v>
      </c>
      <c r="C53" s="13" t="s">
        <v>150</v>
      </c>
      <c r="D53" s="3" t="s">
        <v>151</v>
      </c>
      <c r="E53" s="3">
        <v>1098</v>
      </c>
    </row>
    <row r="54" spans="1:5">
      <c r="A54" s="13" t="s">
        <v>74</v>
      </c>
      <c r="B54" s="3" t="s">
        <v>75</v>
      </c>
      <c r="C54" s="13" t="s">
        <v>152</v>
      </c>
      <c r="D54" s="3" t="s">
        <v>153</v>
      </c>
      <c r="E54" s="3">
        <v>6</v>
      </c>
    </row>
    <row r="55" spans="1:5">
      <c r="A55" s="70" t="s">
        <v>1</v>
      </c>
      <c r="B55" s="70"/>
      <c r="C55" s="70"/>
      <c r="D55" s="70"/>
      <c r="E55" s="7">
        <f>SUM(E2:E54)</f>
        <v>1573</v>
      </c>
    </row>
  </sheetData>
  <mergeCells count="1">
    <mergeCell ref="A55:D55"/>
  </mergeCells>
  <pageMargins left="0.7" right="0.7" top="0.75" bottom="0.75" header="0.3" footer="0.3"/>
  <pageSetup paperSize="9" scale="6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53"/>
  <sheetViews>
    <sheetView workbookViewId="0"/>
  </sheetViews>
  <sheetFormatPr defaultRowHeight="16.5"/>
  <cols>
    <col min="1" max="1" width="9.140625" style="39"/>
    <col min="2" max="2" width="7.28515625" style="39" customWidth="1"/>
    <col min="3" max="3" width="26.7109375" style="39" customWidth="1"/>
    <col min="4" max="4" width="29.28515625" style="39" customWidth="1"/>
    <col min="5" max="5" width="7.140625" style="39" customWidth="1"/>
    <col min="6" max="6" width="14.7109375" style="39" customWidth="1"/>
    <col min="7" max="8" width="10.28515625" style="39" bestFit="1" customWidth="1"/>
    <col min="9" max="9" width="48.28515625" style="39" customWidth="1"/>
    <col min="10" max="10" width="14.7109375" style="39" bestFit="1" customWidth="1"/>
    <col min="11" max="16384" width="9.140625" style="39"/>
  </cols>
  <sheetData>
    <row r="2" spans="2:6">
      <c r="B2" s="39" t="s">
        <v>954</v>
      </c>
    </row>
    <row r="4" spans="2:6" ht="16.5" customHeight="1">
      <c r="B4" s="39" t="s">
        <v>955</v>
      </c>
      <c r="C4" s="40"/>
      <c r="D4" s="40"/>
      <c r="E4" s="40"/>
      <c r="F4" s="40"/>
    </row>
    <row r="5" spans="2:6">
      <c r="B5" s="41"/>
      <c r="C5" s="41"/>
      <c r="D5" s="41"/>
      <c r="E5" s="41"/>
      <c r="F5" s="41"/>
    </row>
    <row r="6" spans="2:6">
      <c r="B6" s="42" t="s">
        <v>911</v>
      </c>
      <c r="C6" s="42" t="s">
        <v>6</v>
      </c>
      <c r="D6" s="42" t="s">
        <v>10</v>
      </c>
      <c r="E6" s="43" t="s">
        <v>956</v>
      </c>
      <c r="F6" s="42" t="s">
        <v>952</v>
      </c>
    </row>
    <row r="7" spans="2:6">
      <c r="B7" s="19">
        <v>658</v>
      </c>
      <c r="C7" s="19" t="s">
        <v>734</v>
      </c>
      <c r="D7" s="19" t="s">
        <v>734</v>
      </c>
      <c r="E7" s="44">
        <v>1</v>
      </c>
      <c r="F7" s="19">
        <f>+E7*50000</f>
        <v>50000</v>
      </c>
    </row>
    <row r="8" spans="2:6">
      <c r="B8" s="19">
        <v>651</v>
      </c>
      <c r="C8" s="19" t="s">
        <v>666</v>
      </c>
      <c r="D8" s="19" t="s">
        <v>666</v>
      </c>
      <c r="E8" s="44">
        <v>1</v>
      </c>
      <c r="F8" s="19">
        <f>+E8*50000</f>
        <v>50000</v>
      </c>
    </row>
    <row r="9" spans="2:6">
      <c r="B9" s="19">
        <v>643</v>
      </c>
      <c r="C9" s="19" t="s">
        <v>335</v>
      </c>
      <c r="D9" s="19" t="s">
        <v>335</v>
      </c>
      <c r="E9" s="44">
        <v>1</v>
      </c>
      <c r="F9" s="19">
        <f>+E9*50000</f>
        <v>50000</v>
      </c>
    </row>
    <row r="10" spans="2:6">
      <c r="B10" s="42"/>
      <c r="C10" s="72" t="s">
        <v>957</v>
      </c>
      <c r="D10" s="72"/>
      <c r="E10" s="42">
        <f>SUM(E7:E9)</f>
        <v>3</v>
      </c>
      <c r="F10" s="42">
        <f>SUM(F7:F9)</f>
        <v>150000</v>
      </c>
    </row>
    <row r="11" spans="2:6">
      <c r="B11" s="41"/>
      <c r="C11" s="41"/>
      <c r="D11" s="41"/>
      <c r="E11" s="41"/>
      <c r="F11" s="41"/>
    </row>
    <row r="12" spans="2:6">
      <c r="B12" s="73" t="s">
        <v>958</v>
      </c>
      <c r="C12" s="73"/>
      <c r="D12" s="73"/>
      <c r="E12" s="73"/>
      <c r="F12" s="73"/>
    </row>
    <row r="13" spans="2:6">
      <c r="B13" s="73"/>
      <c r="C13" s="73"/>
      <c r="D13" s="73"/>
      <c r="E13" s="73"/>
      <c r="F13" s="73"/>
    </row>
    <row r="14" spans="2:6">
      <c r="B14" s="73"/>
      <c r="C14" s="73"/>
      <c r="D14" s="73"/>
      <c r="E14" s="73"/>
      <c r="F14" s="73"/>
    </row>
    <row r="16" spans="2:6">
      <c r="B16" s="39" t="s">
        <v>959</v>
      </c>
    </row>
    <row r="18" spans="2:6">
      <c r="B18" s="42" t="s">
        <v>911</v>
      </c>
      <c r="C18" s="42" t="s">
        <v>6</v>
      </c>
      <c r="D18" s="42" t="s">
        <v>10</v>
      </c>
      <c r="E18" s="43" t="s">
        <v>956</v>
      </c>
      <c r="F18" s="42" t="s">
        <v>952</v>
      </c>
    </row>
    <row r="19" spans="2:6">
      <c r="B19" s="19">
        <v>671</v>
      </c>
      <c r="C19" s="19" t="s">
        <v>960</v>
      </c>
      <c r="D19" s="19" t="s">
        <v>960</v>
      </c>
      <c r="E19" s="44">
        <v>1</v>
      </c>
      <c r="F19" s="19">
        <f t="shared" ref="F19:F25" si="0">+E19*50000</f>
        <v>50000</v>
      </c>
    </row>
    <row r="20" spans="2:6">
      <c r="B20" s="19">
        <v>166</v>
      </c>
      <c r="C20" s="19" t="s">
        <v>541</v>
      </c>
      <c r="D20" s="19" t="s">
        <v>541</v>
      </c>
      <c r="E20" s="44">
        <v>1</v>
      </c>
      <c r="F20" s="19">
        <f t="shared" si="0"/>
        <v>50000</v>
      </c>
    </row>
    <row r="21" spans="2:6">
      <c r="B21" s="19">
        <v>108</v>
      </c>
      <c r="C21" s="19" t="s">
        <v>961</v>
      </c>
      <c r="D21" s="19" t="s">
        <v>962</v>
      </c>
      <c r="E21" s="44">
        <v>16</v>
      </c>
      <c r="F21" s="19">
        <f t="shared" si="0"/>
        <v>800000</v>
      </c>
    </row>
    <row r="22" spans="2:6">
      <c r="B22" s="19">
        <v>167</v>
      </c>
      <c r="C22" s="19" t="s">
        <v>963</v>
      </c>
      <c r="D22" s="19" t="s">
        <v>963</v>
      </c>
      <c r="E22" s="44">
        <v>1</v>
      </c>
      <c r="F22" s="19">
        <f t="shared" si="0"/>
        <v>50000</v>
      </c>
    </row>
    <row r="23" spans="2:6">
      <c r="B23" s="19">
        <v>820</v>
      </c>
      <c r="C23" s="19" t="s">
        <v>964</v>
      </c>
      <c r="D23" s="19" t="s">
        <v>964</v>
      </c>
      <c r="E23" s="44">
        <v>38</v>
      </c>
      <c r="F23" s="19">
        <f t="shared" si="0"/>
        <v>1900000</v>
      </c>
    </row>
    <row r="24" spans="2:6">
      <c r="B24" s="19">
        <v>653</v>
      </c>
      <c r="C24" s="19" t="s">
        <v>670</v>
      </c>
      <c r="D24" s="19" t="s">
        <v>670</v>
      </c>
      <c r="E24" s="44">
        <v>38</v>
      </c>
      <c r="F24" s="19">
        <f t="shared" si="0"/>
        <v>1900000</v>
      </c>
    </row>
    <row r="25" spans="2:6">
      <c r="B25" s="19">
        <v>641</v>
      </c>
      <c r="C25" s="19" t="s">
        <v>965</v>
      </c>
      <c r="D25" s="19" t="s">
        <v>965</v>
      </c>
      <c r="E25" s="44">
        <v>2</v>
      </c>
      <c r="F25" s="19">
        <f t="shared" si="0"/>
        <v>100000</v>
      </c>
    </row>
    <row r="26" spans="2:6">
      <c r="B26" s="42"/>
      <c r="C26" s="72" t="s">
        <v>957</v>
      </c>
      <c r="D26" s="72"/>
      <c r="E26" s="42">
        <f>SUM(E19:E25)</f>
        <v>97</v>
      </c>
      <c r="F26" s="42">
        <f>SUM(F19:F25)</f>
        <v>4850000</v>
      </c>
    </row>
    <row r="28" spans="2:6">
      <c r="B28" s="73" t="s">
        <v>966</v>
      </c>
      <c r="C28" s="73"/>
      <c r="D28" s="73"/>
      <c r="E28" s="73"/>
      <c r="F28" s="73"/>
    </row>
    <row r="29" spans="2:6">
      <c r="B29" s="73"/>
      <c r="C29" s="73"/>
      <c r="D29" s="73"/>
      <c r="E29" s="73"/>
      <c r="F29" s="73"/>
    </row>
    <row r="31" spans="2:6" ht="16.5" customHeight="1">
      <c r="B31" s="73" t="s">
        <v>967</v>
      </c>
      <c r="C31" s="73"/>
      <c r="D31" s="73"/>
      <c r="E31" s="73"/>
      <c r="F31" s="73"/>
    </row>
    <row r="32" spans="2:6">
      <c r="B32" s="73"/>
      <c r="C32" s="73"/>
      <c r="D32" s="73"/>
      <c r="E32" s="73"/>
      <c r="F32" s="73"/>
    </row>
    <row r="33" spans="2:7">
      <c r="B33" s="73"/>
      <c r="C33" s="73"/>
      <c r="D33" s="73"/>
      <c r="E33" s="73"/>
      <c r="F33" s="73"/>
    </row>
    <row r="34" spans="2:7">
      <c r="B34" s="40"/>
      <c r="C34" s="40"/>
      <c r="D34" s="40"/>
      <c r="E34" s="40"/>
      <c r="F34" s="40"/>
    </row>
    <row r="35" spans="2:7">
      <c r="B35" s="73" t="s">
        <v>968</v>
      </c>
      <c r="C35" s="73"/>
      <c r="D35" s="73"/>
      <c r="E35" s="73"/>
      <c r="F35" s="73"/>
    </row>
    <row r="36" spans="2:7">
      <c r="B36" s="73"/>
      <c r="C36" s="73"/>
      <c r="D36" s="73"/>
      <c r="E36" s="73"/>
      <c r="F36" s="73"/>
    </row>
    <row r="37" spans="2:7">
      <c r="B37" s="41"/>
      <c r="C37" s="41"/>
      <c r="D37" s="41"/>
      <c r="E37" s="41"/>
      <c r="F37" s="41"/>
    </row>
    <row r="38" spans="2:7">
      <c r="B38" s="42" t="s">
        <v>911</v>
      </c>
      <c r="C38" s="42" t="s">
        <v>6</v>
      </c>
      <c r="D38" s="42" t="s">
        <v>10</v>
      </c>
      <c r="E38" s="43" t="s">
        <v>956</v>
      </c>
      <c r="F38" s="42" t="s">
        <v>952</v>
      </c>
    </row>
    <row r="39" spans="2:7">
      <c r="B39" s="19">
        <v>206</v>
      </c>
      <c r="C39" s="19" t="s">
        <v>969</v>
      </c>
      <c r="D39" s="19" t="s">
        <v>969</v>
      </c>
      <c r="E39" s="44">
        <v>6</v>
      </c>
      <c r="F39" s="19">
        <f>+E39*50000</f>
        <v>300000</v>
      </c>
    </row>
    <row r="40" spans="2:7">
      <c r="B40" s="19">
        <v>670</v>
      </c>
      <c r="C40" s="19" t="s">
        <v>756</v>
      </c>
      <c r="D40" s="19" t="s">
        <v>756</v>
      </c>
      <c r="E40" s="44">
        <v>8</v>
      </c>
      <c r="F40" s="19">
        <f>+E40*50000</f>
        <v>400000</v>
      </c>
    </row>
    <row r="41" spans="2:7">
      <c r="B41" s="19">
        <v>871</v>
      </c>
      <c r="C41" s="19" t="s">
        <v>378</v>
      </c>
      <c r="D41" s="19" t="s">
        <v>378</v>
      </c>
      <c r="E41" s="19">
        <v>4</v>
      </c>
      <c r="F41" s="19">
        <f>+E41*50000</f>
        <v>200000</v>
      </c>
    </row>
    <row r="42" spans="2:7">
      <c r="B42" s="42"/>
      <c r="C42" s="72" t="s">
        <v>957</v>
      </c>
      <c r="D42" s="72"/>
      <c r="E42" s="42">
        <f>SUM(E39:E41)</f>
        <v>18</v>
      </c>
      <c r="F42" s="42">
        <f>SUM(F39:F41)</f>
        <v>900000</v>
      </c>
    </row>
    <row r="43" spans="2:7">
      <c r="B43" s="41"/>
      <c r="C43" s="41"/>
      <c r="D43" s="41"/>
      <c r="E43" s="41"/>
      <c r="F43" s="41"/>
    </row>
    <row r="44" spans="2:7">
      <c r="B44" s="39" t="s">
        <v>970</v>
      </c>
    </row>
    <row r="46" spans="2:7">
      <c r="B46" s="19" t="s">
        <v>911</v>
      </c>
      <c r="C46" s="19" t="s">
        <v>6</v>
      </c>
      <c r="D46" s="19" t="s">
        <v>10</v>
      </c>
      <c r="E46" s="44" t="s">
        <v>971</v>
      </c>
      <c r="F46" s="44" t="s">
        <v>956</v>
      </c>
      <c r="G46" s="19" t="s">
        <v>952</v>
      </c>
    </row>
    <row r="47" spans="2:7">
      <c r="B47" s="19">
        <v>649</v>
      </c>
      <c r="C47" s="19" t="s">
        <v>650</v>
      </c>
      <c r="D47" s="19" t="s">
        <v>650</v>
      </c>
      <c r="E47" s="19">
        <v>0</v>
      </c>
      <c r="F47" s="19">
        <v>1</v>
      </c>
      <c r="G47" s="19">
        <f>+E47*100000+F47*50000</f>
        <v>50000</v>
      </c>
    </row>
    <row r="48" spans="2:7">
      <c r="B48" s="19">
        <v>124</v>
      </c>
      <c r="C48" s="19" t="s">
        <v>972</v>
      </c>
      <c r="D48" s="19" t="s">
        <v>973</v>
      </c>
      <c r="E48" s="19">
        <v>0</v>
      </c>
      <c r="F48" s="19">
        <v>3</v>
      </c>
      <c r="G48" s="19">
        <f t="shared" ref="G48:G49" si="1">+E48*100000+F48*50000</f>
        <v>150000</v>
      </c>
    </row>
    <row r="49" spans="2:7">
      <c r="B49" s="19">
        <v>127</v>
      </c>
      <c r="C49" s="19" t="s">
        <v>974</v>
      </c>
      <c r="D49" s="19" t="s">
        <v>478</v>
      </c>
      <c r="E49" s="19">
        <v>4</v>
      </c>
      <c r="F49" s="19">
        <v>15</v>
      </c>
      <c r="G49" s="19">
        <f t="shared" si="1"/>
        <v>1150000</v>
      </c>
    </row>
    <row r="50" spans="2:7">
      <c r="B50" s="42"/>
      <c r="C50" s="72" t="s">
        <v>957</v>
      </c>
      <c r="D50" s="72"/>
      <c r="E50" s="42">
        <f>SUM(E47:E49)</f>
        <v>4</v>
      </c>
      <c r="F50" s="42">
        <f>SUM(F47:F49)</f>
        <v>19</v>
      </c>
      <c r="G50" s="42">
        <f>SUM(G47:G49)</f>
        <v>1350000</v>
      </c>
    </row>
    <row r="52" spans="2:7">
      <c r="B52" s="73" t="s">
        <v>975</v>
      </c>
      <c r="C52" s="73"/>
      <c r="D52" s="73"/>
      <c r="E52" s="73"/>
      <c r="F52" s="73"/>
    </row>
    <row r="53" spans="2:7">
      <c r="B53" s="73"/>
      <c r="C53" s="73"/>
      <c r="D53" s="73"/>
      <c r="E53" s="73"/>
      <c r="F53" s="73"/>
    </row>
  </sheetData>
  <mergeCells count="9">
    <mergeCell ref="C42:D42"/>
    <mergeCell ref="C50:D50"/>
    <mergeCell ref="B52:F53"/>
    <mergeCell ref="C10:D10"/>
    <mergeCell ref="B12:F14"/>
    <mergeCell ref="C26:D26"/>
    <mergeCell ref="B28:F29"/>
    <mergeCell ref="B31:F33"/>
    <mergeCell ref="B35:F36"/>
  </mergeCells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21"/>
  <sheetViews>
    <sheetView workbookViewId="0"/>
  </sheetViews>
  <sheetFormatPr defaultRowHeight="16.5"/>
  <cols>
    <col min="1" max="1" width="9.140625" style="39"/>
    <col min="2" max="2" width="7.28515625" style="39" customWidth="1"/>
    <col min="3" max="3" width="30.5703125" style="39" customWidth="1"/>
    <col min="4" max="4" width="29.28515625" style="39" customWidth="1"/>
    <col min="5" max="5" width="7.7109375" style="39" customWidth="1"/>
    <col min="6" max="6" width="14.7109375" style="39" customWidth="1"/>
    <col min="7" max="8" width="10.28515625" style="39" bestFit="1" customWidth="1"/>
    <col min="9" max="9" width="48.28515625" style="39" customWidth="1"/>
    <col min="10" max="10" width="14.7109375" style="39" bestFit="1" customWidth="1"/>
    <col min="11" max="16384" width="9.140625" style="39"/>
  </cols>
  <sheetData>
    <row r="2" spans="2:7">
      <c r="B2" s="39" t="s">
        <v>954</v>
      </c>
    </row>
    <row r="4" spans="2:7">
      <c r="B4" s="42" t="s">
        <v>911</v>
      </c>
      <c r="C4" s="42" t="s">
        <v>6</v>
      </c>
      <c r="D4" s="42" t="s">
        <v>10</v>
      </c>
      <c r="E4" s="43" t="s">
        <v>971</v>
      </c>
      <c r="F4" s="43" t="s">
        <v>956</v>
      </c>
      <c r="G4" s="42" t="s">
        <v>952</v>
      </c>
    </row>
    <row r="5" spans="2:7">
      <c r="B5" s="19">
        <v>658</v>
      </c>
      <c r="C5" s="19" t="s">
        <v>734</v>
      </c>
      <c r="D5" s="19" t="s">
        <v>734</v>
      </c>
      <c r="E5" s="19">
        <v>0</v>
      </c>
      <c r="F5" s="44">
        <v>1</v>
      </c>
      <c r="G5" s="19">
        <f t="shared" ref="G5:G17" si="0">+F5*50000</f>
        <v>50000</v>
      </c>
    </row>
    <row r="6" spans="2:7">
      <c r="B6" s="19">
        <v>651</v>
      </c>
      <c r="C6" s="19" t="s">
        <v>666</v>
      </c>
      <c r="D6" s="19" t="s">
        <v>666</v>
      </c>
      <c r="E6" s="19">
        <v>0</v>
      </c>
      <c r="F6" s="44">
        <v>1</v>
      </c>
      <c r="G6" s="19">
        <f t="shared" si="0"/>
        <v>50000</v>
      </c>
    </row>
    <row r="7" spans="2:7">
      <c r="B7" s="19">
        <v>643</v>
      </c>
      <c r="C7" s="19" t="s">
        <v>335</v>
      </c>
      <c r="D7" s="19" t="s">
        <v>335</v>
      </c>
      <c r="E7" s="19">
        <v>0</v>
      </c>
      <c r="F7" s="44">
        <v>1</v>
      </c>
      <c r="G7" s="19">
        <f t="shared" si="0"/>
        <v>50000</v>
      </c>
    </row>
    <row r="8" spans="2:7">
      <c r="B8" s="19">
        <v>671</v>
      </c>
      <c r="C8" s="19" t="s">
        <v>960</v>
      </c>
      <c r="D8" s="19" t="s">
        <v>960</v>
      </c>
      <c r="E8" s="19">
        <v>0</v>
      </c>
      <c r="F8" s="44">
        <v>1</v>
      </c>
      <c r="G8" s="19">
        <f t="shared" si="0"/>
        <v>50000</v>
      </c>
    </row>
    <row r="9" spans="2:7">
      <c r="B9" s="19">
        <v>166</v>
      </c>
      <c r="C9" s="19" t="s">
        <v>307</v>
      </c>
      <c r="D9" s="19" t="s">
        <v>541</v>
      </c>
      <c r="E9" s="19">
        <v>0</v>
      </c>
      <c r="F9" s="44">
        <v>1</v>
      </c>
      <c r="G9" s="19">
        <f t="shared" si="0"/>
        <v>50000</v>
      </c>
    </row>
    <row r="10" spans="2:7">
      <c r="B10" s="19">
        <v>108</v>
      </c>
      <c r="C10" s="19" t="s">
        <v>961</v>
      </c>
      <c r="D10" s="19" t="s">
        <v>962</v>
      </c>
      <c r="E10" s="19">
        <v>0</v>
      </c>
      <c r="F10" s="44">
        <v>16</v>
      </c>
      <c r="G10" s="19">
        <f t="shared" si="0"/>
        <v>800000</v>
      </c>
    </row>
    <row r="11" spans="2:7">
      <c r="B11" s="19">
        <v>167</v>
      </c>
      <c r="C11" s="19" t="s">
        <v>963</v>
      </c>
      <c r="D11" s="19" t="s">
        <v>963</v>
      </c>
      <c r="E11" s="19">
        <v>0</v>
      </c>
      <c r="F11" s="44">
        <v>1</v>
      </c>
      <c r="G11" s="19">
        <f t="shared" si="0"/>
        <v>50000</v>
      </c>
    </row>
    <row r="12" spans="2:7">
      <c r="B12" s="19">
        <v>820</v>
      </c>
      <c r="C12" s="19" t="s">
        <v>964</v>
      </c>
      <c r="D12" s="19" t="s">
        <v>964</v>
      </c>
      <c r="E12" s="19">
        <v>0</v>
      </c>
      <c r="F12" s="44">
        <v>38</v>
      </c>
      <c r="G12" s="19">
        <f t="shared" si="0"/>
        <v>1900000</v>
      </c>
    </row>
    <row r="13" spans="2:7">
      <c r="B13" s="19">
        <v>653</v>
      </c>
      <c r="C13" s="19" t="s">
        <v>670</v>
      </c>
      <c r="D13" s="19" t="s">
        <v>670</v>
      </c>
      <c r="E13" s="19">
        <v>0</v>
      </c>
      <c r="F13" s="44">
        <v>38</v>
      </c>
      <c r="G13" s="19">
        <f t="shared" si="0"/>
        <v>1900000</v>
      </c>
    </row>
    <row r="14" spans="2:7">
      <c r="B14" s="19">
        <v>641</v>
      </c>
      <c r="C14" s="19" t="s">
        <v>965</v>
      </c>
      <c r="D14" s="19" t="s">
        <v>965</v>
      </c>
      <c r="E14" s="19">
        <v>0</v>
      </c>
      <c r="F14" s="44">
        <v>2</v>
      </c>
      <c r="G14" s="19">
        <f t="shared" si="0"/>
        <v>100000</v>
      </c>
    </row>
    <row r="15" spans="2:7">
      <c r="B15" s="19">
        <v>206</v>
      </c>
      <c r="C15" s="19" t="s">
        <v>882</v>
      </c>
      <c r="D15" s="19" t="s">
        <v>969</v>
      </c>
      <c r="E15" s="19">
        <v>0</v>
      </c>
      <c r="F15" s="44">
        <v>6</v>
      </c>
      <c r="G15" s="19">
        <f t="shared" si="0"/>
        <v>300000</v>
      </c>
    </row>
    <row r="16" spans="2:7">
      <c r="B16" s="19">
        <v>670</v>
      </c>
      <c r="C16" s="19" t="s">
        <v>756</v>
      </c>
      <c r="D16" s="19" t="s">
        <v>756</v>
      </c>
      <c r="E16" s="19">
        <v>0</v>
      </c>
      <c r="F16" s="44">
        <v>8</v>
      </c>
      <c r="G16" s="19">
        <f t="shared" si="0"/>
        <v>400000</v>
      </c>
    </row>
    <row r="17" spans="2:7">
      <c r="B17" s="19">
        <v>871</v>
      </c>
      <c r="C17" s="19" t="s">
        <v>378</v>
      </c>
      <c r="D17" s="19" t="s">
        <v>378</v>
      </c>
      <c r="E17" s="19">
        <v>0</v>
      </c>
      <c r="F17" s="19">
        <v>4</v>
      </c>
      <c r="G17" s="19">
        <f t="shared" si="0"/>
        <v>200000</v>
      </c>
    </row>
    <row r="18" spans="2:7">
      <c r="B18" s="19">
        <v>649</v>
      </c>
      <c r="C18" s="19" t="s">
        <v>650</v>
      </c>
      <c r="D18" s="19" t="s">
        <v>650</v>
      </c>
      <c r="E18" s="19">
        <v>0</v>
      </c>
      <c r="F18" s="19">
        <v>1</v>
      </c>
      <c r="G18" s="19">
        <f>+E18*100000+F18*50000</f>
        <v>50000</v>
      </c>
    </row>
    <row r="19" spans="2:7">
      <c r="B19" s="19">
        <v>124</v>
      </c>
      <c r="C19" s="19" t="s">
        <v>972</v>
      </c>
      <c r="D19" s="19" t="s">
        <v>973</v>
      </c>
      <c r="E19" s="19">
        <v>0</v>
      </c>
      <c r="F19" s="19">
        <v>3</v>
      </c>
      <c r="G19" s="19">
        <f t="shared" ref="G19:G20" si="1">+E19*100000+F19*50000</f>
        <v>150000</v>
      </c>
    </row>
    <row r="20" spans="2:7">
      <c r="B20" s="19">
        <v>127</v>
      </c>
      <c r="C20" s="19" t="s">
        <v>974</v>
      </c>
      <c r="D20" s="19" t="s">
        <v>478</v>
      </c>
      <c r="E20" s="19">
        <v>4</v>
      </c>
      <c r="F20" s="19">
        <v>15</v>
      </c>
      <c r="G20" s="19">
        <f t="shared" si="1"/>
        <v>1150000</v>
      </c>
    </row>
    <row r="21" spans="2:7">
      <c r="B21" s="42"/>
      <c r="C21" s="72" t="s">
        <v>957</v>
      </c>
      <c r="D21" s="72"/>
      <c r="E21" s="42">
        <f>SUM(E5:E20)</f>
        <v>4</v>
      </c>
      <c r="F21" s="42">
        <f>SUM(F5:F20)</f>
        <v>137</v>
      </c>
      <c r="G21" s="42">
        <f>SUM(G5:G20)</f>
        <v>7250000</v>
      </c>
    </row>
  </sheetData>
  <mergeCells count="1">
    <mergeCell ref="C21:D2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F21"/>
  <sheetViews>
    <sheetView workbookViewId="0"/>
  </sheetViews>
  <sheetFormatPr defaultRowHeight="16.5"/>
  <cols>
    <col min="1" max="1" width="9.140625" style="39"/>
    <col min="2" max="2" width="7.28515625" style="39" customWidth="1"/>
    <col min="3" max="3" width="30.5703125" style="39" customWidth="1"/>
    <col min="4" max="4" width="7.7109375" style="39" customWidth="1"/>
    <col min="5" max="5" width="14.7109375" style="39" customWidth="1"/>
    <col min="6" max="7" width="10.28515625" style="39" bestFit="1" customWidth="1"/>
    <col min="8" max="8" width="48.28515625" style="39" customWidth="1"/>
    <col min="9" max="9" width="14.7109375" style="39" bestFit="1" customWidth="1"/>
    <col min="10" max="16384" width="9.140625" style="39"/>
  </cols>
  <sheetData>
    <row r="2" spans="2:6">
      <c r="B2" s="39" t="s">
        <v>954</v>
      </c>
    </row>
    <row r="4" spans="2:6">
      <c r="B4" s="42" t="s">
        <v>911</v>
      </c>
      <c r="C4" s="42" t="s">
        <v>6</v>
      </c>
      <c r="D4" s="43" t="s">
        <v>971</v>
      </c>
      <c r="E4" s="43" t="s">
        <v>956</v>
      </c>
      <c r="F4" s="42" t="s">
        <v>952</v>
      </c>
    </row>
    <row r="5" spans="2:6">
      <c r="B5" s="19">
        <v>649</v>
      </c>
      <c r="C5" s="19" t="s">
        <v>650</v>
      </c>
      <c r="D5" s="19">
        <v>0</v>
      </c>
      <c r="E5" s="19">
        <v>1</v>
      </c>
      <c r="F5" s="19">
        <f>+D5*100000+E5*50000</f>
        <v>50000</v>
      </c>
    </row>
    <row r="6" spans="2:6">
      <c r="B6" s="19">
        <v>671</v>
      </c>
      <c r="C6" s="19" t="s">
        <v>960</v>
      </c>
      <c r="D6" s="19">
        <v>0</v>
      </c>
      <c r="E6" s="44">
        <v>1</v>
      </c>
      <c r="F6" s="19">
        <f t="shared" ref="F6:F11" si="0">+E6*50000</f>
        <v>50000</v>
      </c>
    </row>
    <row r="7" spans="2:6">
      <c r="B7" s="19">
        <v>670</v>
      </c>
      <c r="C7" s="19" t="s">
        <v>756</v>
      </c>
      <c r="D7" s="19">
        <v>0</v>
      </c>
      <c r="E7" s="44">
        <v>8</v>
      </c>
      <c r="F7" s="19">
        <f t="shared" si="0"/>
        <v>400000</v>
      </c>
    </row>
    <row r="8" spans="2:6">
      <c r="B8" s="19">
        <v>206</v>
      </c>
      <c r="C8" s="19" t="s">
        <v>882</v>
      </c>
      <c r="D8" s="19">
        <v>0</v>
      </c>
      <c r="E8" s="44">
        <v>6</v>
      </c>
      <c r="F8" s="19">
        <f t="shared" si="0"/>
        <v>300000</v>
      </c>
    </row>
    <row r="9" spans="2:6">
      <c r="B9" s="19">
        <v>166</v>
      </c>
      <c r="C9" s="19" t="s">
        <v>307</v>
      </c>
      <c r="D9" s="19">
        <v>0</v>
      </c>
      <c r="E9" s="44">
        <v>1</v>
      </c>
      <c r="F9" s="19">
        <f t="shared" si="0"/>
        <v>50000</v>
      </c>
    </row>
    <row r="10" spans="2:6">
      <c r="B10" s="19">
        <v>108</v>
      </c>
      <c r="C10" s="19" t="s">
        <v>961</v>
      </c>
      <c r="D10" s="19">
        <v>0</v>
      </c>
      <c r="E10" s="44">
        <v>16</v>
      </c>
      <c r="F10" s="19">
        <f t="shared" si="0"/>
        <v>800000</v>
      </c>
    </row>
    <row r="11" spans="2:6">
      <c r="B11" s="19">
        <v>167</v>
      </c>
      <c r="C11" s="19" t="s">
        <v>963</v>
      </c>
      <c r="D11" s="19">
        <v>0</v>
      </c>
      <c r="E11" s="44">
        <v>1</v>
      </c>
      <c r="F11" s="19">
        <f t="shared" si="0"/>
        <v>50000</v>
      </c>
    </row>
    <row r="12" spans="2:6">
      <c r="B12" s="19">
        <v>124</v>
      </c>
      <c r="C12" s="19" t="s">
        <v>972</v>
      </c>
      <c r="D12" s="19">
        <v>0</v>
      </c>
      <c r="E12" s="19">
        <v>3</v>
      </c>
      <c r="F12" s="19">
        <f>+D12*100000+E12*50000</f>
        <v>150000</v>
      </c>
    </row>
    <row r="13" spans="2:6">
      <c r="B13" s="19">
        <v>127</v>
      </c>
      <c r="C13" s="19" t="s">
        <v>974</v>
      </c>
      <c r="D13" s="19">
        <v>4</v>
      </c>
      <c r="E13" s="19">
        <v>15</v>
      </c>
      <c r="F13" s="19">
        <f>+D13*100000+E13*50000</f>
        <v>1150000</v>
      </c>
    </row>
    <row r="14" spans="2:6">
      <c r="B14" s="19">
        <v>651</v>
      </c>
      <c r="C14" s="19" t="s">
        <v>666</v>
      </c>
      <c r="D14" s="19">
        <v>0</v>
      </c>
      <c r="E14" s="44">
        <v>1</v>
      </c>
      <c r="F14" s="19">
        <f t="shared" ref="F14:F20" si="1">+E14*50000</f>
        <v>50000</v>
      </c>
    </row>
    <row r="15" spans="2:6">
      <c r="B15" s="19">
        <v>820</v>
      </c>
      <c r="C15" s="19" t="s">
        <v>964</v>
      </c>
      <c r="D15" s="19">
        <v>0</v>
      </c>
      <c r="E15" s="44">
        <v>38</v>
      </c>
      <c r="F15" s="19">
        <f t="shared" si="1"/>
        <v>1900000</v>
      </c>
    </row>
    <row r="16" spans="2:6">
      <c r="B16" s="19">
        <v>653</v>
      </c>
      <c r="C16" s="19" t="s">
        <v>670</v>
      </c>
      <c r="D16" s="19">
        <v>0</v>
      </c>
      <c r="E16" s="44">
        <v>38</v>
      </c>
      <c r="F16" s="19">
        <f t="shared" si="1"/>
        <v>1900000</v>
      </c>
    </row>
    <row r="17" spans="2:6">
      <c r="B17" s="19">
        <v>871</v>
      </c>
      <c r="C17" s="19" t="s">
        <v>378</v>
      </c>
      <c r="D17" s="19">
        <v>0</v>
      </c>
      <c r="E17" s="19">
        <v>4</v>
      </c>
      <c r="F17" s="19">
        <f t="shared" si="1"/>
        <v>200000</v>
      </c>
    </row>
    <row r="18" spans="2:6">
      <c r="B18" s="19">
        <v>643</v>
      </c>
      <c r="C18" s="19" t="s">
        <v>335</v>
      </c>
      <c r="D18" s="19">
        <v>0</v>
      </c>
      <c r="E18" s="44">
        <v>1</v>
      </c>
      <c r="F18" s="19">
        <f t="shared" si="1"/>
        <v>50000</v>
      </c>
    </row>
    <row r="19" spans="2:6">
      <c r="B19" s="19">
        <v>658</v>
      </c>
      <c r="C19" s="19" t="s">
        <v>734</v>
      </c>
      <c r="D19" s="19">
        <v>0</v>
      </c>
      <c r="E19" s="44">
        <v>1</v>
      </c>
      <c r="F19" s="19">
        <f t="shared" si="1"/>
        <v>50000</v>
      </c>
    </row>
    <row r="20" spans="2:6">
      <c r="B20" s="19">
        <v>641</v>
      </c>
      <c r="C20" s="19" t="s">
        <v>965</v>
      </c>
      <c r="D20" s="19">
        <v>0</v>
      </c>
      <c r="E20" s="44">
        <v>2</v>
      </c>
      <c r="F20" s="19">
        <f t="shared" si="1"/>
        <v>100000</v>
      </c>
    </row>
    <row r="21" spans="2:6">
      <c r="B21" s="42"/>
      <c r="C21" s="45" t="s">
        <v>957</v>
      </c>
      <c r="D21" s="42">
        <f>SUM(D5:D20)</f>
        <v>4</v>
      </c>
      <c r="E21" s="42">
        <f>SUM(E5:E20)</f>
        <v>137</v>
      </c>
      <c r="F21" s="42">
        <f>SUM(F5:F20)</f>
        <v>7250000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45"/>
  <sheetViews>
    <sheetView topLeftCell="A2" zoomScale="85" zoomScaleNormal="85" workbookViewId="0">
      <pane xSplit="2" ySplit="3" topLeftCell="C86" activePane="bottomRight" state="frozen"/>
      <selection activeCell="A2" sqref="A2"/>
      <selection pane="topRight" activeCell="C2" sqref="C2"/>
      <selection pane="bottomLeft" activeCell="A5" sqref="A5"/>
      <selection pane="bottomRight" activeCell="G97" sqref="G97"/>
    </sheetView>
  </sheetViews>
  <sheetFormatPr defaultRowHeight="16.5"/>
  <cols>
    <col min="1" max="1" width="9.140625" style="31"/>
    <col min="2" max="2" width="30.85546875" style="31" customWidth="1"/>
    <col min="3" max="3" width="9.5703125" style="31" customWidth="1"/>
    <col min="4" max="4" width="10.28515625" style="31" customWidth="1"/>
    <col min="5" max="5" width="17.140625" style="31" customWidth="1"/>
    <col min="6" max="6" width="9.7109375" style="31" customWidth="1"/>
    <col min="7" max="7" width="9.140625" style="31" customWidth="1"/>
    <col min="8" max="8" width="9" style="31" customWidth="1"/>
    <col min="9" max="9" width="7.140625" style="31" customWidth="1"/>
    <col min="10" max="10" width="11.7109375" style="31" customWidth="1"/>
    <col min="11" max="11" width="22.5703125" style="31" customWidth="1"/>
    <col min="12" max="12" width="11.28515625" style="31" customWidth="1"/>
    <col min="13" max="14" width="7.85546875" style="31" customWidth="1"/>
    <col min="15" max="16" width="11" style="31" customWidth="1"/>
    <col min="17" max="17" width="9" style="31" customWidth="1"/>
    <col min="18" max="18" width="10.140625" style="31" bestFit="1" customWidth="1"/>
    <col min="19" max="16384" width="9.140625" style="31"/>
  </cols>
  <sheetData>
    <row r="3" spans="1:18" s="25" customFormat="1" ht="132">
      <c r="A3" s="23" t="s">
        <v>911</v>
      </c>
      <c r="B3" s="23" t="s">
        <v>6</v>
      </c>
      <c r="C3" s="23" t="s">
        <v>912</v>
      </c>
      <c r="D3" s="23" t="s">
        <v>913</v>
      </c>
      <c r="E3" s="23" t="s">
        <v>914</v>
      </c>
      <c r="F3" s="23" t="s">
        <v>915</v>
      </c>
      <c r="G3" s="23" t="s">
        <v>916</v>
      </c>
      <c r="H3" s="23" t="s">
        <v>917</v>
      </c>
      <c r="I3" s="23" t="s">
        <v>918</v>
      </c>
      <c r="J3" s="23" t="s">
        <v>919</v>
      </c>
      <c r="K3" s="23" t="s">
        <v>920</v>
      </c>
      <c r="L3" s="23" t="s">
        <v>921</v>
      </c>
      <c r="M3" s="23" t="s">
        <v>922</v>
      </c>
      <c r="N3" s="23" t="s">
        <v>923</v>
      </c>
      <c r="O3" s="23" t="s">
        <v>924</v>
      </c>
      <c r="P3" s="23" t="s">
        <v>925</v>
      </c>
      <c r="Q3" s="23" t="s">
        <v>926</v>
      </c>
      <c r="R3" s="24" t="s">
        <v>927</v>
      </c>
    </row>
    <row r="4" spans="1:18" s="25" customFormat="1">
      <c r="A4" s="74" t="s">
        <v>928</v>
      </c>
      <c r="B4" s="75"/>
      <c r="C4" s="26">
        <v>25</v>
      </c>
      <c r="D4" s="26">
        <v>50</v>
      </c>
      <c r="E4" s="26">
        <v>50</v>
      </c>
      <c r="F4" s="26">
        <v>25</v>
      </c>
      <c r="G4" s="26">
        <v>10000</v>
      </c>
      <c r="H4" s="26">
        <v>25</v>
      </c>
      <c r="I4" s="26">
        <v>25</v>
      </c>
      <c r="J4" s="26">
        <v>10000</v>
      </c>
      <c r="K4" s="26">
        <v>1000</v>
      </c>
      <c r="L4" s="26">
        <v>10000</v>
      </c>
      <c r="M4" s="26">
        <v>10000</v>
      </c>
      <c r="N4" s="26">
        <v>25</v>
      </c>
      <c r="O4" s="26">
        <v>100000</v>
      </c>
      <c r="P4" s="26">
        <v>50000</v>
      </c>
      <c r="Q4" s="26">
        <v>50000</v>
      </c>
      <c r="R4" s="24"/>
    </row>
    <row r="5" spans="1:18">
      <c r="A5" s="27">
        <v>964</v>
      </c>
      <c r="B5" s="28" t="s">
        <v>8</v>
      </c>
      <c r="C5" s="29">
        <v>0</v>
      </c>
      <c r="D5" s="29">
        <v>0</v>
      </c>
      <c r="E5" s="29">
        <v>0</v>
      </c>
      <c r="F5" s="29">
        <v>38</v>
      </c>
      <c r="G5" s="29">
        <v>0</v>
      </c>
      <c r="H5" s="29">
        <v>0</v>
      </c>
      <c r="I5" s="29">
        <v>0</v>
      </c>
      <c r="J5" s="29">
        <v>2</v>
      </c>
      <c r="K5" s="29">
        <v>0</v>
      </c>
      <c r="L5" s="29">
        <v>2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  <c r="R5" s="30">
        <f>+C5*25+D5*50+E5*50+F5*25+G5*10000+H5*25+I5*25+J5*10000+K5*1000+L5*10000+M5*10000+N5*25+O5*100000+P5*50000+Q5*50000</f>
        <v>40950</v>
      </c>
    </row>
    <row r="6" spans="1:18">
      <c r="A6" s="27">
        <v>661</v>
      </c>
      <c r="B6" s="28" t="s">
        <v>353</v>
      </c>
      <c r="C6" s="29">
        <v>0</v>
      </c>
      <c r="D6" s="29">
        <v>6</v>
      </c>
      <c r="E6" s="29">
        <v>230</v>
      </c>
      <c r="F6" s="29">
        <v>225</v>
      </c>
      <c r="G6" s="29">
        <v>0</v>
      </c>
      <c r="H6" s="29">
        <v>2</v>
      </c>
      <c r="I6" s="29">
        <v>3</v>
      </c>
      <c r="J6" s="29">
        <v>0</v>
      </c>
      <c r="K6" s="29">
        <v>0</v>
      </c>
      <c r="L6" s="29">
        <v>0</v>
      </c>
      <c r="M6" s="29">
        <v>38</v>
      </c>
      <c r="N6" s="29">
        <v>3459</v>
      </c>
      <c r="O6" s="29">
        <v>0</v>
      </c>
      <c r="P6" s="29">
        <v>0</v>
      </c>
      <c r="Q6" s="29">
        <v>3</v>
      </c>
      <c r="R6" s="30">
        <f t="shared" ref="R6:R69" si="0">+C6*25+D6*50+E6*50+F6*25+G6*10000+H6*25+I6*25+J6*10000+K6*1000+L6*10000+M6*10000+N6*25+O6*100000+P6*50000+Q6*50000</f>
        <v>634025</v>
      </c>
    </row>
    <row r="7" spans="1:18">
      <c r="A7" s="27">
        <v>623</v>
      </c>
      <c r="B7" s="28" t="s">
        <v>319</v>
      </c>
      <c r="C7" s="29">
        <v>0</v>
      </c>
      <c r="D7" s="29">
        <v>0</v>
      </c>
      <c r="E7" s="29">
        <v>65</v>
      </c>
      <c r="F7" s="29">
        <v>164</v>
      </c>
      <c r="G7" s="29">
        <v>0</v>
      </c>
      <c r="H7" s="29">
        <v>0</v>
      </c>
      <c r="I7" s="29">
        <v>5</v>
      </c>
      <c r="J7" s="29">
        <v>1</v>
      </c>
      <c r="K7" s="29">
        <v>0</v>
      </c>
      <c r="L7" s="29">
        <v>1</v>
      </c>
      <c r="M7" s="29">
        <v>16</v>
      </c>
      <c r="N7" s="29">
        <v>1712</v>
      </c>
      <c r="O7" s="29">
        <v>0</v>
      </c>
      <c r="P7" s="29">
        <v>0</v>
      </c>
      <c r="Q7" s="29">
        <v>0</v>
      </c>
      <c r="R7" s="30">
        <f t="shared" si="0"/>
        <v>230275</v>
      </c>
    </row>
    <row r="8" spans="1:18">
      <c r="A8" s="27">
        <v>821</v>
      </c>
      <c r="B8" s="28" t="s">
        <v>373</v>
      </c>
      <c r="C8" s="29">
        <v>0</v>
      </c>
      <c r="D8" s="29">
        <v>70</v>
      </c>
      <c r="E8" s="29">
        <v>666</v>
      </c>
      <c r="F8" s="29">
        <v>53</v>
      </c>
      <c r="G8" s="29">
        <v>0</v>
      </c>
      <c r="H8" s="29">
        <v>2</v>
      </c>
      <c r="I8" s="29">
        <v>10</v>
      </c>
      <c r="J8" s="29">
        <v>0</v>
      </c>
      <c r="K8" s="29">
        <v>0</v>
      </c>
      <c r="L8" s="29">
        <v>0</v>
      </c>
      <c r="M8" s="29">
        <v>15</v>
      </c>
      <c r="N8" s="29">
        <v>1684</v>
      </c>
      <c r="O8" s="29">
        <v>0</v>
      </c>
      <c r="P8" s="29">
        <v>0</v>
      </c>
      <c r="Q8" s="29">
        <v>0</v>
      </c>
      <c r="R8" s="30">
        <f t="shared" si="0"/>
        <v>230525</v>
      </c>
    </row>
    <row r="9" spans="1:18">
      <c r="A9" s="27">
        <v>647</v>
      </c>
      <c r="B9" s="28" t="s">
        <v>339</v>
      </c>
      <c r="C9" s="29">
        <v>0</v>
      </c>
      <c r="D9" s="29">
        <v>37</v>
      </c>
      <c r="E9" s="29">
        <v>96</v>
      </c>
      <c r="F9" s="29">
        <v>470</v>
      </c>
      <c r="G9" s="29">
        <v>0</v>
      </c>
      <c r="H9" s="29">
        <v>2</v>
      </c>
      <c r="I9" s="29">
        <v>105</v>
      </c>
      <c r="J9" s="29">
        <v>0</v>
      </c>
      <c r="K9" s="29">
        <v>0</v>
      </c>
      <c r="L9" s="29">
        <v>0</v>
      </c>
      <c r="M9" s="29">
        <v>10</v>
      </c>
      <c r="N9" s="29">
        <v>1294</v>
      </c>
      <c r="O9" s="29">
        <v>0</v>
      </c>
      <c r="P9" s="29">
        <v>0</v>
      </c>
      <c r="Q9" s="29">
        <v>1</v>
      </c>
      <c r="R9" s="30">
        <f t="shared" si="0"/>
        <v>203425</v>
      </c>
    </row>
    <row r="10" spans="1:18">
      <c r="A10" s="27">
        <v>630</v>
      </c>
      <c r="B10" s="28" t="s">
        <v>322</v>
      </c>
      <c r="C10" s="29">
        <v>0</v>
      </c>
      <c r="D10" s="29">
        <v>1</v>
      </c>
      <c r="E10" s="29">
        <v>348</v>
      </c>
      <c r="F10" s="29">
        <v>11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6</v>
      </c>
      <c r="N10" s="29">
        <v>176</v>
      </c>
      <c r="O10" s="29">
        <v>0</v>
      </c>
      <c r="P10" s="29">
        <v>0</v>
      </c>
      <c r="Q10" s="29">
        <v>0</v>
      </c>
      <c r="R10" s="30">
        <f t="shared" si="0"/>
        <v>82125</v>
      </c>
    </row>
    <row r="11" spans="1:18">
      <c r="A11" s="27">
        <v>648</v>
      </c>
      <c r="B11" s="28" t="s">
        <v>340</v>
      </c>
      <c r="C11" s="29">
        <v>0</v>
      </c>
      <c r="D11" s="29">
        <v>14</v>
      </c>
      <c r="E11" s="29">
        <v>168</v>
      </c>
      <c r="F11" s="29">
        <v>174</v>
      </c>
      <c r="G11" s="29">
        <v>0</v>
      </c>
      <c r="H11" s="29">
        <v>2</v>
      </c>
      <c r="I11" s="29">
        <v>4</v>
      </c>
      <c r="J11" s="29">
        <v>0</v>
      </c>
      <c r="K11" s="29">
        <v>0</v>
      </c>
      <c r="L11" s="29">
        <v>0</v>
      </c>
      <c r="M11" s="29">
        <v>24</v>
      </c>
      <c r="N11" s="29">
        <v>2235</v>
      </c>
      <c r="O11" s="29">
        <v>0</v>
      </c>
      <c r="P11" s="29">
        <v>0</v>
      </c>
      <c r="Q11" s="29">
        <v>0</v>
      </c>
      <c r="R11" s="30">
        <f t="shared" si="0"/>
        <v>309475</v>
      </c>
    </row>
    <row r="12" spans="1:18">
      <c r="A12" s="27">
        <v>649</v>
      </c>
      <c r="B12" s="28" t="s">
        <v>341</v>
      </c>
      <c r="C12" s="29">
        <v>0</v>
      </c>
      <c r="D12" s="29">
        <v>8</v>
      </c>
      <c r="E12" s="29">
        <v>197</v>
      </c>
      <c r="F12" s="29">
        <v>440</v>
      </c>
      <c r="G12" s="29">
        <v>0</v>
      </c>
      <c r="H12" s="29">
        <v>2</v>
      </c>
      <c r="I12" s="29">
        <v>26</v>
      </c>
      <c r="J12" s="29">
        <v>0</v>
      </c>
      <c r="K12" s="29">
        <v>0</v>
      </c>
      <c r="L12" s="29">
        <v>0</v>
      </c>
      <c r="M12" s="29">
        <v>170</v>
      </c>
      <c r="N12" s="29">
        <v>7747</v>
      </c>
      <c r="O12" s="29">
        <v>0</v>
      </c>
      <c r="P12" s="29">
        <v>1</v>
      </c>
      <c r="Q12" s="29">
        <v>2</v>
      </c>
      <c r="R12" s="30">
        <f t="shared" si="0"/>
        <v>2065625</v>
      </c>
    </row>
    <row r="13" spans="1:18">
      <c r="A13" s="27">
        <v>662</v>
      </c>
      <c r="B13" s="28" t="s">
        <v>354</v>
      </c>
      <c r="C13" s="29">
        <v>0</v>
      </c>
      <c r="D13" s="29">
        <v>38</v>
      </c>
      <c r="E13" s="29">
        <v>70</v>
      </c>
      <c r="F13" s="29">
        <v>102</v>
      </c>
      <c r="G13" s="29">
        <v>0</v>
      </c>
      <c r="H13" s="29">
        <v>0</v>
      </c>
      <c r="I13" s="29">
        <v>9</v>
      </c>
      <c r="J13" s="29">
        <v>0</v>
      </c>
      <c r="K13" s="29">
        <v>0</v>
      </c>
      <c r="L13" s="29">
        <v>0</v>
      </c>
      <c r="M13" s="29">
        <v>16</v>
      </c>
      <c r="N13" s="29">
        <v>1394</v>
      </c>
      <c r="O13" s="29">
        <v>0</v>
      </c>
      <c r="P13" s="29">
        <v>0</v>
      </c>
      <c r="Q13" s="29">
        <v>2</v>
      </c>
      <c r="R13" s="30">
        <f t="shared" si="0"/>
        <v>303025</v>
      </c>
    </row>
    <row r="14" spans="1:18">
      <c r="A14" s="27">
        <v>671</v>
      </c>
      <c r="B14" s="28" t="s">
        <v>358</v>
      </c>
      <c r="C14" s="29">
        <v>0</v>
      </c>
      <c r="D14" s="29">
        <v>2</v>
      </c>
      <c r="E14" s="29">
        <v>207</v>
      </c>
      <c r="F14" s="29">
        <v>55</v>
      </c>
      <c r="G14" s="29">
        <v>0</v>
      </c>
      <c r="H14" s="29">
        <v>0</v>
      </c>
      <c r="I14" s="29">
        <v>5</v>
      </c>
      <c r="J14" s="29">
        <v>0</v>
      </c>
      <c r="K14" s="29">
        <v>0</v>
      </c>
      <c r="L14" s="29">
        <v>0</v>
      </c>
      <c r="M14" s="29">
        <v>6</v>
      </c>
      <c r="N14" s="29">
        <v>1226</v>
      </c>
      <c r="O14" s="29">
        <v>0</v>
      </c>
      <c r="P14" s="29">
        <v>1</v>
      </c>
      <c r="Q14" s="29">
        <v>4</v>
      </c>
      <c r="R14" s="30">
        <f t="shared" si="0"/>
        <v>352600</v>
      </c>
    </row>
    <row r="15" spans="1:18">
      <c r="A15" s="27">
        <v>670</v>
      </c>
      <c r="B15" s="28" t="s">
        <v>357</v>
      </c>
      <c r="C15" s="29">
        <v>0</v>
      </c>
      <c r="D15" s="29">
        <v>1</v>
      </c>
      <c r="E15" s="29">
        <v>7</v>
      </c>
      <c r="F15" s="29">
        <v>189</v>
      </c>
      <c r="G15" s="29">
        <v>0</v>
      </c>
      <c r="H15" s="29">
        <v>1</v>
      </c>
      <c r="I15" s="29">
        <v>8</v>
      </c>
      <c r="J15" s="29">
        <v>0</v>
      </c>
      <c r="K15" s="29">
        <v>0</v>
      </c>
      <c r="L15" s="29">
        <v>0</v>
      </c>
      <c r="M15" s="29">
        <v>158</v>
      </c>
      <c r="N15" s="29">
        <v>1898</v>
      </c>
      <c r="O15" s="29">
        <v>0</v>
      </c>
      <c r="P15" s="29">
        <v>8</v>
      </c>
      <c r="Q15" s="29">
        <v>1</v>
      </c>
      <c r="R15" s="30">
        <f t="shared" si="0"/>
        <v>2082800</v>
      </c>
    </row>
    <row r="16" spans="1:18">
      <c r="A16" s="27">
        <v>702</v>
      </c>
      <c r="B16" s="28" t="s">
        <v>360</v>
      </c>
      <c r="C16" s="29">
        <v>0</v>
      </c>
      <c r="D16" s="29">
        <v>0</v>
      </c>
      <c r="E16" s="29">
        <v>14</v>
      </c>
      <c r="F16" s="29">
        <v>12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1</v>
      </c>
      <c r="N16" s="29">
        <v>62</v>
      </c>
      <c r="O16" s="29">
        <v>0</v>
      </c>
      <c r="P16" s="29">
        <v>0</v>
      </c>
      <c r="Q16" s="29">
        <v>0</v>
      </c>
      <c r="R16" s="30">
        <f t="shared" si="0"/>
        <v>12550</v>
      </c>
    </row>
    <row r="17" spans="1:18">
      <c r="A17" s="27">
        <v>657</v>
      </c>
      <c r="B17" s="28" t="s">
        <v>349</v>
      </c>
      <c r="C17" s="29">
        <v>1</v>
      </c>
      <c r="D17" s="29">
        <v>70</v>
      </c>
      <c r="E17" s="29">
        <v>422</v>
      </c>
      <c r="F17" s="29">
        <v>68</v>
      </c>
      <c r="G17" s="29">
        <v>0</v>
      </c>
      <c r="H17" s="29">
        <v>0</v>
      </c>
      <c r="I17" s="29">
        <v>21</v>
      </c>
      <c r="J17" s="29">
        <v>0</v>
      </c>
      <c r="K17" s="29">
        <v>0</v>
      </c>
      <c r="L17" s="29">
        <v>0</v>
      </c>
      <c r="M17" s="29">
        <v>15</v>
      </c>
      <c r="N17" s="29">
        <v>708</v>
      </c>
      <c r="O17" s="29">
        <v>0</v>
      </c>
      <c r="P17" s="29">
        <v>0</v>
      </c>
      <c r="Q17" s="29">
        <v>0</v>
      </c>
      <c r="R17" s="30">
        <f t="shared" si="0"/>
        <v>194550</v>
      </c>
    </row>
    <row r="18" spans="1:18">
      <c r="A18" s="27">
        <v>631</v>
      </c>
      <c r="B18" s="28" t="s">
        <v>323</v>
      </c>
      <c r="C18" s="29">
        <v>0</v>
      </c>
      <c r="D18" s="29">
        <v>0</v>
      </c>
      <c r="E18" s="29">
        <v>2</v>
      </c>
      <c r="F18" s="29">
        <v>2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1</v>
      </c>
      <c r="N18" s="29">
        <v>13</v>
      </c>
      <c r="O18" s="29">
        <v>0</v>
      </c>
      <c r="P18" s="29">
        <v>0</v>
      </c>
      <c r="Q18" s="29">
        <v>0</v>
      </c>
      <c r="R18" s="30">
        <f t="shared" si="0"/>
        <v>10475</v>
      </c>
    </row>
    <row r="19" spans="1:18">
      <c r="A19" s="27">
        <v>650</v>
      </c>
      <c r="B19" s="28" t="s">
        <v>342</v>
      </c>
      <c r="C19" s="29">
        <v>0</v>
      </c>
      <c r="D19" s="29">
        <v>0</v>
      </c>
      <c r="E19" s="29">
        <v>621</v>
      </c>
      <c r="F19" s="29">
        <v>74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150</v>
      </c>
      <c r="N19" s="29">
        <v>2482</v>
      </c>
      <c r="O19" s="29">
        <v>0</v>
      </c>
      <c r="P19" s="29">
        <v>0</v>
      </c>
      <c r="Q19" s="29">
        <v>3</v>
      </c>
      <c r="R19" s="30">
        <f t="shared" si="0"/>
        <v>1744950</v>
      </c>
    </row>
    <row r="20" spans="1:18">
      <c r="A20" s="27">
        <v>632</v>
      </c>
      <c r="B20" s="28" t="s">
        <v>324</v>
      </c>
      <c r="C20" s="29">
        <v>0</v>
      </c>
      <c r="D20" s="29">
        <v>0</v>
      </c>
      <c r="E20" s="29">
        <v>57</v>
      </c>
      <c r="F20" s="29">
        <v>12</v>
      </c>
      <c r="G20" s="29">
        <v>0</v>
      </c>
      <c r="H20" s="29">
        <v>1</v>
      </c>
      <c r="I20" s="29">
        <v>4</v>
      </c>
      <c r="J20" s="29">
        <v>0</v>
      </c>
      <c r="K20" s="29">
        <v>0</v>
      </c>
      <c r="L20" s="29">
        <v>0</v>
      </c>
      <c r="M20" s="29">
        <v>11</v>
      </c>
      <c r="N20" s="29">
        <v>308</v>
      </c>
      <c r="O20" s="29">
        <v>0</v>
      </c>
      <c r="P20" s="29">
        <v>0</v>
      </c>
      <c r="Q20" s="29">
        <v>0</v>
      </c>
      <c r="R20" s="30">
        <f t="shared" si="0"/>
        <v>120975</v>
      </c>
    </row>
    <row r="21" spans="1:18">
      <c r="A21" s="27">
        <v>135</v>
      </c>
      <c r="B21" s="28" t="s">
        <v>283</v>
      </c>
      <c r="C21" s="29">
        <v>0</v>
      </c>
      <c r="D21" s="29">
        <v>1</v>
      </c>
      <c r="E21" s="29">
        <v>0</v>
      </c>
      <c r="F21" s="29">
        <v>6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1</v>
      </c>
      <c r="N21" s="29">
        <v>36</v>
      </c>
      <c r="O21" s="29">
        <v>0</v>
      </c>
      <c r="P21" s="29">
        <v>0</v>
      </c>
      <c r="Q21" s="29">
        <v>0</v>
      </c>
      <c r="R21" s="30">
        <f t="shared" si="0"/>
        <v>11100</v>
      </c>
    </row>
    <row r="22" spans="1:18">
      <c r="A22" s="27">
        <v>212</v>
      </c>
      <c r="B22" s="28" t="s">
        <v>311</v>
      </c>
      <c r="C22" s="29">
        <v>0</v>
      </c>
      <c r="D22" s="29">
        <v>0</v>
      </c>
      <c r="E22" s="29">
        <v>8</v>
      </c>
      <c r="F22" s="29">
        <v>7</v>
      </c>
      <c r="G22" s="29">
        <v>0</v>
      </c>
      <c r="H22" s="29">
        <v>1</v>
      </c>
      <c r="I22" s="29">
        <v>0</v>
      </c>
      <c r="J22" s="29">
        <v>0</v>
      </c>
      <c r="K22" s="29">
        <v>0</v>
      </c>
      <c r="L22" s="29">
        <v>0</v>
      </c>
      <c r="M22" s="29">
        <v>11</v>
      </c>
      <c r="N22" s="29">
        <v>490</v>
      </c>
      <c r="O22" s="29">
        <v>0</v>
      </c>
      <c r="P22" s="29">
        <v>0</v>
      </c>
      <c r="Q22" s="29">
        <v>0</v>
      </c>
      <c r="R22" s="30">
        <f t="shared" si="0"/>
        <v>122850</v>
      </c>
    </row>
    <row r="23" spans="1:18">
      <c r="A23" s="27">
        <v>604</v>
      </c>
      <c r="B23" s="28" t="s">
        <v>316</v>
      </c>
      <c r="C23" s="29">
        <v>0</v>
      </c>
      <c r="D23" s="29">
        <v>3</v>
      </c>
      <c r="E23" s="29">
        <v>43</v>
      </c>
      <c r="F23" s="29">
        <v>6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4</v>
      </c>
      <c r="N23" s="29">
        <v>20</v>
      </c>
      <c r="O23" s="29">
        <v>0</v>
      </c>
      <c r="P23" s="29">
        <v>0</v>
      </c>
      <c r="Q23" s="29">
        <v>1</v>
      </c>
      <c r="R23" s="30">
        <f t="shared" si="0"/>
        <v>92950</v>
      </c>
    </row>
    <row r="24" spans="1:18">
      <c r="A24" s="27">
        <v>206</v>
      </c>
      <c r="B24" s="28" t="s">
        <v>882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2</v>
      </c>
      <c r="N24" s="29">
        <v>217</v>
      </c>
      <c r="O24" s="29">
        <v>0</v>
      </c>
      <c r="P24" s="29">
        <v>6</v>
      </c>
      <c r="Q24" s="29">
        <v>0</v>
      </c>
      <c r="R24" s="30">
        <f t="shared" si="0"/>
        <v>325425</v>
      </c>
    </row>
    <row r="25" spans="1:18">
      <c r="A25" s="27">
        <v>151</v>
      </c>
      <c r="B25" s="28" t="s">
        <v>292</v>
      </c>
      <c r="C25" s="29">
        <v>0</v>
      </c>
      <c r="D25" s="29">
        <v>0</v>
      </c>
      <c r="E25" s="29">
        <v>0</v>
      </c>
      <c r="F25" s="29">
        <v>3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1</v>
      </c>
      <c r="N25" s="29">
        <v>111</v>
      </c>
      <c r="O25" s="29">
        <v>0</v>
      </c>
      <c r="P25" s="29">
        <v>0</v>
      </c>
      <c r="Q25" s="29">
        <v>0</v>
      </c>
      <c r="R25" s="30">
        <f t="shared" si="0"/>
        <v>12850</v>
      </c>
    </row>
    <row r="26" spans="1:18">
      <c r="A26" s="27">
        <v>164</v>
      </c>
      <c r="B26" s="28" t="s">
        <v>305</v>
      </c>
      <c r="C26" s="29">
        <v>0</v>
      </c>
      <c r="D26" s="29">
        <v>18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15</v>
      </c>
      <c r="O26" s="29">
        <v>0</v>
      </c>
      <c r="P26" s="29">
        <v>0</v>
      </c>
      <c r="Q26" s="29">
        <v>0</v>
      </c>
      <c r="R26" s="30">
        <f t="shared" si="0"/>
        <v>1275</v>
      </c>
    </row>
    <row r="27" spans="1:18">
      <c r="A27" s="27">
        <v>154</v>
      </c>
      <c r="B27" s="28" t="s">
        <v>295</v>
      </c>
      <c r="C27" s="29">
        <v>0</v>
      </c>
      <c r="D27" s="29">
        <v>1</v>
      </c>
      <c r="E27" s="29">
        <v>20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12</v>
      </c>
      <c r="O27" s="29">
        <v>0</v>
      </c>
      <c r="P27" s="29">
        <v>0</v>
      </c>
      <c r="Q27" s="29">
        <v>0</v>
      </c>
      <c r="R27" s="30">
        <f t="shared" si="0"/>
        <v>1350</v>
      </c>
    </row>
    <row r="28" spans="1:18">
      <c r="A28" s="27">
        <v>158</v>
      </c>
      <c r="B28" s="28" t="s">
        <v>299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1</v>
      </c>
      <c r="O28" s="29">
        <v>0</v>
      </c>
      <c r="P28" s="29">
        <v>0</v>
      </c>
      <c r="Q28" s="29">
        <v>0</v>
      </c>
      <c r="R28" s="30">
        <f t="shared" si="0"/>
        <v>25</v>
      </c>
    </row>
    <row r="29" spans="1:18">
      <c r="A29" s="27">
        <v>147</v>
      </c>
      <c r="B29" s="28" t="s">
        <v>288</v>
      </c>
      <c r="C29" s="29">
        <v>0</v>
      </c>
      <c r="D29" s="29">
        <v>0</v>
      </c>
      <c r="E29" s="29">
        <v>5</v>
      </c>
      <c r="F29" s="29">
        <v>1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5</v>
      </c>
      <c r="O29" s="29">
        <v>0</v>
      </c>
      <c r="P29" s="29">
        <v>0</v>
      </c>
      <c r="Q29" s="29">
        <v>0</v>
      </c>
      <c r="R29" s="30">
        <f t="shared" si="0"/>
        <v>400</v>
      </c>
    </row>
    <row r="30" spans="1:18">
      <c r="A30" s="27">
        <v>156</v>
      </c>
      <c r="B30" s="28" t="s">
        <v>297</v>
      </c>
      <c r="C30" s="29">
        <v>0</v>
      </c>
      <c r="D30" s="29">
        <v>0</v>
      </c>
      <c r="E30" s="29">
        <v>2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4</v>
      </c>
      <c r="O30" s="29">
        <v>0</v>
      </c>
      <c r="P30" s="29">
        <v>0</v>
      </c>
      <c r="Q30" s="29">
        <v>0</v>
      </c>
      <c r="R30" s="30">
        <f t="shared" si="0"/>
        <v>200</v>
      </c>
    </row>
    <row r="31" spans="1:18">
      <c r="A31" s="27">
        <v>149</v>
      </c>
      <c r="B31" s="28" t="s">
        <v>290</v>
      </c>
      <c r="C31" s="29">
        <v>0</v>
      </c>
      <c r="D31" s="29">
        <v>0</v>
      </c>
      <c r="E31" s="29">
        <v>0</v>
      </c>
      <c r="F31" s="29">
        <v>5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81</v>
      </c>
      <c r="O31" s="29">
        <v>0</v>
      </c>
      <c r="P31" s="29">
        <v>0</v>
      </c>
      <c r="Q31" s="29">
        <v>0</v>
      </c>
      <c r="R31" s="30">
        <f t="shared" si="0"/>
        <v>2150</v>
      </c>
    </row>
    <row r="32" spans="1:18">
      <c r="A32" s="27">
        <v>160</v>
      </c>
      <c r="B32" s="28" t="s">
        <v>301</v>
      </c>
      <c r="C32" s="29">
        <v>0</v>
      </c>
      <c r="D32" s="29">
        <v>2</v>
      </c>
      <c r="E32" s="29">
        <v>8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4</v>
      </c>
      <c r="N32" s="29">
        <v>64</v>
      </c>
      <c r="O32" s="29">
        <v>0</v>
      </c>
      <c r="P32" s="29">
        <v>0</v>
      </c>
      <c r="Q32" s="29">
        <v>0</v>
      </c>
      <c r="R32" s="30">
        <f t="shared" si="0"/>
        <v>42100</v>
      </c>
    </row>
    <row r="33" spans="1:18">
      <c r="A33" s="27">
        <v>165</v>
      </c>
      <c r="B33" s="28" t="s">
        <v>306</v>
      </c>
      <c r="C33" s="29">
        <v>0</v>
      </c>
      <c r="D33" s="29">
        <v>0</v>
      </c>
      <c r="E33" s="29">
        <v>0</v>
      </c>
      <c r="F33" s="29">
        <v>1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13</v>
      </c>
      <c r="O33" s="29">
        <v>0</v>
      </c>
      <c r="P33" s="29">
        <v>0</v>
      </c>
      <c r="Q33" s="29">
        <v>0</v>
      </c>
      <c r="R33" s="30">
        <f t="shared" si="0"/>
        <v>350</v>
      </c>
    </row>
    <row r="34" spans="1:18">
      <c r="A34" s="27">
        <v>159</v>
      </c>
      <c r="B34" s="28" t="s">
        <v>300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45</v>
      </c>
      <c r="O34" s="29">
        <v>0</v>
      </c>
      <c r="P34" s="29">
        <v>0</v>
      </c>
      <c r="Q34" s="29">
        <v>0</v>
      </c>
      <c r="R34" s="30">
        <f t="shared" si="0"/>
        <v>1125</v>
      </c>
    </row>
    <row r="35" spans="1:18">
      <c r="A35" s="27">
        <v>150</v>
      </c>
      <c r="B35" s="28" t="s">
        <v>291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5</v>
      </c>
      <c r="O35" s="29">
        <v>0</v>
      </c>
      <c r="P35" s="29">
        <v>0</v>
      </c>
      <c r="Q35" s="29">
        <v>0</v>
      </c>
      <c r="R35" s="30">
        <f t="shared" si="0"/>
        <v>125</v>
      </c>
    </row>
    <row r="36" spans="1:18">
      <c r="A36" s="27">
        <v>162</v>
      </c>
      <c r="B36" s="28" t="s">
        <v>303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1</v>
      </c>
      <c r="N36" s="29">
        <v>13</v>
      </c>
      <c r="O36" s="29">
        <v>0</v>
      </c>
      <c r="P36" s="29">
        <v>0</v>
      </c>
      <c r="Q36" s="29">
        <v>0</v>
      </c>
      <c r="R36" s="30">
        <f t="shared" si="0"/>
        <v>10325</v>
      </c>
    </row>
    <row r="37" spans="1:18">
      <c r="A37" s="27">
        <v>148</v>
      </c>
      <c r="B37" s="28" t="s">
        <v>289</v>
      </c>
      <c r="C37" s="29">
        <v>0</v>
      </c>
      <c r="D37" s="29">
        <v>0</v>
      </c>
      <c r="E37" s="29">
        <v>0</v>
      </c>
      <c r="F37" s="29">
        <v>3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1</v>
      </c>
      <c r="N37" s="29">
        <v>104</v>
      </c>
      <c r="O37" s="29">
        <v>0</v>
      </c>
      <c r="P37" s="29">
        <v>0</v>
      </c>
      <c r="Q37" s="29">
        <v>0</v>
      </c>
      <c r="R37" s="30">
        <f t="shared" si="0"/>
        <v>12675</v>
      </c>
    </row>
    <row r="38" spans="1:18">
      <c r="A38" s="27">
        <v>155</v>
      </c>
      <c r="B38" s="28" t="s">
        <v>296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2</v>
      </c>
      <c r="O38" s="29">
        <v>0</v>
      </c>
      <c r="P38" s="29">
        <v>0</v>
      </c>
      <c r="Q38" s="29">
        <v>0</v>
      </c>
      <c r="R38" s="30">
        <f t="shared" si="0"/>
        <v>50</v>
      </c>
    </row>
    <row r="39" spans="1:18">
      <c r="A39" s="27">
        <v>166</v>
      </c>
      <c r="B39" s="28" t="s">
        <v>307</v>
      </c>
      <c r="C39" s="29">
        <v>0</v>
      </c>
      <c r="D39" s="29">
        <v>0</v>
      </c>
      <c r="E39" s="29">
        <v>0</v>
      </c>
      <c r="F39" s="29">
        <v>1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77</v>
      </c>
      <c r="O39" s="29">
        <v>0</v>
      </c>
      <c r="P39" s="29">
        <v>1</v>
      </c>
      <c r="Q39" s="29">
        <v>0</v>
      </c>
      <c r="R39" s="30">
        <f t="shared" si="0"/>
        <v>51950</v>
      </c>
    </row>
    <row r="40" spans="1:18">
      <c r="A40" s="27">
        <v>157</v>
      </c>
      <c r="B40" s="28" t="s">
        <v>298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10</v>
      </c>
      <c r="O40" s="29">
        <v>0</v>
      </c>
      <c r="P40" s="29">
        <v>0</v>
      </c>
      <c r="Q40" s="29">
        <v>0</v>
      </c>
      <c r="R40" s="30">
        <f t="shared" si="0"/>
        <v>250</v>
      </c>
    </row>
    <row r="41" spans="1:18">
      <c r="A41" s="27">
        <v>153</v>
      </c>
      <c r="B41" s="28" t="s">
        <v>294</v>
      </c>
      <c r="C41" s="29">
        <v>0</v>
      </c>
      <c r="D41" s="29">
        <v>0</v>
      </c>
      <c r="E41" s="29">
        <v>0</v>
      </c>
      <c r="F41" s="29">
        <v>1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8</v>
      </c>
      <c r="O41" s="29">
        <v>0</v>
      </c>
      <c r="P41" s="29">
        <v>0</v>
      </c>
      <c r="Q41" s="29">
        <v>0</v>
      </c>
      <c r="R41" s="30">
        <f t="shared" si="0"/>
        <v>225</v>
      </c>
    </row>
    <row r="42" spans="1:18">
      <c r="A42" s="27">
        <v>146</v>
      </c>
      <c r="B42" s="28" t="s">
        <v>287</v>
      </c>
      <c r="C42" s="29">
        <v>0</v>
      </c>
      <c r="D42" s="29">
        <v>0</v>
      </c>
      <c r="E42" s="29">
        <v>16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118</v>
      </c>
      <c r="O42" s="29">
        <v>0</v>
      </c>
      <c r="P42" s="29">
        <v>0</v>
      </c>
      <c r="Q42" s="29">
        <v>0</v>
      </c>
      <c r="R42" s="30">
        <f t="shared" si="0"/>
        <v>3750</v>
      </c>
    </row>
    <row r="43" spans="1:18">
      <c r="A43" s="27">
        <v>633</v>
      </c>
      <c r="B43" s="28" t="s">
        <v>325</v>
      </c>
      <c r="C43" s="29">
        <v>0</v>
      </c>
      <c r="D43" s="29">
        <v>0</v>
      </c>
      <c r="E43" s="29">
        <v>70</v>
      </c>
      <c r="F43" s="29">
        <v>17</v>
      </c>
      <c r="G43" s="29">
        <v>0</v>
      </c>
      <c r="H43" s="29">
        <v>0</v>
      </c>
      <c r="I43" s="29">
        <v>7</v>
      </c>
      <c r="J43" s="29">
        <v>0</v>
      </c>
      <c r="K43" s="29">
        <v>0</v>
      </c>
      <c r="L43" s="29">
        <v>0</v>
      </c>
      <c r="M43" s="29">
        <v>5</v>
      </c>
      <c r="N43" s="29">
        <v>175</v>
      </c>
      <c r="O43" s="29">
        <v>0</v>
      </c>
      <c r="P43" s="29">
        <v>0</v>
      </c>
      <c r="Q43" s="29">
        <v>0</v>
      </c>
      <c r="R43" s="30">
        <f t="shared" si="0"/>
        <v>58475</v>
      </c>
    </row>
    <row r="44" spans="1:18">
      <c r="A44" s="27">
        <v>808</v>
      </c>
      <c r="B44" s="28" t="s">
        <v>365</v>
      </c>
      <c r="C44" s="29">
        <v>0</v>
      </c>
      <c r="D44" s="29">
        <v>3</v>
      </c>
      <c r="E44" s="29">
        <v>6</v>
      </c>
      <c r="F44" s="29">
        <v>3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1</v>
      </c>
      <c r="N44" s="29">
        <v>69</v>
      </c>
      <c r="O44" s="29">
        <v>0</v>
      </c>
      <c r="P44" s="29">
        <v>0</v>
      </c>
      <c r="Q44" s="29">
        <v>0</v>
      </c>
      <c r="R44" s="30">
        <f t="shared" si="0"/>
        <v>12250</v>
      </c>
    </row>
    <row r="45" spans="1:18">
      <c r="A45" s="27">
        <v>813</v>
      </c>
      <c r="B45" s="28" t="s">
        <v>368</v>
      </c>
      <c r="C45" s="29">
        <v>0</v>
      </c>
      <c r="D45" s="29">
        <v>0</v>
      </c>
      <c r="E45" s="29">
        <v>0</v>
      </c>
      <c r="F45" s="29">
        <v>1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17</v>
      </c>
      <c r="O45" s="29">
        <v>0</v>
      </c>
      <c r="P45" s="29">
        <v>0</v>
      </c>
      <c r="Q45" s="29">
        <v>0</v>
      </c>
      <c r="R45" s="30">
        <f t="shared" si="0"/>
        <v>450</v>
      </c>
    </row>
    <row r="46" spans="1:18">
      <c r="A46" s="27">
        <v>810</v>
      </c>
      <c r="B46" s="28" t="s">
        <v>366</v>
      </c>
      <c r="C46" s="29">
        <v>0</v>
      </c>
      <c r="D46" s="29">
        <v>0</v>
      </c>
      <c r="E46" s="29">
        <v>0</v>
      </c>
      <c r="F46" s="29">
        <v>4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2</v>
      </c>
      <c r="N46" s="29">
        <v>54</v>
      </c>
      <c r="O46" s="29">
        <v>0</v>
      </c>
      <c r="P46" s="29">
        <v>0</v>
      </c>
      <c r="Q46" s="29">
        <v>0</v>
      </c>
      <c r="R46" s="30">
        <f t="shared" si="0"/>
        <v>21450</v>
      </c>
    </row>
    <row r="47" spans="1:18">
      <c r="A47" s="27">
        <v>812</v>
      </c>
      <c r="B47" s="28" t="s">
        <v>367</v>
      </c>
      <c r="C47" s="29">
        <v>0</v>
      </c>
      <c r="D47" s="29">
        <v>6</v>
      </c>
      <c r="E47" s="29">
        <v>4</v>
      </c>
      <c r="F47" s="29">
        <v>3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83</v>
      </c>
      <c r="O47" s="29">
        <v>0</v>
      </c>
      <c r="P47" s="29">
        <v>0</v>
      </c>
      <c r="Q47" s="29">
        <v>1</v>
      </c>
      <c r="R47" s="30">
        <f t="shared" si="0"/>
        <v>52650</v>
      </c>
    </row>
    <row r="48" spans="1:18">
      <c r="A48" s="27">
        <v>807</v>
      </c>
      <c r="B48" s="28" t="s">
        <v>364</v>
      </c>
      <c r="C48" s="29">
        <v>0</v>
      </c>
      <c r="D48" s="29">
        <v>0</v>
      </c>
      <c r="E48" s="29">
        <v>17</v>
      </c>
      <c r="F48" s="29">
        <v>5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43</v>
      </c>
      <c r="O48" s="29">
        <v>0</v>
      </c>
      <c r="P48" s="29">
        <v>0</v>
      </c>
      <c r="Q48" s="29">
        <v>0</v>
      </c>
      <c r="R48" s="30">
        <f t="shared" si="0"/>
        <v>2050</v>
      </c>
    </row>
    <row r="49" spans="1:18">
      <c r="A49" s="27">
        <v>806</v>
      </c>
      <c r="B49" s="28" t="s">
        <v>363</v>
      </c>
      <c r="C49" s="29">
        <v>0</v>
      </c>
      <c r="D49" s="29">
        <v>0</v>
      </c>
      <c r="E49" s="29">
        <v>2</v>
      </c>
      <c r="F49" s="29">
        <v>7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2</v>
      </c>
      <c r="N49" s="29">
        <v>122</v>
      </c>
      <c r="O49" s="29">
        <v>0</v>
      </c>
      <c r="P49" s="29">
        <v>0</v>
      </c>
      <c r="Q49" s="29">
        <v>0</v>
      </c>
      <c r="R49" s="30">
        <f t="shared" si="0"/>
        <v>23325</v>
      </c>
    </row>
    <row r="50" spans="1:18">
      <c r="A50" s="27">
        <v>811</v>
      </c>
      <c r="B50" s="28" t="s">
        <v>929</v>
      </c>
      <c r="C50" s="29">
        <v>0</v>
      </c>
      <c r="D50" s="29">
        <v>0</v>
      </c>
      <c r="E50" s="29">
        <v>66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30">
        <f t="shared" si="0"/>
        <v>3300</v>
      </c>
    </row>
    <row r="51" spans="1:18">
      <c r="A51" s="27">
        <v>805</v>
      </c>
      <c r="B51" s="28" t="s">
        <v>362</v>
      </c>
      <c r="C51" s="29">
        <v>0</v>
      </c>
      <c r="D51" s="29">
        <v>0</v>
      </c>
      <c r="E51" s="29">
        <v>0</v>
      </c>
      <c r="F51" s="29">
        <v>7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152</v>
      </c>
      <c r="O51" s="29">
        <v>0</v>
      </c>
      <c r="P51" s="29">
        <v>0</v>
      </c>
      <c r="Q51" s="29">
        <v>0</v>
      </c>
      <c r="R51" s="30">
        <f t="shared" si="0"/>
        <v>3975</v>
      </c>
    </row>
    <row r="52" spans="1:18">
      <c r="A52" s="27">
        <v>664</v>
      </c>
      <c r="B52" s="28" t="s">
        <v>355</v>
      </c>
      <c r="C52" s="29">
        <v>0</v>
      </c>
      <c r="D52" s="29">
        <v>20</v>
      </c>
      <c r="E52" s="29">
        <v>259</v>
      </c>
      <c r="F52" s="29">
        <v>106</v>
      </c>
      <c r="G52" s="29">
        <v>0</v>
      </c>
      <c r="H52" s="29">
        <v>1</v>
      </c>
      <c r="I52" s="29">
        <v>4</v>
      </c>
      <c r="J52" s="29">
        <v>0</v>
      </c>
      <c r="K52" s="29">
        <v>0</v>
      </c>
      <c r="L52" s="29">
        <v>0</v>
      </c>
      <c r="M52" s="29">
        <v>71</v>
      </c>
      <c r="N52" s="29">
        <v>4605</v>
      </c>
      <c r="O52" s="29">
        <v>0</v>
      </c>
      <c r="P52" s="29">
        <v>0</v>
      </c>
      <c r="Q52" s="29">
        <v>2</v>
      </c>
      <c r="R52" s="30">
        <f t="shared" si="0"/>
        <v>941850</v>
      </c>
    </row>
    <row r="53" spans="1:18">
      <c r="A53" s="27">
        <v>975</v>
      </c>
      <c r="B53" s="28" t="s">
        <v>381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30">
        <f t="shared" si="0"/>
        <v>0</v>
      </c>
    </row>
    <row r="54" spans="1:18">
      <c r="A54" s="27">
        <v>815</v>
      </c>
      <c r="B54" s="28" t="s">
        <v>370</v>
      </c>
      <c r="C54" s="29">
        <v>0</v>
      </c>
      <c r="D54" s="29">
        <v>20</v>
      </c>
      <c r="E54" s="29">
        <v>264</v>
      </c>
      <c r="F54" s="29">
        <v>109</v>
      </c>
      <c r="G54" s="29">
        <v>0</v>
      </c>
      <c r="H54" s="29">
        <v>2</v>
      </c>
      <c r="I54" s="29">
        <v>10</v>
      </c>
      <c r="J54" s="29">
        <v>0</v>
      </c>
      <c r="K54" s="29">
        <v>0</v>
      </c>
      <c r="L54" s="29">
        <v>0</v>
      </c>
      <c r="M54" s="29">
        <v>16</v>
      </c>
      <c r="N54" s="29">
        <v>1442</v>
      </c>
      <c r="O54" s="29">
        <v>0</v>
      </c>
      <c r="P54" s="29">
        <v>0</v>
      </c>
      <c r="Q54" s="29">
        <v>0</v>
      </c>
      <c r="R54" s="30">
        <f t="shared" si="0"/>
        <v>213275</v>
      </c>
    </row>
    <row r="55" spans="1:18">
      <c r="A55" s="27">
        <v>108</v>
      </c>
      <c r="B55" s="28" t="s">
        <v>277</v>
      </c>
      <c r="C55" s="29">
        <v>0</v>
      </c>
      <c r="D55" s="29">
        <v>41</v>
      </c>
      <c r="E55" s="29">
        <v>666</v>
      </c>
      <c r="F55" s="29">
        <v>701</v>
      </c>
      <c r="G55" s="29">
        <v>0</v>
      </c>
      <c r="H55" s="29">
        <v>15</v>
      </c>
      <c r="I55" s="29">
        <v>75</v>
      </c>
      <c r="J55" s="29">
        <v>0</v>
      </c>
      <c r="K55" s="29">
        <v>0</v>
      </c>
      <c r="L55" s="29">
        <v>2</v>
      </c>
      <c r="M55" s="29">
        <v>148</v>
      </c>
      <c r="N55" s="29">
        <v>13235</v>
      </c>
      <c r="O55" s="29">
        <v>0</v>
      </c>
      <c r="P55" s="29">
        <v>16</v>
      </c>
      <c r="Q55" s="29">
        <v>18</v>
      </c>
      <c r="R55" s="30">
        <f t="shared" si="0"/>
        <v>3586000</v>
      </c>
    </row>
    <row r="56" spans="1:18">
      <c r="A56" s="27">
        <v>867</v>
      </c>
      <c r="B56" s="28" t="s">
        <v>377</v>
      </c>
      <c r="C56" s="29">
        <v>0</v>
      </c>
      <c r="D56" s="29">
        <v>0</v>
      </c>
      <c r="E56" s="29">
        <v>10</v>
      </c>
      <c r="F56" s="29">
        <v>3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3</v>
      </c>
      <c r="O56" s="29">
        <v>0</v>
      </c>
      <c r="P56" s="29">
        <v>0</v>
      </c>
      <c r="Q56" s="29">
        <v>0</v>
      </c>
      <c r="R56" s="30">
        <f t="shared" si="0"/>
        <v>650</v>
      </c>
    </row>
    <row r="57" spans="1:18">
      <c r="A57" s="27">
        <v>163</v>
      </c>
      <c r="B57" s="28" t="s">
        <v>304</v>
      </c>
      <c r="C57" s="29">
        <v>0</v>
      </c>
      <c r="D57" s="29">
        <v>0</v>
      </c>
      <c r="E57" s="29">
        <v>3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1</v>
      </c>
      <c r="N57" s="29">
        <v>36</v>
      </c>
      <c r="O57" s="29">
        <v>0</v>
      </c>
      <c r="P57" s="29">
        <v>0</v>
      </c>
      <c r="Q57" s="29">
        <v>0</v>
      </c>
      <c r="R57" s="30">
        <f t="shared" si="0"/>
        <v>11050</v>
      </c>
    </row>
    <row r="58" spans="1:18">
      <c r="A58" s="27">
        <v>152</v>
      </c>
      <c r="B58" s="28" t="s">
        <v>293</v>
      </c>
      <c r="C58" s="29">
        <v>0</v>
      </c>
      <c r="D58" s="29">
        <v>0</v>
      </c>
      <c r="E58" s="29">
        <v>1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1</v>
      </c>
      <c r="O58" s="29">
        <v>0</v>
      </c>
      <c r="P58" s="29">
        <v>0</v>
      </c>
      <c r="Q58" s="29">
        <v>0</v>
      </c>
      <c r="R58" s="30">
        <f t="shared" si="0"/>
        <v>75</v>
      </c>
    </row>
    <row r="59" spans="1:18">
      <c r="A59" s="27">
        <v>145</v>
      </c>
      <c r="B59" s="28" t="s">
        <v>286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6</v>
      </c>
      <c r="O59" s="29">
        <v>0</v>
      </c>
      <c r="P59" s="29">
        <v>0</v>
      </c>
      <c r="Q59" s="29">
        <v>0</v>
      </c>
      <c r="R59" s="30">
        <f t="shared" si="0"/>
        <v>150</v>
      </c>
    </row>
    <row r="60" spans="1:18">
      <c r="A60" s="27">
        <v>161</v>
      </c>
      <c r="B60" s="28" t="s">
        <v>302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2</v>
      </c>
      <c r="O60" s="29">
        <v>0</v>
      </c>
      <c r="P60" s="29">
        <v>0</v>
      </c>
      <c r="Q60" s="29">
        <v>0</v>
      </c>
      <c r="R60" s="30">
        <f t="shared" si="0"/>
        <v>50</v>
      </c>
    </row>
    <row r="61" spans="1:18">
      <c r="A61" s="27">
        <v>645</v>
      </c>
      <c r="B61" s="28" t="s">
        <v>337</v>
      </c>
      <c r="C61" s="29">
        <v>0</v>
      </c>
      <c r="D61" s="29">
        <v>0</v>
      </c>
      <c r="E61" s="29">
        <v>3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1</v>
      </c>
      <c r="N61" s="29">
        <v>3</v>
      </c>
      <c r="O61" s="29">
        <v>0</v>
      </c>
      <c r="P61" s="29">
        <v>0</v>
      </c>
      <c r="Q61" s="29">
        <v>0</v>
      </c>
      <c r="R61" s="30">
        <f t="shared" si="0"/>
        <v>10225</v>
      </c>
    </row>
    <row r="62" spans="1:18">
      <c r="A62" s="27">
        <v>952</v>
      </c>
      <c r="B62" s="28" t="s">
        <v>15</v>
      </c>
      <c r="C62" s="29">
        <v>0</v>
      </c>
      <c r="D62" s="29">
        <v>0</v>
      </c>
      <c r="E62" s="29">
        <v>0</v>
      </c>
      <c r="F62" s="29">
        <v>29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2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30">
        <f t="shared" si="0"/>
        <v>20725</v>
      </c>
    </row>
    <row r="63" spans="1:18">
      <c r="A63" s="27">
        <v>955</v>
      </c>
      <c r="B63" s="28" t="s">
        <v>21</v>
      </c>
      <c r="C63" s="29">
        <v>0</v>
      </c>
      <c r="D63" s="29">
        <v>0</v>
      </c>
      <c r="E63" s="29">
        <v>0</v>
      </c>
      <c r="F63" s="29">
        <v>23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30">
        <f t="shared" si="0"/>
        <v>575</v>
      </c>
    </row>
    <row r="64" spans="1:18">
      <c r="A64" s="27">
        <v>833</v>
      </c>
      <c r="B64" s="28" t="s">
        <v>375</v>
      </c>
      <c r="C64" s="29">
        <v>0</v>
      </c>
      <c r="D64" s="29">
        <v>0</v>
      </c>
      <c r="E64" s="29">
        <v>10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30">
        <f t="shared" si="0"/>
        <v>500</v>
      </c>
    </row>
    <row r="65" spans="1:18">
      <c r="A65" s="27">
        <v>979</v>
      </c>
      <c r="B65" s="28" t="s">
        <v>383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30">
        <f t="shared" si="0"/>
        <v>0</v>
      </c>
    </row>
    <row r="66" spans="1:18">
      <c r="A66" s="27">
        <v>956</v>
      </c>
      <c r="B66" s="28" t="s">
        <v>380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30">
        <f t="shared" si="0"/>
        <v>0</v>
      </c>
    </row>
    <row r="67" spans="1:18">
      <c r="A67" s="27">
        <v>957</v>
      </c>
      <c r="B67" s="28" t="s">
        <v>33</v>
      </c>
      <c r="C67" s="29">
        <v>0</v>
      </c>
      <c r="D67" s="29">
        <v>0</v>
      </c>
      <c r="E67" s="29">
        <v>0</v>
      </c>
      <c r="F67" s="29">
        <v>779</v>
      </c>
      <c r="G67" s="29">
        <v>0</v>
      </c>
      <c r="H67" s="29">
        <v>0</v>
      </c>
      <c r="I67" s="29">
        <v>0</v>
      </c>
      <c r="J67" s="29">
        <v>2</v>
      </c>
      <c r="K67" s="29">
        <v>0</v>
      </c>
      <c r="L67" s="29">
        <v>8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30">
        <f t="shared" si="0"/>
        <v>119475</v>
      </c>
    </row>
    <row r="68" spans="1:18">
      <c r="A68" s="27">
        <v>843</v>
      </c>
      <c r="B68" s="28" t="s">
        <v>376</v>
      </c>
      <c r="C68" s="29">
        <v>0</v>
      </c>
      <c r="D68" s="29">
        <v>0</v>
      </c>
      <c r="E68" s="29">
        <v>2</v>
      </c>
      <c r="F68" s="29">
        <v>2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88</v>
      </c>
      <c r="O68" s="29">
        <v>0</v>
      </c>
      <c r="P68" s="29">
        <v>0</v>
      </c>
      <c r="Q68" s="29">
        <v>0</v>
      </c>
      <c r="R68" s="30">
        <f t="shared" si="0"/>
        <v>2350</v>
      </c>
    </row>
    <row r="69" spans="1:18">
      <c r="A69" s="27">
        <v>826</v>
      </c>
      <c r="B69" s="28" t="s">
        <v>374</v>
      </c>
      <c r="C69" s="29">
        <v>0</v>
      </c>
      <c r="D69" s="29">
        <v>0</v>
      </c>
      <c r="E69" s="29">
        <v>1</v>
      </c>
      <c r="F69" s="29">
        <v>1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1</v>
      </c>
      <c r="O69" s="29">
        <v>0</v>
      </c>
      <c r="P69" s="29">
        <v>0</v>
      </c>
      <c r="Q69" s="29">
        <v>0</v>
      </c>
      <c r="R69" s="30">
        <f t="shared" si="0"/>
        <v>100</v>
      </c>
    </row>
    <row r="70" spans="1:18">
      <c r="A70" s="27">
        <v>844</v>
      </c>
      <c r="B70" s="28" t="s">
        <v>69</v>
      </c>
      <c r="C70" s="29">
        <v>0</v>
      </c>
      <c r="D70" s="29">
        <v>0</v>
      </c>
      <c r="E70" s="29">
        <v>0</v>
      </c>
      <c r="F70" s="29">
        <v>9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1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30">
        <f t="shared" ref="R70:R133" si="1">+C70*25+D70*50+E70*50+F70*25+G70*10000+H70*25+I70*25+J70*10000+K70*1000+L70*10000+M70*10000+N70*25+O70*100000+P70*50000+Q70*50000</f>
        <v>10225</v>
      </c>
    </row>
    <row r="71" spans="1:18">
      <c r="A71" s="27">
        <v>217</v>
      </c>
      <c r="B71" s="28" t="s">
        <v>314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2</v>
      </c>
      <c r="O71" s="29">
        <v>0</v>
      </c>
      <c r="P71" s="29">
        <v>0</v>
      </c>
      <c r="Q71" s="29">
        <v>0</v>
      </c>
      <c r="R71" s="30">
        <f t="shared" si="1"/>
        <v>50</v>
      </c>
    </row>
    <row r="72" spans="1:18">
      <c r="A72" s="27">
        <v>167</v>
      </c>
      <c r="B72" s="28" t="s">
        <v>308</v>
      </c>
      <c r="C72" s="29">
        <v>0</v>
      </c>
      <c r="D72" s="29">
        <v>0</v>
      </c>
      <c r="E72" s="29">
        <v>3</v>
      </c>
      <c r="F72" s="29">
        <v>2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2</v>
      </c>
      <c r="N72" s="29">
        <v>81</v>
      </c>
      <c r="O72" s="29">
        <v>0</v>
      </c>
      <c r="P72" s="29">
        <v>1</v>
      </c>
      <c r="Q72" s="29">
        <v>0</v>
      </c>
      <c r="R72" s="30">
        <f t="shared" si="1"/>
        <v>72225</v>
      </c>
    </row>
    <row r="73" spans="1:18">
      <c r="A73" s="27">
        <v>986</v>
      </c>
      <c r="B73" s="28" t="s">
        <v>75</v>
      </c>
      <c r="C73" s="29">
        <v>0</v>
      </c>
      <c r="D73" s="29">
        <v>18</v>
      </c>
      <c r="E73" s="29">
        <v>165</v>
      </c>
      <c r="F73" s="29">
        <v>1623</v>
      </c>
      <c r="G73" s="29">
        <v>0</v>
      </c>
      <c r="H73" s="29">
        <v>5</v>
      </c>
      <c r="I73" s="29">
        <v>123</v>
      </c>
      <c r="J73" s="29">
        <v>0</v>
      </c>
      <c r="K73" s="29">
        <v>0</v>
      </c>
      <c r="L73" s="29">
        <v>0</v>
      </c>
      <c r="M73" s="29">
        <v>110</v>
      </c>
      <c r="N73" s="29">
        <v>7447</v>
      </c>
      <c r="O73" s="29">
        <v>0</v>
      </c>
      <c r="P73" s="29">
        <v>0</v>
      </c>
      <c r="Q73" s="29">
        <v>2</v>
      </c>
      <c r="R73" s="30">
        <f t="shared" si="1"/>
        <v>1439100</v>
      </c>
    </row>
    <row r="74" spans="1:18">
      <c r="A74" s="27">
        <v>106</v>
      </c>
      <c r="B74" s="28" t="s">
        <v>7</v>
      </c>
      <c r="C74" s="29">
        <v>0</v>
      </c>
      <c r="D74" s="29">
        <v>23</v>
      </c>
      <c r="E74" s="29">
        <v>790</v>
      </c>
      <c r="F74" s="29">
        <v>245</v>
      </c>
      <c r="G74" s="29">
        <v>0</v>
      </c>
      <c r="H74" s="29">
        <v>0</v>
      </c>
      <c r="I74" s="29">
        <v>5</v>
      </c>
      <c r="J74" s="29">
        <v>0</v>
      </c>
      <c r="K74" s="29">
        <v>0</v>
      </c>
      <c r="L74" s="29">
        <v>2</v>
      </c>
      <c r="M74" s="29">
        <v>32</v>
      </c>
      <c r="N74" s="29">
        <v>2574</v>
      </c>
      <c r="O74" s="29">
        <v>0</v>
      </c>
      <c r="P74" s="29">
        <v>0</v>
      </c>
      <c r="Q74" s="29">
        <v>4</v>
      </c>
      <c r="R74" s="30">
        <f t="shared" si="1"/>
        <v>651250</v>
      </c>
    </row>
    <row r="75" spans="1:18">
      <c r="A75" s="27">
        <v>103</v>
      </c>
      <c r="B75" s="28" t="s">
        <v>12</v>
      </c>
      <c r="C75" s="29">
        <v>0</v>
      </c>
      <c r="D75" s="29">
        <v>8</v>
      </c>
      <c r="E75" s="29">
        <v>337</v>
      </c>
      <c r="F75" s="29">
        <v>157</v>
      </c>
      <c r="G75" s="29">
        <v>0</v>
      </c>
      <c r="H75" s="29">
        <v>1</v>
      </c>
      <c r="I75" s="29">
        <v>10</v>
      </c>
      <c r="J75" s="29">
        <v>3</v>
      </c>
      <c r="K75" s="29">
        <v>0</v>
      </c>
      <c r="L75" s="29">
        <v>1</v>
      </c>
      <c r="M75" s="29">
        <v>13</v>
      </c>
      <c r="N75" s="29">
        <v>879</v>
      </c>
      <c r="O75" s="29">
        <v>0</v>
      </c>
      <c r="P75" s="29">
        <v>0</v>
      </c>
      <c r="Q75" s="29">
        <v>1</v>
      </c>
      <c r="R75" s="30">
        <f t="shared" si="1"/>
        <v>263425</v>
      </c>
    </row>
    <row r="76" spans="1:18">
      <c r="A76" s="27">
        <v>634</v>
      </c>
      <c r="B76" s="28" t="s">
        <v>326</v>
      </c>
      <c r="C76" s="29">
        <v>0</v>
      </c>
      <c r="D76" s="29">
        <v>4</v>
      </c>
      <c r="E76" s="29">
        <v>250</v>
      </c>
      <c r="F76" s="29">
        <v>21</v>
      </c>
      <c r="G76" s="29">
        <v>0</v>
      </c>
      <c r="H76" s="29">
        <v>0</v>
      </c>
      <c r="I76" s="29">
        <v>2</v>
      </c>
      <c r="J76" s="29">
        <v>0</v>
      </c>
      <c r="K76" s="29">
        <v>0</v>
      </c>
      <c r="L76" s="29">
        <v>0</v>
      </c>
      <c r="M76" s="29">
        <v>8</v>
      </c>
      <c r="N76" s="29">
        <v>366</v>
      </c>
      <c r="O76" s="29">
        <v>0</v>
      </c>
      <c r="P76" s="29">
        <v>0</v>
      </c>
      <c r="Q76" s="29">
        <v>0</v>
      </c>
      <c r="R76" s="30">
        <f t="shared" si="1"/>
        <v>102425</v>
      </c>
    </row>
    <row r="77" spans="1:18">
      <c r="A77" s="27">
        <v>218</v>
      </c>
      <c r="B77" s="28" t="s">
        <v>315</v>
      </c>
      <c r="C77" s="29">
        <v>0</v>
      </c>
      <c r="D77" s="29">
        <v>102</v>
      </c>
      <c r="E77" s="29">
        <v>2</v>
      </c>
      <c r="F77" s="29">
        <v>127</v>
      </c>
      <c r="G77" s="29">
        <v>0</v>
      </c>
      <c r="H77" s="29">
        <v>1</v>
      </c>
      <c r="I77" s="29">
        <v>6</v>
      </c>
      <c r="J77" s="29">
        <v>0</v>
      </c>
      <c r="K77" s="29">
        <v>0</v>
      </c>
      <c r="L77" s="29">
        <v>0</v>
      </c>
      <c r="M77" s="29">
        <v>12</v>
      </c>
      <c r="N77" s="29">
        <v>1604</v>
      </c>
      <c r="O77" s="29">
        <v>0</v>
      </c>
      <c r="P77" s="29">
        <v>0</v>
      </c>
      <c r="Q77" s="29">
        <v>0</v>
      </c>
      <c r="R77" s="30">
        <f t="shared" si="1"/>
        <v>168650</v>
      </c>
    </row>
    <row r="78" spans="1:18">
      <c r="A78" s="27">
        <v>118</v>
      </c>
      <c r="B78" s="28" t="s">
        <v>280</v>
      </c>
      <c r="C78" s="29">
        <v>0</v>
      </c>
      <c r="D78" s="29">
        <v>7</v>
      </c>
      <c r="E78" s="29">
        <v>14</v>
      </c>
      <c r="F78" s="29">
        <v>6</v>
      </c>
      <c r="G78" s="29">
        <v>0</v>
      </c>
      <c r="H78" s="29">
        <v>0</v>
      </c>
      <c r="I78" s="29">
        <v>3</v>
      </c>
      <c r="J78" s="29">
        <v>0</v>
      </c>
      <c r="K78" s="29">
        <v>0</v>
      </c>
      <c r="L78" s="29">
        <v>0</v>
      </c>
      <c r="M78" s="29">
        <v>0</v>
      </c>
      <c r="N78" s="29">
        <v>330</v>
      </c>
      <c r="O78" s="29">
        <v>0</v>
      </c>
      <c r="P78" s="29">
        <v>0</v>
      </c>
      <c r="Q78" s="29">
        <v>0</v>
      </c>
      <c r="R78" s="30">
        <f t="shared" si="1"/>
        <v>9525</v>
      </c>
    </row>
    <row r="79" spans="1:18">
      <c r="A79" s="27">
        <v>130</v>
      </c>
      <c r="B79" s="28" t="s">
        <v>59</v>
      </c>
      <c r="C79" s="29">
        <v>0</v>
      </c>
      <c r="D79" s="29">
        <v>0</v>
      </c>
      <c r="E79" s="29">
        <v>0</v>
      </c>
      <c r="F79" s="29">
        <v>5</v>
      </c>
      <c r="G79" s="29">
        <v>0</v>
      </c>
      <c r="H79" s="29">
        <v>1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191</v>
      </c>
      <c r="O79" s="29">
        <v>0</v>
      </c>
      <c r="P79" s="29">
        <v>0</v>
      </c>
      <c r="Q79" s="29">
        <v>0</v>
      </c>
      <c r="R79" s="30">
        <f t="shared" si="1"/>
        <v>4925</v>
      </c>
    </row>
    <row r="80" spans="1:18">
      <c r="A80" s="27">
        <v>124</v>
      </c>
      <c r="B80" s="28" t="s">
        <v>281</v>
      </c>
      <c r="C80" s="29">
        <v>0</v>
      </c>
      <c r="D80" s="29">
        <v>2</v>
      </c>
      <c r="E80" s="29">
        <v>27</v>
      </c>
      <c r="F80" s="29">
        <v>214</v>
      </c>
      <c r="G80" s="29">
        <v>0</v>
      </c>
      <c r="H80" s="29">
        <v>1</v>
      </c>
      <c r="I80" s="29">
        <v>16</v>
      </c>
      <c r="J80" s="29">
        <v>0</v>
      </c>
      <c r="K80" s="29">
        <v>0</v>
      </c>
      <c r="L80" s="29">
        <v>0</v>
      </c>
      <c r="M80" s="29">
        <v>66</v>
      </c>
      <c r="N80" s="29">
        <v>22440</v>
      </c>
      <c r="O80" s="29">
        <v>0</v>
      </c>
      <c r="P80" s="29">
        <v>3</v>
      </c>
      <c r="Q80" s="29">
        <v>2</v>
      </c>
      <c r="R80" s="30">
        <f t="shared" si="1"/>
        <v>1478225</v>
      </c>
    </row>
    <row r="81" spans="1:18">
      <c r="A81" s="27">
        <v>102</v>
      </c>
      <c r="B81" s="28" t="s">
        <v>51</v>
      </c>
      <c r="C81" s="29">
        <v>0</v>
      </c>
      <c r="D81" s="29">
        <v>25</v>
      </c>
      <c r="E81" s="29">
        <v>100</v>
      </c>
      <c r="F81" s="29">
        <v>89</v>
      </c>
      <c r="G81" s="29">
        <v>0</v>
      </c>
      <c r="H81" s="29">
        <v>0</v>
      </c>
      <c r="I81" s="29">
        <v>3</v>
      </c>
      <c r="J81" s="29">
        <v>1</v>
      </c>
      <c r="K81" s="29">
        <v>0</v>
      </c>
      <c r="L81" s="29">
        <v>1</v>
      </c>
      <c r="M81" s="29">
        <v>8</v>
      </c>
      <c r="N81" s="29">
        <v>908</v>
      </c>
      <c r="O81" s="29">
        <v>0</v>
      </c>
      <c r="P81" s="29">
        <v>0</v>
      </c>
      <c r="Q81" s="29">
        <v>4</v>
      </c>
      <c r="R81" s="30">
        <f t="shared" si="1"/>
        <v>331250</v>
      </c>
    </row>
    <row r="82" spans="1:18">
      <c r="A82" s="27">
        <v>129</v>
      </c>
      <c r="B82" s="28" t="s">
        <v>57</v>
      </c>
      <c r="C82" s="29">
        <v>0</v>
      </c>
      <c r="D82" s="29">
        <v>2</v>
      </c>
      <c r="E82" s="29">
        <v>23</v>
      </c>
      <c r="F82" s="29">
        <v>25</v>
      </c>
      <c r="G82" s="29">
        <v>0</v>
      </c>
      <c r="H82" s="29">
        <v>1</v>
      </c>
      <c r="I82" s="29">
        <v>2</v>
      </c>
      <c r="J82" s="29">
        <v>0</v>
      </c>
      <c r="K82" s="29">
        <v>0</v>
      </c>
      <c r="L82" s="29">
        <v>0</v>
      </c>
      <c r="M82" s="29">
        <v>5</v>
      </c>
      <c r="N82" s="29">
        <v>1278</v>
      </c>
      <c r="O82" s="29">
        <v>0</v>
      </c>
      <c r="P82" s="29">
        <v>0</v>
      </c>
      <c r="Q82" s="29">
        <v>0</v>
      </c>
      <c r="R82" s="30">
        <f t="shared" si="1"/>
        <v>83900</v>
      </c>
    </row>
    <row r="83" spans="1:18">
      <c r="A83" s="27">
        <v>132</v>
      </c>
      <c r="B83" s="28" t="s">
        <v>31</v>
      </c>
      <c r="C83" s="29">
        <v>0</v>
      </c>
      <c r="D83" s="29">
        <v>9</v>
      </c>
      <c r="E83" s="29">
        <v>382</v>
      </c>
      <c r="F83" s="29">
        <v>136</v>
      </c>
      <c r="G83" s="29">
        <v>0</v>
      </c>
      <c r="H83" s="29">
        <v>1</v>
      </c>
      <c r="I83" s="29">
        <v>10</v>
      </c>
      <c r="J83" s="29">
        <v>0</v>
      </c>
      <c r="K83" s="29">
        <v>0</v>
      </c>
      <c r="L83" s="29">
        <v>2</v>
      </c>
      <c r="M83" s="29">
        <v>24</v>
      </c>
      <c r="N83" s="29">
        <v>3054</v>
      </c>
      <c r="O83" s="29">
        <v>0</v>
      </c>
      <c r="P83" s="29">
        <v>0</v>
      </c>
      <c r="Q83" s="29">
        <v>0</v>
      </c>
      <c r="R83" s="30">
        <f t="shared" si="1"/>
        <v>359575</v>
      </c>
    </row>
    <row r="84" spans="1:18">
      <c r="A84" s="27">
        <v>127</v>
      </c>
      <c r="B84" s="28" t="s">
        <v>282</v>
      </c>
      <c r="C84" s="29">
        <v>0</v>
      </c>
      <c r="D84" s="29">
        <v>93</v>
      </c>
      <c r="E84" s="29">
        <v>1143</v>
      </c>
      <c r="F84" s="29">
        <v>1433</v>
      </c>
      <c r="G84" s="29">
        <v>0</v>
      </c>
      <c r="H84" s="29">
        <v>4</v>
      </c>
      <c r="I84" s="29">
        <v>97</v>
      </c>
      <c r="J84" s="29">
        <v>1</v>
      </c>
      <c r="K84" s="29">
        <v>0</v>
      </c>
      <c r="L84" s="29">
        <v>0</v>
      </c>
      <c r="M84" s="29">
        <v>234</v>
      </c>
      <c r="N84" s="29">
        <v>21182</v>
      </c>
      <c r="O84" s="29">
        <v>4</v>
      </c>
      <c r="P84" s="29">
        <v>15</v>
      </c>
      <c r="Q84" s="29">
        <v>32</v>
      </c>
      <c r="R84" s="30">
        <f t="shared" si="1"/>
        <v>5729700</v>
      </c>
    </row>
    <row r="85" spans="1:18">
      <c r="A85" s="27">
        <v>111</v>
      </c>
      <c r="B85" s="28" t="s">
        <v>278</v>
      </c>
      <c r="C85" s="29">
        <v>0</v>
      </c>
      <c r="D85" s="29">
        <v>0</v>
      </c>
      <c r="E85" s="29">
        <v>37</v>
      </c>
      <c r="F85" s="29">
        <v>2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75</v>
      </c>
      <c r="O85" s="29">
        <v>0</v>
      </c>
      <c r="P85" s="29">
        <v>0</v>
      </c>
      <c r="Q85" s="29">
        <v>0</v>
      </c>
      <c r="R85" s="30">
        <f t="shared" si="1"/>
        <v>3775</v>
      </c>
    </row>
    <row r="86" spans="1:18">
      <c r="A86" s="27">
        <v>138</v>
      </c>
      <c r="B86" s="28" t="s">
        <v>284</v>
      </c>
      <c r="C86" s="29">
        <v>0</v>
      </c>
      <c r="D86" s="29">
        <v>0</v>
      </c>
      <c r="E86" s="29">
        <v>14</v>
      </c>
      <c r="F86" s="29">
        <v>6</v>
      </c>
      <c r="G86" s="29">
        <v>0</v>
      </c>
      <c r="H86" s="29">
        <v>1</v>
      </c>
      <c r="I86" s="29">
        <v>1</v>
      </c>
      <c r="J86" s="29">
        <v>0</v>
      </c>
      <c r="K86" s="29">
        <v>0</v>
      </c>
      <c r="L86" s="29">
        <v>0</v>
      </c>
      <c r="M86" s="29">
        <v>2</v>
      </c>
      <c r="N86" s="29">
        <v>77</v>
      </c>
      <c r="O86" s="29">
        <v>0</v>
      </c>
      <c r="P86" s="29">
        <v>0</v>
      </c>
      <c r="Q86" s="29">
        <v>0</v>
      </c>
      <c r="R86" s="30">
        <f t="shared" si="1"/>
        <v>22825</v>
      </c>
    </row>
    <row r="87" spans="1:18">
      <c r="A87" s="27">
        <v>214</v>
      </c>
      <c r="B87" s="28" t="s">
        <v>313</v>
      </c>
      <c r="C87" s="29">
        <v>0</v>
      </c>
      <c r="D87" s="29">
        <v>5</v>
      </c>
      <c r="E87" s="29">
        <v>18</v>
      </c>
      <c r="F87" s="29">
        <v>20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14</v>
      </c>
      <c r="N87" s="29">
        <v>996</v>
      </c>
      <c r="O87" s="29">
        <v>0</v>
      </c>
      <c r="P87" s="29">
        <v>0</v>
      </c>
      <c r="Q87" s="29">
        <v>0</v>
      </c>
      <c r="R87" s="30">
        <f t="shared" si="1"/>
        <v>166550</v>
      </c>
    </row>
    <row r="88" spans="1:18">
      <c r="A88" s="27">
        <v>105</v>
      </c>
      <c r="B88" s="28" t="s">
        <v>276</v>
      </c>
      <c r="C88" s="29">
        <v>0</v>
      </c>
      <c r="D88" s="29">
        <v>0</v>
      </c>
      <c r="E88" s="29">
        <v>54</v>
      </c>
      <c r="F88" s="29">
        <v>3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2</v>
      </c>
      <c r="N88" s="29">
        <v>70</v>
      </c>
      <c r="O88" s="29">
        <v>0</v>
      </c>
      <c r="P88" s="29">
        <v>0</v>
      </c>
      <c r="Q88" s="29">
        <v>1</v>
      </c>
      <c r="R88" s="30">
        <f t="shared" si="1"/>
        <v>74525</v>
      </c>
    </row>
    <row r="89" spans="1:18">
      <c r="A89" s="27">
        <v>635</v>
      </c>
      <c r="B89" s="28" t="s">
        <v>327</v>
      </c>
      <c r="C89" s="29">
        <v>0</v>
      </c>
      <c r="D89" s="29">
        <v>60</v>
      </c>
      <c r="E89" s="29">
        <v>571</v>
      </c>
      <c r="F89" s="29">
        <v>167</v>
      </c>
      <c r="G89" s="29">
        <v>0</v>
      </c>
      <c r="H89" s="29">
        <v>1</v>
      </c>
      <c r="I89" s="29">
        <v>36</v>
      </c>
      <c r="J89" s="29">
        <v>0</v>
      </c>
      <c r="K89" s="29">
        <v>0</v>
      </c>
      <c r="L89" s="29">
        <v>0</v>
      </c>
      <c r="M89" s="29">
        <v>10</v>
      </c>
      <c r="N89" s="29">
        <v>2054</v>
      </c>
      <c r="O89" s="29">
        <v>0</v>
      </c>
      <c r="P89" s="29">
        <v>0</v>
      </c>
      <c r="Q89" s="29">
        <v>0</v>
      </c>
      <c r="R89" s="30">
        <f t="shared" si="1"/>
        <v>188000</v>
      </c>
    </row>
    <row r="90" spans="1:18">
      <c r="A90" s="27">
        <v>977</v>
      </c>
      <c r="B90" s="28" t="s">
        <v>382</v>
      </c>
      <c r="C90" s="29">
        <v>0</v>
      </c>
      <c r="D90" s="29">
        <v>0</v>
      </c>
      <c r="E90" s="29">
        <v>0</v>
      </c>
      <c r="F90" s="29">
        <v>5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30">
        <f t="shared" si="1"/>
        <v>125</v>
      </c>
    </row>
    <row r="91" spans="1:18">
      <c r="A91" s="27">
        <v>174</v>
      </c>
      <c r="B91" s="28" t="s">
        <v>930</v>
      </c>
      <c r="C91" s="29">
        <v>0</v>
      </c>
      <c r="D91" s="29">
        <v>0</v>
      </c>
      <c r="E91" s="29">
        <v>7546</v>
      </c>
      <c r="F91" s="29">
        <v>4465</v>
      </c>
      <c r="G91" s="29">
        <v>4</v>
      </c>
      <c r="H91" s="29">
        <v>192</v>
      </c>
      <c r="I91" s="29">
        <v>3984</v>
      </c>
      <c r="J91" s="29">
        <v>0</v>
      </c>
      <c r="K91" s="29">
        <v>0</v>
      </c>
      <c r="L91" s="29">
        <v>1</v>
      </c>
      <c r="M91" s="29">
        <v>1474</v>
      </c>
      <c r="N91" s="29">
        <v>171088</v>
      </c>
      <c r="O91" s="29">
        <v>0</v>
      </c>
      <c r="P91" s="29">
        <v>0</v>
      </c>
      <c r="Q91" s="29">
        <v>0</v>
      </c>
      <c r="R91" s="30">
        <f t="shared" si="1"/>
        <v>19660525</v>
      </c>
    </row>
    <row r="92" spans="1:18">
      <c r="A92" s="27">
        <v>636</v>
      </c>
      <c r="B92" s="28" t="s">
        <v>328</v>
      </c>
      <c r="C92" s="29">
        <v>0</v>
      </c>
      <c r="D92" s="29">
        <v>20</v>
      </c>
      <c r="E92" s="29">
        <v>846</v>
      </c>
      <c r="F92" s="29">
        <v>396</v>
      </c>
      <c r="G92" s="29">
        <v>0</v>
      </c>
      <c r="H92" s="29">
        <v>11</v>
      </c>
      <c r="I92" s="29">
        <v>39</v>
      </c>
      <c r="J92" s="29">
        <v>0</v>
      </c>
      <c r="K92" s="29">
        <v>0</v>
      </c>
      <c r="L92" s="29">
        <v>0</v>
      </c>
      <c r="M92" s="29">
        <v>50</v>
      </c>
      <c r="N92" s="29">
        <v>4122</v>
      </c>
      <c r="O92" s="29">
        <v>0</v>
      </c>
      <c r="P92" s="29">
        <v>0</v>
      </c>
      <c r="Q92" s="29">
        <v>1</v>
      </c>
      <c r="R92" s="30">
        <f t="shared" si="1"/>
        <v>707500</v>
      </c>
    </row>
    <row r="93" spans="1:18">
      <c r="A93" s="27">
        <v>667</v>
      </c>
      <c r="B93" s="28" t="s">
        <v>356</v>
      </c>
      <c r="C93" s="29">
        <v>0</v>
      </c>
      <c r="D93" s="29">
        <v>0</v>
      </c>
      <c r="E93" s="29">
        <v>60</v>
      </c>
      <c r="F93" s="29">
        <v>45</v>
      </c>
      <c r="G93" s="29">
        <v>0</v>
      </c>
      <c r="H93" s="29">
        <v>0</v>
      </c>
      <c r="I93" s="29">
        <v>5</v>
      </c>
      <c r="J93" s="29">
        <v>0</v>
      </c>
      <c r="K93" s="29">
        <v>0</v>
      </c>
      <c r="L93" s="29">
        <v>0</v>
      </c>
      <c r="M93" s="29">
        <v>21</v>
      </c>
      <c r="N93" s="29">
        <v>133</v>
      </c>
      <c r="O93" s="29">
        <v>0</v>
      </c>
      <c r="P93" s="29">
        <v>0</v>
      </c>
      <c r="Q93" s="29">
        <v>0</v>
      </c>
      <c r="R93" s="30">
        <f t="shared" si="1"/>
        <v>217575</v>
      </c>
    </row>
    <row r="94" spans="1:18">
      <c r="A94" s="27">
        <v>637</v>
      </c>
      <c r="B94" s="28" t="s">
        <v>329</v>
      </c>
      <c r="C94" s="29">
        <v>0</v>
      </c>
      <c r="D94" s="29">
        <v>0</v>
      </c>
      <c r="E94" s="29">
        <v>0</v>
      </c>
      <c r="F94" s="29">
        <v>13</v>
      </c>
      <c r="G94" s="29">
        <v>0</v>
      </c>
      <c r="H94" s="29">
        <v>0</v>
      </c>
      <c r="I94" s="29">
        <v>1</v>
      </c>
      <c r="J94" s="29">
        <v>0</v>
      </c>
      <c r="K94" s="29">
        <v>0</v>
      </c>
      <c r="L94" s="29">
        <v>0</v>
      </c>
      <c r="M94" s="29">
        <v>0</v>
      </c>
      <c r="N94" s="29">
        <v>131</v>
      </c>
      <c r="O94" s="29">
        <v>0</v>
      </c>
      <c r="P94" s="29">
        <v>0</v>
      </c>
      <c r="Q94" s="29">
        <v>1</v>
      </c>
      <c r="R94" s="30">
        <f t="shared" si="1"/>
        <v>53625</v>
      </c>
    </row>
    <row r="95" spans="1:18">
      <c r="A95" s="27">
        <v>651</v>
      </c>
      <c r="B95" s="28" t="s">
        <v>343</v>
      </c>
      <c r="C95" s="29">
        <v>0</v>
      </c>
      <c r="D95" s="29">
        <v>15</v>
      </c>
      <c r="E95" s="29">
        <v>127</v>
      </c>
      <c r="F95" s="29">
        <v>93</v>
      </c>
      <c r="G95" s="29">
        <v>0</v>
      </c>
      <c r="H95" s="29">
        <v>2</v>
      </c>
      <c r="I95" s="29">
        <v>1</v>
      </c>
      <c r="J95" s="29">
        <v>0</v>
      </c>
      <c r="K95" s="29">
        <v>0</v>
      </c>
      <c r="L95" s="29">
        <v>0</v>
      </c>
      <c r="M95" s="29">
        <v>34</v>
      </c>
      <c r="N95" s="29">
        <v>1740</v>
      </c>
      <c r="O95" s="29">
        <v>0</v>
      </c>
      <c r="P95" s="29">
        <v>1</v>
      </c>
      <c r="Q95" s="29">
        <v>1</v>
      </c>
      <c r="R95" s="30">
        <f t="shared" si="1"/>
        <v>493000</v>
      </c>
    </row>
    <row r="96" spans="1:18">
      <c r="A96" s="27">
        <v>659</v>
      </c>
      <c r="B96" s="28" t="s">
        <v>351</v>
      </c>
      <c r="C96" s="29">
        <v>0</v>
      </c>
      <c r="D96" s="29">
        <v>0</v>
      </c>
      <c r="E96" s="29">
        <v>97</v>
      </c>
      <c r="F96" s="29">
        <v>69</v>
      </c>
      <c r="G96" s="29">
        <v>0</v>
      </c>
      <c r="H96" s="29">
        <v>1</v>
      </c>
      <c r="I96" s="29">
        <v>3</v>
      </c>
      <c r="J96" s="29">
        <v>0</v>
      </c>
      <c r="K96" s="29">
        <v>0</v>
      </c>
      <c r="L96" s="29">
        <v>0</v>
      </c>
      <c r="M96" s="29">
        <v>74</v>
      </c>
      <c r="N96" s="29">
        <v>426</v>
      </c>
      <c r="O96" s="29">
        <v>0</v>
      </c>
      <c r="P96" s="29">
        <v>0</v>
      </c>
      <c r="Q96" s="29">
        <v>0</v>
      </c>
      <c r="R96" s="30">
        <f t="shared" si="1"/>
        <v>757325</v>
      </c>
    </row>
    <row r="97" spans="1:18">
      <c r="A97" s="27">
        <v>804</v>
      </c>
      <c r="B97" s="28" t="s">
        <v>361</v>
      </c>
      <c r="C97" s="29">
        <v>1</v>
      </c>
      <c r="D97" s="29">
        <v>223</v>
      </c>
      <c r="E97" s="29">
        <v>2652</v>
      </c>
      <c r="F97" s="29">
        <v>2295</v>
      </c>
      <c r="G97" s="29">
        <v>2</v>
      </c>
      <c r="H97" s="29">
        <v>60</v>
      </c>
      <c r="I97" s="29">
        <v>1442</v>
      </c>
      <c r="J97" s="29">
        <v>2</v>
      </c>
      <c r="K97" s="29">
        <v>0</v>
      </c>
      <c r="L97" s="29">
        <v>5</v>
      </c>
      <c r="M97" s="29">
        <v>275</v>
      </c>
      <c r="N97" s="29">
        <v>24376</v>
      </c>
      <c r="O97" s="29">
        <v>0</v>
      </c>
      <c r="P97" s="29">
        <v>0</v>
      </c>
      <c r="Q97" s="29">
        <v>18</v>
      </c>
      <c r="R97" s="30">
        <f t="shared" si="1"/>
        <v>4588100</v>
      </c>
    </row>
    <row r="98" spans="1:18">
      <c r="A98" s="27">
        <v>638</v>
      </c>
      <c r="B98" s="28" t="s">
        <v>330</v>
      </c>
      <c r="C98" s="29">
        <v>0</v>
      </c>
      <c r="D98" s="29">
        <v>2</v>
      </c>
      <c r="E98" s="29">
        <v>144</v>
      </c>
      <c r="F98" s="29">
        <v>207</v>
      </c>
      <c r="G98" s="29">
        <v>0</v>
      </c>
      <c r="H98" s="29">
        <v>2</v>
      </c>
      <c r="I98" s="29">
        <v>74</v>
      </c>
      <c r="J98" s="29">
        <v>0</v>
      </c>
      <c r="K98" s="29">
        <v>0</v>
      </c>
      <c r="L98" s="29">
        <v>0</v>
      </c>
      <c r="M98" s="29">
        <v>4</v>
      </c>
      <c r="N98" s="29">
        <v>945</v>
      </c>
      <c r="O98" s="29">
        <v>0</v>
      </c>
      <c r="P98" s="29">
        <v>0</v>
      </c>
      <c r="Q98" s="29">
        <v>0</v>
      </c>
      <c r="R98" s="30">
        <f t="shared" si="1"/>
        <v>78000</v>
      </c>
    </row>
    <row r="99" spans="1:18">
      <c r="A99" s="27">
        <v>816</v>
      </c>
      <c r="B99" s="28" t="s">
        <v>371</v>
      </c>
      <c r="C99" s="29">
        <v>0</v>
      </c>
      <c r="D99" s="29">
        <v>8</v>
      </c>
      <c r="E99" s="29">
        <v>551</v>
      </c>
      <c r="F99" s="29">
        <v>315</v>
      </c>
      <c r="G99" s="29">
        <v>0</v>
      </c>
      <c r="H99" s="29">
        <v>3</v>
      </c>
      <c r="I99" s="29">
        <v>32</v>
      </c>
      <c r="J99" s="29">
        <v>0</v>
      </c>
      <c r="K99" s="29">
        <v>0</v>
      </c>
      <c r="L99" s="29">
        <v>0</v>
      </c>
      <c r="M99" s="29">
        <v>25</v>
      </c>
      <c r="N99" s="29">
        <v>1937</v>
      </c>
      <c r="O99" s="29">
        <v>0</v>
      </c>
      <c r="P99" s="29">
        <v>0</v>
      </c>
      <c r="Q99" s="29">
        <v>0</v>
      </c>
      <c r="R99" s="30">
        <f t="shared" si="1"/>
        <v>335125</v>
      </c>
    </row>
    <row r="100" spans="1:18">
      <c r="A100" s="27">
        <v>818</v>
      </c>
      <c r="B100" s="28" t="s">
        <v>372</v>
      </c>
      <c r="C100" s="29">
        <v>0</v>
      </c>
      <c r="D100" s="29">
        <v>61</v>
      </c>
      <c r="E100" s="29">
        <v>251</v>
      </c>
      <c r="F100" s="29">
        <v>307</v>
      </c>
      <c r="G100" s="29">
        <v>0</v>
      </c>
      <c r="H100" s="29">
        <v>1</v>
      </c>
      <c r="I100" s="29">
        <v>11</v>
      </c>
      <c r="J100" s="29">
        <v>0</v>
      </c>
      <c r="K100" s="29">
        <v>0</v>
      </c>
      <c r="L100" s="29">
        <v>0</v>
      </c>
      <c r="M100" s="29">
        <v>22</v>
      </c>
      <c r="N100" s="29">
        <v>1360</v>
      </c>
      <c r="O100" s="29">
        <v>0</v>
      </c>
      <c r="P100" s="29">
        <v>0</v>
      </c>
      <c r="Q100" s="29">
        <v>0</v>
      </c>
      <c r="R100" s="30">
        <f t="shared" si="1"/>
        <v>277575</v>
      </c>
    </row>
    <row r="101" spans="1:18">
      <c r="A101" s="27">
        <v>989</v>
      </c>
      <c r="B101" s="28" t="s">
        <v>385</v>
      </c>
      <c r="C101" s="29">
        <v>0</v>
      </c>
      <c r="D101" s="29">
        <v>0</v>
      </c>
      <c r="E101" s="29">
        <v>0</v>
      </c>
      <c r="F101" s="29">
        <v>877</v>
      </c>
      <c r="G101" s="29">
        <v>0</v>
      </c>
      <c r="H101" s="29">
        <v>0</v>
      </c>
      <c r="I101" s="29">
        <v>0</v>
      </c>
      <c r="J101" s="29">
        <v>1</v>
      </c>
      <c r="K101" s="29">
        <v>0</v>
      </c>
      <c r="L101" s="29">
        <v>17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30">
        <f t="shared" si="1"/>
        <v>201925</v>
      </c>
    </row>
    <row r="102" spans="1:18">
      <c r="A102" s="27">
        <v>101</v>
      </c>
      <c r="B102" s="28" t="s">
        <v>275</v>
      </c>
      <c r="C102" s="29">
        <v>1</v>
      </c>
      <c r="D102" s="29">
        <v>3</v>
      </c>
      <c r="E102" s="29">
        <v>26</v>
      </c>
      <c r="F102" s="29">
        <v>152</v>
      </c>
      <c r="G102" s="29">
        <v>0</v>
      </c>
      <c r="H102" s="29">
        <v>0</v>
      </c>
      <c r="I102" s="29">
        <v>1</v>
      </c>
      <c r="J102" s="29">
        <v>0</v>
      </c>
      <c r="K102" s="29">
        <v>0</v>
      </c>
      <c r="L102" s="29">
        <v>0</v>
      </c>
      <c r="M102" s="29">
        <v>7</v>
      </c>
      <c r="N102" s="29">
        <v>415</v>
      </c>
      <c r="O102" s="29">
        <v>0</v>
      </c>
      <c r="P102" s="29">
        <v>0</v>
      </c>
      <c r="Q102" s="29">
        <v>0</v>
      </c>
      <c r="R102" s="30">
        <f t="shared" si="1"/>
        <v>85675</v>
      </c>
    </row>
    <row r="103" spans="1:18">
      <c r="A103" s="27">
        <v>639</v>
      </c>
      <c r="B103" s="28" t="s">
        <v>331</v>
      </c>
      <c r="C103" s="29">
        <v>0</v>
      </c>
      <c r="D103" s="29">
        <v>0</v>
      </c>
      <c r="E103" s="29">
        <v>1</v>
      </c>
      <c r="F103" s="29">
        <v>13</v>
      </c>
      <c r="G103" s="29">
        <v>0</v>
      </c>
      <c r="H103" s="29">
        <v>0</v>
      </c>
      <c r="I103" s="29">
        <v>2</v>
      </c>
      <c r="J103" s="29">
        <v>0</v>
      </c>
      <c r="K103" s="29">
        <v>0</v>
      </c>
      <c r="L103" s="29">
        <v>0</v>
      </c>
      <c r="M103" s="29">
        <v>2</v>
      </c>
      <c r="N103" s="29">
        <v>126</v>
      </c>
      <c r="O103" s="29">
        <v>0</v>
      </c>
      <c r="P103" s="29">
        <v>0</v>
      </c>
      <c r="Q103" s="29">
        <v>0</v>
      </c>
      <c r="R103" s="30">
        <f t="shared" si="1"/>
        <v>23575</v>
      </c>
    </row>
    <row r="104" spans="1:18">
      <c r="A104" s="27">
        <v>640</v>
      </c>
      <c r="B104" s="28" t="s">
        <v>332</v>
      </c>
      <c r="C104" s="29">
        <v>0</v>
      </c>
      <c r="D104" s="29">
        <v>3</v>
      </c>
      <c r="E104" s="29">
        <v>20</v>
      </c>
      <c r="F104" s="29">
        <v>47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45</v>
      </c>
      <c r="N104" s="29">
        <v>420</v>
      </c>
      <c r="O104" s="29">
        <v>0</v>
      </c>
      <c r="P104" s="29">
        <v>0</v>
      </c>
      <c r="Q104" s="29">
        <v>0</v>
      </c>
      <c r="R104" s="30">
        <f t="shared" si="1"/>
        <v>462825</v>
      </c>
    </row>
    <row r="105" spans="1:18">
      <c r="A105" s="27">
        <v>628</v>
      </c>
      <c r="B105" s="28" t="s">
        <v>320</v>
      </c>
      <c r="C105" s="29">
        <v>0</v>
      </c>
      <c r="D105" s="29">
        <v>2</v>
      </c>
      <c r="E105" s="29">
        <v>18</v>
      </c>
      <c r="F105" s="29">
        <v>42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24</v>
      </c>
      <c r="N105" s="29">
        <v>913</v>
      </c>
      <c r="O105" s="29">
        <v>0</v>
      </c>
      <c r="P105" s="29">
        <v>0</v>
      </c>
      <c r="Q105" s="29">
        <v>0</v>
      </c>
      <c r="R105" s="30">
        <f t="shared" si="1"/>
        <v>264875</v>
      </c>
    </row>
    <row r="106" spans="1:18">
      <c r="A106" s="27">
        <v>629</v>
      </c>
      <c r="B106" s="28" t="s">
        <v>321</v>
      </c>
      <c r="C106" s="29">
        <v>0</v>
      </c>
      <c r="D106" s="29">
        <v>0</v>
      </c>
      <c r="E106" s="29">
        <v>8</v>
      </c>
      <c r="F106" s="29">
        <v>15</v>
      </c>
      <c r="G106" s="29">
        <v>0</v>
      </c>
      <c r="H106" s="29">
        <v>0</v>
      </c>
      <c r="I106" s="29">
        <v>5</v>
      </c>
      <c r="J106" s="29">
        <v>0</v>
      </c>
      <c r="K106" s="29">
        <v>0</v>
      </c>
      <c r="L106" s="29">
        <v>0</v>
      </c>
      <c r="M106" s="29">
        <v>1</v>
      </c>
      <c r="N106" s="29">
        <v>68</v>
      </c>
      <c r="O106" s="29">
        <v>0</v>
      </c>
      <c r="P106" s="29">
        <v>0</v>
      </c>
      <c r="Q106" s="29">
        <v>0</v>
      </c>
      <c r="R106" s="30">
        <f t="shared" si="1"/>
        <v>12600</v>
      </c>
    </row>
    <row r="107" spans="1:18">
      <c r="A107" s="27">
        <v>820</v>
      </c>
      <c r="B107" s="28" t="s">
        <v>63</v>
      </c>
      <c r="C107" s="29">
        <v>0</v>
      </c>
      <c r="D107" s="29">
        <v>67</v>
      </c>
      <c r="E107" s="29">
        <v>2383</v>
      </c>
      <c r="F107" s="29">
        <v>671</v>
      </c>
      <c r="G107" s="29">
        <v>0</v>
      </c>
      <c r="H107" s="29">
        <v>2</v>
      </c>
      <c r="I107" s="29">
        <v>56</v>
      </c>
      <c r="J107" s="29">
        <v>0</v>
      </c>
      <c r="K107" s="29">
        <v>0</v>
      </c>
      <c r="L107" s="29">
        <v>1</v>
      </c>
      <c r="M107" s="29">
        <v>252</v>
      </c>
      <c r="N107" s="29">
        <v>15378</v>
      </c>
      <c r="O107" s="29">
        <v>0</v>
      </c>
      <c r="P107" s="29">
        <v>38</v>
      </c>
      <c r="Q107" s="29">
        <v>37</v>
      </c>
      <c r="R107" s="30">
        <f t="shared" si="1"/>
        <v>6805175</v>
      </c>
    </row>
    <row r="108" spans="1:18">
      <c r="A108" s="27">
        <v>814</v>
      </c>
      <c r="B108" s="28" t="s">
        <v>369</v>
      </c>
      <c r="C108" s="29">
        <v>0</v>
      </c>
      <c r="D108" s="29">
        <v>0</v>
      </c>
      <c r="E108" s="29">
        <v>0</v>
      </c>
      <c r="F108" s="29">
        <v>5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75</v>
      </c>
      <c r="O108" s="29">
        <v>0</v>
      </c>
      <c r="P108" s="29">
        <v>0</v>
      </c>
      <c r="Q108" s="29">
        <v>0</v>
      </c>
      <c r="R108" s="30">
        <f t="shared" si="1"/>
        <v>2000</v>
      </c>
    </row>
    <row r="109" spans="1:18">
      <c r="A109" s="27">
        <v>143</v>
      </c>
      <c r="B109" s="28" t="s">
        <v>285</v>
      </c>
      <c r="C109" s="29">
        <v>0</v>
      </c>
      <c r="D109" s="29">
        <v>103</v>
      </c>
      <c r="E109" s="29">
        <v>221</v>
      </c>
      <c r="F109" s="29">
        <v>732</v>
      </c>
      <c r="G109" s="29">
        <v>0</v>
      </c>
      <c r="H109" s="29">
        <v>2</v>
      </c>
      <c r="I109" s="29">
        <v>46</v>
      </c>
      <c r="J109" s="29">
        <v>0</v>
      </c>
      <c r="K109" s="29">
        <v>0</v>
      </c>
      <c r="L109" s="29">
        <v>0</v>
      </c>
      <c r="M109" s="29">
        <v>43</v>
      </c>
      <c r="N109" s="29">
        <v>9436</v>
      </c>
      <c r="O109" s="29">
        <v>0</v>
      </c>
      <c r="P109" s="29">
        <v>0</v>
      </c>
      <c r="Q109" s="29">
        <v>2</v>
      </c>
      <c r="R109" s="30">
        <f t="shared" si="1"/>
        <v>801600</v>
      </c>
    </row>
    <row r="110" spans="1:18">
      <c r="A110" s="27">
        <v>652</v>
      </c>
      <c r="B110" s="28" t="s">
        <v>344</v>
      </c>
      <c r="C110" s="29">
        <v>0</v>
      </c>
      <c r="D110" s="29">
        <v>2</v>
      </c>
      <c r="E110" s="29">
        <v>147</v>
      </c>
      <c r="F110" s="29">
        <v>133</v>
      </c>
      <c r="G110" s="29">
        <v>0</v>
      </c>
      <c r="H110" s="29">
        <v>0</v>
      </c>
      <c r="I110" s="29">
        <v>4</v>
      </c>
      <c r="J110" s="29">
        <v>0</v>
      </c>
      <c r="K110" s="29">
        <v>0</v>
      </c>
      <c r="L110" s="29">
        <v>0</v>
      </c>
      <c r="M110" s="29">
        <v>61</v>
      </c>
      <c r="N110" s="29">
        <v>2608</v>
      </c>
      <c r="O110" s="29">
        <v>0</v>
      </c>
      <c r="P110" s="29">
        <v>0</v>
      </c>
      <c r="Q110" s="29">
        <v>5</v>
      </c>
      <c r="R110" s="30">
        <f t="shared" si="1"/>
        <v>936075</v>
      </c>
    </row>
    <row r="111" spans="1:18">
      <c r="A111" s="27">
        <v>660</v>
      </c>
      <c r="B111" s="28" t="s">
        <v>352</v>
      </c>
      <c r="C111" s="29">
        <v>0</v>
      </c>
      <c r="D111" s="29">
        <v>2</v>
      </c>
      <c r="E111" s="29">
        <v>48</v>
      </c>
      <c r="F111" s="29">
        <v>51</v>
      </c>
      <c r="G111" s="29">
        <v>0</v>
      </c>
      <c r="H111" s="29">
        <v>4</v>
      </c>
      <c r="I111" s="29">
        <v>34</v>
      </c>
      <c r="J111" s="29">
        <v>0</v>
      </c>
      <c r="K111" s="29">
        <v>0</v>
      </c>
      <c r="L111" s="29">
        <v>0</v>
      </c>
      <c r="M111" s="29">
        <v>16</v>
      </c>
      <c r="N111" s="29">
        <v>362</v>
      </c>
      <c r="O111" s="29">
        <v>0</v>
      </c>
      <c r="P111" s="29">
        <v>0</v>
      </c>
      <c r="Q111" s="29">
        <v>0</v>
      </c>
      <c r="R111" s="30">
        <f t="shared" si="1"/>
        <v>173775</v>
      </c>
    </row>
    <row r="112" spans="1:18">
      <c r="A112" s="27">
        <v>653</v>
      </c>
      <c r="B112" s="28" t="s">
        <v>345</v>
      </c>
      <c r="C112" s="29">
        <v>0</v>
      </c>
      <c r="D112" s="29">
        <v>75</v>
      </c>
      <c r="E112" s="29">
        <v>918</v>
      </c>
      <c r="F112" s="29">
        <v>469</v>
      </c>
      <c r="G112" s="29">
        <v>0</v>
      </c>
      <c r="H112" s="29">
        <v>3</v>
      </c>
      <c r="I112" s="29">
        <v>27</v>
      </c>
      <c r="J112" s="29">
        <v>2</v>
      </c>
      <c r="K112" s="29">
        <v>0</v>
      </c>
      <c r="L112" s="29">
        <v>0</v>
      </c>
      <c r="M112" s="29">
        <v>337</v>
      </c>
      <c r="N112" s="29">
        <v>7401</v>
      </c>
      <c r="O112" s="29">
        <v>0</v>
      </c>
      <c r="P112" s="29">
        <v>38</v>
      </c>
      <c r="Q112" s="29">
        <v>21</v>
      </c>
      <c r="R112" s="30">
        <f t="shared" si="1"/>
        <v>6587150</v>
      </c>
    </row>
    <row r="113" spans="1:18">
      <c r="A113" s="27">
        <v>642</v>
      </c>
      <c r="B113" s="28" t="s">
        <v>334</v>
      </c>
      <c r="C113" s="29">
        <v>0</v>
      </c>
      <c r="D113" s="29">
        <v>0</v>
      </c>
      <c r="E113" s="29">
        <v>70</v>
      </c>
      <c r="F113" s="29">
        <v>9</v>
      </c>
      <c r="G113" s="29">
        <v>0</v>
      </c>
      <c r="H113" s="29">
        <v>0</v>
      </c>
      <c r="I113" s="29">
        <v>5</v>
      </c>
      <c r="J113" s="29">
        <v>0</v>
      </c>
      <c r="K113" s="29">
        <v>0</v>
      </c>
      <c r="L113" s="29">
        <v>0</v>
      </c>
      <c r="M113" s="29">
        <v>18</v>
      </c>
      <c r="N113" s="29">
        <v>51</v>
      </c>
      <c r="O113" s="29">
        <v>0</v>
      </c>
      <c r="P113" s="29">
        <v>0</v>
      </c>
      <c r="Q113" s="29">
        <v>0</v>
      </c>
      <c r="R113" s="30">
        <f t="shared" si="1"/>
        <v>185125</v>
      </c>
    </row>
    <row r="114" spans="1:18">
      <c r="A114" s="27">
        <v>116</v>
      </c>
      <c r="B114" s="28" t="s">
        <v>279</v>
      </c>
      <c r="C114" s="29">
        <v>0</v>
      </c>
      <c r="D114" s="29">
        <v>20</v>
      </c>
      <c r="E114" s="29">
        <v>153</v>
      </c>
      <c r="F114" s="29">
        <v>17</v>
      </c>
      <c r="G114" s="29">
        <v>0</v>
      </c>
      <c r="H114" s="29">
        <v>1</v>
      </c>
      <c r="I114" s="29">
        <v>0</v>
      </c>
      <c r="J114" s="29">
        <v>0</v>
      </c>
      <c r="K114" s="29">
        <v>0</v>
      </c>
      <c r="L114" s="29">
        <v>0</v>
      </c>
      <c r="M114" s="29">
        <v>2</v>
      </c>
      <c r="N114" s="29">
        <v>451</v>
      </c>
      <c r="O114" s="29">
        <v>0</v>
      </c>
      <c r="P114" s="29">
        <v>0</v>
      </c>
      <c r="Q114" s="29">
        <v>0</v>
      </c>
      <c r="R114" s="30">
        <f t="shared" si="1"/>
        <v>40375</v>
      </c>
    </row>
    <row r="115" spans="1:18">
      <c r="A115" s="27">
        <v>169</v>
      </c>
      <c r="B115" s="28" t="s">
        <v>309</v>
      </c>
      <c r="C115" s="29">
        <v>0</v>
      </c>
      <c r="D115" s="29">
        <v>173</v>
      </c>
      <c r="E115" s="29">
        <v>354</v>
      </c>
      <c r="F115" s="29">
        <v>417</v>
      </c>
      <c r="G115" s="29">
        <v>0</v>
      </c>
      <c r="H115" s="29">
        <v>0</v>
      </c>
      <c r="I115" s="29">
        <v>10</v>
      </c>
      <c r="J115" s="29">
        <v>0</v>
      </c>
      <c r="K115" s="29">
        <v>0</v>
      </c>
      <c r="L115" s="29">
        <v>0</v>
      </c>
      <c r="M115" s="29">
        <v>48</v>
      </c>
      <c r="N115" s="29">
        <v>7756</v>
      </c>
      <c r="O115" s="29">
        <v>0</v>
      </c>
      <c r="P115" s="29">
        <v>0</v>
      </c>
      <c r="Q115" s="29">
        <v>20</v>
      </c>
      <c r="R115" s="30">
        <f t="shared" si="1"/>
        <v>1710925</v>
      </c>
    </row>
    <row r="116" spans="1:18">
      <c r="A116" s="27">
        <v>871</v>
      </c>
      <c r="B116" s="28" t="s">
        <v>378</v>
      </c>
      <c r="C116" s="29">
        <v>0</v>
      </c>
      <c r="D116" s="29">
        <v>45</v>
      </c>
      <c r="E116" s="29">
        <v>22</v>
      </c>
      <c r="F116" s="29">
        <v>213</v>
      </c>
      <c r="G116" s="29">
        <v>0</v>
      </c>
      <c r="H116" s="29">
        <v>1</v>
      </c>
      <c r="I116" s="29">
        <v>25</v>
      </c>
      <c r="J116" s="29">
        <v>0</v>
      </c>
      <c r="K116" s="29">
        <v>0</v>
      </c>
      <c r="L116" s="29">
        <v>1</v>
      </c>
      <c r="M116" s="29">
        <v>21</v>
      </c>
      <c r="N116" s="29">
        <v>2034</v>
      </c>
      <c r="O116" s="29">
        <v>0</v>
      </c>
      <c r="P116" s="29">
        <v>4</v>
      </c>
      <c r="Q116" s="29">
        <v>0</v>
      </c>
      <c r="R116" s="30">
        <f t="shared" si="1"/>
        <v>480175</v>
      </c>
    </row>
    <row r="117" spans="1:18">
      <c r="A117" s="27">
        <v>873</v>
      </c>
      <c r="B117" s="28" t="s">
        <v>379</v>
      </c>
      <c r="C117" s="29">
        <v>0</v>
      </c>
      <c r="D117" s="29">
        <v>0</v>
      </c>
      <c r="E117" s="29">
        <v>1</v>
      </c>
      <c r="F117" s="29">
        <v>11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2</v>
      </c>
      <c r="N117" s="29">
        <v>28</v>
      </c>
      <c r="O117" s="29">
        <v>0</v>
      </c>
      <c r="P117" s="29">
        <v>0</v>
      </c>
      <c r="Q117" s="29">
        <v>0</v>
      </c>
      <c r="R117" s="30">
        <f t="shared" si="1"/>
        <v>21025</v>
      </c>
    </row>
    <row r="118" spans="1:18">
      <c r="A118" s="27">
        <v>141</v>
      </c>
      <c r="B118" s="28" t="s">
        <v>931</v>
      </c>
      <c r="C118" s="29">
        <v>0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4</v>
      </c>
      <c r="O118" s="29">
        <v>0</v>
      </c>
      <c r="P118" s="29">
        <v>0</v>
      </c>
      <c r="Q118" s="29">
        <v>0</v>
      </c>
      <c r="R118" s="30">
        <f t="shared" si="1"/>
        <v>100</v>
      </c>
    </row>
    <row r="119" spans="1:18">
      <c r="A119" s="27">
        <v>830</v>
      </c>
      <c r="B119" s="28" t="s">
        <v>65</v>
      </c>
      <c r="C119" s="29">
        <v>0</v>
      </c>
      <c r="D119" s="29">
        <v>0</v>
      </c>
      <c r="E119" s="29">
        <v>0</v>
      </c>
      <c r="F119" s="29">
        <v>47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30">
        <f t="shared" si="1"/>
        <v>1175</v>
      </c>
    </row>
    <row r="120" spans="1:18">
      <c r="A120" s="27">
        <v>643</v>
      </c>
      <c r="B120" s="28" t="s">
        <v>335</v>
      </c>
      <c r="C120" s="29">
        <v>0</v>
      </c>
      <c r="D120" s="29">
        <v>3</v>
      </c>
      <c r="E120" s="29">
        <v>166</v>
      </c>
      <c r="F120" s="29">
        <v>8</v>
      </c>
      <c r="G120" s="29">
        <v>0</v>
      </c>
      <c r="H120" s="29">
        <v>0</v>
      </c>
      <c r="I120" s="29">
        <v>1</v>
      </c>
      <c r="J120" s="29">
        <v>0</v>
      </c>
      <c r="K120" s="29">
        <v>0</v>
      </c>
      <c r="L120" s="29">
        <v>0</v>
      </c>
      <c r="M120" s="29">
        <v>2</v>
      </c>
      <c r="N120" s="29">
        <v>195</v>
      </c>
      <c r="O120" s="29">
        <v>0</v>
      </c>
      <c r="P120" s="29">
        <v>1</v>
      </c>
      <c r="Q120" s="29">
        <v>0</v>
      </c>
      <c r="R120" s="30">
        <f t="shared" si="1"/>
        <v>83550</v>
      </c>
    </row>
    <row r="121" spans="1:18">
      <c r="A121" s="27">
        <v>213</v>
      </c>
      <c r="B121" s="28" t="s">
        <v>312</v>
      </c>
      <c r="C121" s="29">
        <v>0</v>
      </c>
      <c r="D121" s="29">
        <v>3</v>
      </c>
      <c r="E121" s="29">
        <v>7</v>
      </c>
      <c r="F121" s="29">
        <v>25</v>
      </c>
      <c r="G121" s="29">
        <v>0</v>
      </c>
      <c r="H121" s="29">
        <v>0</v>
      </c>
      <c r="I121" s="29">
        <v>1</v>
      </c>
      <c r="J121" s="29">
        <v>0</v>
      </c>
      <c r="K121" s="29">
        <v>0</v>
      </c>
      <c r="L121" s="29">
        <v>0</v>
      </c>
      <c r="M121" s="29">
        <v>7</v>
      </c>
      <c r="N121" s="29">
        <v>373</v>
      </c>
      <c r="O121" s="29">
        <v>0</v>
      </c>
      <c r="P121" s="29">
        <v>0</v>
      </c>
      <c r="Q121" s="29">
        <v>0</v>
      </c>
      <c r="R121" s="30">
        <f t="shared" si="1"/>
        <v>80475</v>
      </c>
    </row>
    <row r="122" spans="1:18">
      <c r="A122" s="27">
        <v>654</v>
      </c>
      <c r="B122" s="28" t="s">
        <v>346</v>
      </c>
      <c r="C122" s="29">
        <v>0</v>
      </c>
      <c r="D122" s="29">
        <v>202</v>
      </c>
      <c r="E122" s="29">
        <v>2273</v>
      </c>
      <c r="F122" s="29">
        <v>968</v>
      </c>
      <c r="G122" s="29">
        <v>0</v>
      </c>
      <c r="H122" s="29">
        <v>6</v>
      </c>
      <c r="I122" s="29">
        <v>63</v>
      </c>
      <c r="J122" s="29">
        <v>0</v>
      </c>
      <c r="K122" s="29">
        <v>0</v>
      </c>
      <c r="L122" s="29">
        <v>1</v>
      </c>
      <c r="M122" s="29">
        <v>174</v>
      </c>
      <c r="N122" s="29">
        <v>13449</v>
      </c>
      <c r="O122" s="29">
        <v>0</v>
      </c>
      <c r="P122" s="29">
        <v>0</v>
      </c>
      <c r="Q122" s="29">
        <v>20</v>
      </c>
      <c r="R122" s="30">
        <f t="shared" si="1"/>
        <v>3235900</v>
      </c>
    </row>
    <row r="123" spans="1:18">
      <c r="A123" s="27">
        <v>985</v>
      </c>
      <c r="B123" s="28" t="s">
        <v>73</v>
      </c>
      <c r="C123" s="29">
        <v>0</v>
      </c>
      <c r="D123" s="29">
        <v>77</v>
      </c>
      <c r="E123" s="29">
        <v>0</v>
      </c>
      <c r="F123" s="29">
        <v>620</v>
      </c>
      <c r="G123" s="29">
        <v>0</v>
      </c>
      <c r="H123" s="29">
        <v>1</v>
      </c>
      <c r="I123" s="29">
        <v>7</v>
      </c>
      <c r="J123" s="29">
        <v>5</v>
      </c>
      <c r="K123" s="29">
        <v>0</v>
      </c>
      <c r="L123" s="29">
        <v>19</v>
      </c>
      <c r="M123" s="29">
        <v>31</v>
      </c>
      <c r="N123" s="29">
        <v>1527</v>
      </c>
      <c r="O123" s="29">
        <v>0</v>
      </c>
      <c r="P123" s="29">
        <v>0</v>
      </c>
      <c r="Q123" s="29">
        <v>0</v>
      </c>
      <c r="R123" s="30">
        <f t="shared" si="1"/>
        <v>607725</v>
      </c>
    </row>
    <row r="124" spans="1:18">
      <c r="A124" s="27">
        <v>984</v>
      </c>
      <c r="B124" s="28" t="s">
        <v>384</v>
      </c>
      <c r="C124" s="29">
        <v>0</v>
      </c>
      <c r="D124" s="29">
        <v>52</v>
      </c>
      <c r="E124" s="29">
        <v>108</v>
      </c>
      <c r="F124" s="29">
        <v>455</v>
      </c>
      <c r="G124" s="29">
        <v>0</v>
      </c>
      <c r="H124" s="29">
        <v>0</v>
      </c>
      <c r="I124" s="29">
        <v>4</v>
      </c>
      <c r="J124" s="29">
        <v>0</v>
      </c>
      <c r="K124" s="29">
        <v>0</v>
      </c>
      <c r="L124" s="29">
        <v>0</v>
      </c>
      <c r="M124" s="29">
        <v>9</v>
      </c>
      <c r="N124" s="29">
        <v>670</v>
      </c>
      <c r="O124" s="29">
        <v>0</v>
      </c>
      <c r="P124" s="29">
        <v>0</v>
      </c>
      <c r="Q124" s="29">
        <v>0</v>
      </c>
      <c r="R124" s="30">
        <f t="shared" si="1"/>
        <v>126225</v>
      </c>
    </row>
    <row r="125" spans="1:18">
      <c r="A125" s="27">
        <v>658</v>
      </c>
      <c r="B125" s="28" t="s">
        <v>350</v>
      </c>
      <c r="C125" s="29">
        <v>0</v>
      </c>
      <c r="D125" s="29">
        <v>58</v>
      </c>
      <c r="E125" s="29">
        <v>1016</v>
      </c>
      <c r="F125" s="29">
        <v>238</v>
      </c>
      <c r="G125" s="29">
        <v>0</v>
      </c>
      <c r="H125" s="29">
        <v>2</v>
      </c>
      <c r="I125" s="29">
        <v>7</v>
      </c>
      <c r="J125" s="29">
        <v>0</v>
      </c>
      <c r="K125" s="29">
        <v>0</v>
      </c>
      <c r="L125" s="29">
        <v>1</v>
      </c>
      <c r="M125" s="29">
        <v>70</v>
      </c>
      <c r="N125" s="29">
        <v>4535</v>
      </c>
      <c r="O125" s="29">
        <v>0</v>
      </c>
      <c r="P125" s="29">
        <v>1</v>
      </c>
      <c r="Q125" s="29">
        <v>2</v>
      </c>
      <c r="R125" s="30">
        <f t="shared" si="1"/>
        <v>1033250</v>
      </c>
    </row>
    <row r="126" spans="1:18">
      <c r="A126" s="27">
        <v>208</v>
      </c>
      <c r="B126" s="28" t="s">
        <v>310</v>
      </c>
      <c r="C126" s="29">
        <v>0</v>
      </c>
      <c r="D126" s="29">
        <v>23</v>
      </c>
      <c r="E126" s="29">
        <v>2293</v>
      </c>
      <c r="F126" s="29">
        <v>126</v>
      </c>
      <c r="G126" s="29">
        <v>0</v>
      </c>
      <c r="H126" s="29">
        <v>1</v>
      </c>
      <c r="I126" s="29">
        <v>16</v>
      </c>
      <c r="J126" s="29">
        <v>1</v>
      </c>
      <c r="K126" s="29">
        <v>0</v>
      </c>
      <c r="L126" s="29">
        <v>0</v>
      </c>
      <c r="M126" s="29">
        <v>26</v>
      </c>
      <c r="N126" s="29">
        <v>5800</v>
      </c>
      <c r="O126" s="29">
        <v>0</v>
      </c>
      <c r="P126" s="29">
        <v>0</v>
      </c>
      <c r="Q126" s="29">
        <v>0</v>
      </c>
      <c r="R126" s="30">
        <f t="shared" si="1"/>
        <v>534375</v>
      </c>
    </row>
    <row r="127" spans="1:18">
      <c r="A127" s="27">
        <v>644</v>
      </c>
      <c r="B127" s="28" t="s">
        <v>336</v>
      </c>
      <c r="C127" s="29">
        <v>0</v>
      </c>
      <c r="D127" s="29">
        <v>3</v>
      </c>
      <c r="E127" s="29">
        <v>13</v>
      </c>
      <c r="F127" s="29">
        <v>5</v>
      </c>
      <c r="G127" s="29">
        <v>0</v>
      </c>
      <c r="H127" s="29">
        <v>2</v>
      </c>
      <c r="I127" s="29">
        <v>5</v>
      </c>
      <c r="J127" s="29">
        <v>0</v>
      </c>
      <c r="K127" s="29">
        <v>0</v>
      </c>
      <c r="L127" s="29">
        <v>0</v>
      </c>
      <c r="M127" s="29">
        <v>0</v>
      </c>
      <c r="N127" s="29">
        <v>19</v>
      </c>
      <c r="O127" s="29">
        <v>0</v>
      </c>
      <c r="P127" s="29">
        <v>0</v>
      </c>
      <c r="Q127" s="29">
        <v>0</v>
      </c>
      <c r="R127" s="30">
        <f t="shared" si="1"/>
        <v>1575</v>
      </c>
    </row>
    <row r="128" spans="1:18">
      <c r="A128" s="27">
        <v>641</v>
      </c>
      <c r="B128" s="28" t="s">
        <v>333</v>
      </c>
      <c r="C128" s="29">
        <v>0</v>
      </c>
      <c r="D128" s="29">
        <v>0</v>
      </c>
      <c r="E128" s="29">
        <v>2</v>
      </c>
      <c r="F128" s="29">
        <v>11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6</v>
      </c>
      <c r="N128" s="29">
        <v>152</v>
      </c>
      <c r="O128" s="29">
        <v>0</v>
      </c>
      <c r="P128" s="29">
        <v>2</v>
      </c>
      <c r="Q128" s="29">
        <v>0</v>
      </c>
      <c r="R128" s="30">
        <f t="shared" si="1"/>
        <v>164175</v>
      </c>
    </row>
    <row r="129" spans="1:18">
      <c r="A129" s="27">
        <v>620</v>
      </c>
      <c r="B129" s="28" t="s">
        <v>318</v>
      </c>
      <c r="C129" s="29">
        <v>0</v>
      </c>
      <c r="D129" s="29">
        <v>0</v>
      </c>
      <c r="E129" s="29">
        <v>96</v>
      </c>
      <c r="F129" s="29">
        <v>86</v>
      </c>
      <c r="G129" s="29">
        <v>0</v>
      </c>
      <c r="H129" s="29">
        <v>4</v>
      </c>
      <c r="I129" s="29">
        <v>40</v>
      </c>
      <c r="J129" s="29">
        <v>0</v>
      </c>
      <c r="K129" s="29">
        <v>0</v>
      </c>
      <c r="L129" s="29">
        <v>0</v>
      </c>
      <c r="M129" s="29">
        <v>12</v>
      </c>
      <c r="N129" s="29">
        <v>993</v>
      </c>
      <c r="O129" s="29">
        <v>0</v>
      </c>
      <c r="P129" s="29">
        <v>0</v>
      </c>
      <c r="Q129" s="29">
        <v>0</v>
      </c>
      <c r="R129" s="30">
        <f t="shared" si="1"/>
        <v>152875</v>
      </c>
    </row>
    <row r="130" spans="1:18">
      <c r="A130" s="27">
        <v>1</v>
      </c>
      <c r="B130" s="28" t="s">
        <v>274</v>
      </c>
      <c r="C130" s="29">
        <v>0</v>
      </c>
      <c r="D130" s="29">
        <v>0</v>
      </c>
      <c r="E130" s="29">
        <v>0</v>
      </c>
      <c r="F130" s="29">
        <v>2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36</v>
      </c>
      <c r="O130" s="29">
        <v>0</v>
      </c>
      <c r="P130" s="29">
        <v>0</v>
      </c>
      <c r="Q130" s="29">
        <v>0</v>
      </c>
      <c r="R130" s="30">
        <f t="shared" si="1"/>
        <v>950</v>
      </c>
    </row>
    <row r="131" spans="1:18">
      <c r="A131" s="27">
        <v>0</v>
      </c>
      <c r="B131" s="28" t="s">
        <v>49</v>
      </c>
      <c r="C131" s="29">
        <v>0</v>
      </c>
      <c r="D131" s="29">
        <v>0</v>
      </c>
      <c r="E131" s="29">
        <v>9</v>
      </c>
      <c r="F131" s="29">
        <v>5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89</v>
      </c>
      <c r="O131" s="29">
        <v>0</v>
      </c>
      <c r="P131" s="29">
        <v>0</v>
      </c>
      <c r="Q131" s="29">
        <v>0</v>
      </c>
      <c r="R131" s="30">
        <f t="shared" si="1"/>
        <v>2800</v>
      </c>
    </row>
    <row r="132" spans="1:18">
      <c r="A132" s="27">
        <v>696</v>
      </c>
      <c r="B132" s="28" t="s">
        <v>359</v>
      </c>
      <c r="C132" s="29">
        <v>0</v>
      </c>
      <c r="D132" s="29">
        <v>0</v>
      </c>
      <c r="E132" s="29">
        <v>14</v>
      </c>
      <c r="F132" s="29">
        <v>12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45</v>
      </c>
      <c r="N132" s="29">
        <v>273</v>
      </c>
      <c r="O132" s="29">
        <v>0</v>
      </c>
      <c r="P132" s="29">
        <v>0</v>
      </c>
      <c r="Q132" s="29">
        <v>0</v>
      </c>
      <c r="R132" s="30">
        <f t="shared" si="1"/>
        <v>457825</v>
      </c>
    </row>
    <row r="133" spans="1:18">
      <c r="A133" s="27">
        <v>610</v>
      </c>
      <c r="B133" s="28" t="s">
        <v>883</v>
      </c>
      <c r="C133" s="29">
        <v>0</v>
      </c>
      <c r="D133" s="29">
        <v>0</v>
      </c>
      <c r="E133" s="29">
        <v>1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1</v>
      </c>
      <c r="O133" s="29">
        <v>0</v>
      </c>
      <c r="P133" s="29">
        <v>0</v>
      </c>
      <c r="Q133" s="29">
        <v>0</v>
      </c>
      <c r="R133" s="30">
        <f t="shared" si="1"/>
        <v>75</v>
      </c>
    </row>
    <row r="134" spans="1:18">
      <c r="A134" s="27">
        <v>656</v>
      </c>
      <c r="B134" s="28" t="s">
        <v>348</v>
      </c>
      <c r="C134" s="29">
        <v>0</v>
      </c>
      <c r="D134" s="29">
        <v>23</v>
      </c>
      <c r="E134" s="29">
        <v>426</v>
      </c>
      <c r="F134" s="29">
        <v>304</v>
      </c>
      <c r="G134" s="29">
        <v>0</v>
      </c>
      <c r="H134" s="29">
        <v>4</v>
      </c>
      <c r="I134" s="29">
        <v>36</v>
      </c>
      <c r="J134" s="29">
        <v>0</v>
      </c>
      <c r="K134" s="29">
        <v>0</v>
      </c>
      <c r="L134" s="29">
        <v>0</v>
      </c>
      <c r="M134" s="29">
        <v>72</v>
      </c>
      <c r="N134" s="29">
        <v>4152</v>
      </c>
      <c r="O134" s="29">
        <v>0</v>
      </c>
      <c r="P134" s="29">
        <v>0</v>
      </c>
      <c r="Q134" s="29">
        <v>0</v>
      </c>
      <c r="R134" s="30">
        <f t="shared" ref="R134:R143" si="2">+C134*25+D134*50+E134*50+F134*25+G134*10000+H134*25+I134*25+J134*10000+K134*1000+L134*10000+M134*10000+N134*25+O134*100000+P134*50000+Q134*50000</f>
        <v>854850</v>
      </c>
    </row>
    <row r="135" spans="1:18">
      <c r="A135" s="27">
        <v>655</v>
      </c>
      <c r="B135" s="28" t="s">
        <v>347</v>
      </c>
      <c r="C135" s="29">
        <v>0</v>
      </c>
      <c r="D135" s="29">
        <v>0</v>
      </c>
      <c r="E135" s="29">
        <v>40</v>
      </c>
      <c r="F135" s="29">
        <v>33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15</v>
      </c>
      <c r="N135" s="29">
        <v>256</v>
      </c>
      <c r="O135" s="29">
        <v>0</v>
      </c>
      <c r="P135" s="29">
        <v>0</v>
      </c>
      <c r="Q135" s="29">
        <v>0</v>
      </c>
      <c r="R135" s="30">
        <f t="shared" si="2"/>
        <v>159225</v>
      </c>
    </row>
    <row r="136" spans="1:18">
      <c r="A136" s="27">
        <v>126</v>
      </c>
      <c r="B136" s="28" t="s">
        <v>55</v>
      </c>
      <c r="C136" s="29">
        <v>0</v>
      </c>
      <c r="D136" s="29">
        <v>1</v>
      </c>
      <c r="E136" s="29">
        <v>3</v>
      </c>
      <c r="F136" s="29">
        <v>13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75</v>
      </c>
      <c r="O136" s="29">
        <v>0</v>
      </c>
      <c r="P136" s="29">
        <v>0</v>
      </c>
      <c r="Q136" s="29">
        <v>0</v>
      </c>
      <c r="R136" s="30">
        <f t="shared" si="2"/>
        <v>2400</v>
      </c>
    </row>
    <row r="137" spans="1:18">
      <c r="A137" s="27">
        <v>125</v>
      </c>
      <c r="B137" s="28" t="s">
        <v>53</v>
      </c>
      <c r="C137" s="29">
        <v>0</v>
      </c>
      <c r="D137" s="29">
        <v>6</v>
      </c>
      <c r="E137" s="29">
        <v>23</v>
      </c>
      <c r="F137" s="29">
        <v>4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25</v>
      </c>
      <c r="O137" s="29">
        <v>0</v>
      </c>
      <c r="P137" s="29">
        <v>0</v>
      </c>
      <c r="Q137" s="29">
        <v>0</v>
      </c>
      <c r="R137" s="30">
        <f t="shared" si="2"/>
        <v>2175</v>
      </c>
    </row>
    <row r="138" spans="1:18">
      <c r="A138" s="27">
        <v>134</v>
      </c>
      <c r="B138" s="28" t="s">
        <v>61</v>
      </c>
      <c r="C138" s="29">
        <v>0</v>
      </c>
      <c r="D138" s="29">
        <v>0</v>
      </c>
      <c r="E138" s="29">
        <v>17</v>
      </c>
      <c r="F138" s="29">
        <v>9</v>
      </c>
      <c r="G138" s="29">
        <v>0</v>
      </c>
      <c r="H138" s="29">
        <v>0</v>
      </c>
      <c r="I138" s="29">
        <v>1</v>
      </c>
      <c r="J138" s="29">
        <v>1</v>
      </c>
      <c r="K138" s="29">
        <v>0</v>
      </c>
      <c r="L138" s="29">
        <v>0</v>
      </c>
      <c r="M138" s="29">
        <v>1</v>
      </c>
      <c r="N138" s="29">
        <v>132</v>
      </c>
      <c r="O138" s="29">
        <v>0</v>
      </c>
      <c r="P138" s="29">
        <v>0</v>
      </c>
      <c r="Q138" s="29">
        <v>0</v>
      </c>
      <c r="R138" s="30">
        <f t="shared" si="2"/>
        <v>24400</v>
      </c>
    </row>
    <row r="139" spans="1:18">
      <c r="A139" s="27">
        <v>619</v>
      </c>
      <c r="B139" s="28" t="s">
        <v>317</v>
      </c>
      <c r="C139" s="29">
        <v>0</v>
      </c>
      <c r="D139" s="29">
        <v>1</v>
      </c>
      <c r="E139" s="29">
        <v>27</v>
      </c>
      <c r="F139" s="29">
        <v>19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3</v>
      </c>
      <c r="N139" s="29">
        <v>338</v>
      </c>
      <c r="O139" s="29">
        <v>0</v>
      </c>
      <c r="P139" s="29">
        <v>0</v>
      </c>
      <c r="Q139" s="29">
        <v>0</v>
      </c>
      <c r="R139" s="30">
        <f t="shared" si="2"/>
        <v>40325</v>
      </c>
    </row>
    <row r="140" spans="1:18">
      <c r="A140" s="27">
        <v>856</v>
      </c>
      <c r="B140" s="28" t="s">
        <v>17</v>
      </c>
      <c r="C140" s="29">
        <v>0</v>
      </c>
      <c r="D140" s="29">
        <v>0</v>
      </c>
      <c r="E140" s="29">
        <v>0</v>
      </c>
      <c r="F140" s="29">
        <v>7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30">
        <f t="shared" si="2"/>
        <v>175</v>
      </c>
    </row>
    <row r="141" spans="1:18">
      <c r="A141" s="27">
        <v>854</v>
      </c>
      <c r="B141" s="28" t="s">
        <v>71</v>
      </c>
      <c r="C141" s="29">
        <v>0</v>
      </c>
      <c r="D141" s="29">
        <v>0</v>
      </c>
      <c r="E141" s="29">
        <v>0</v>
      </c>
      <c r="F141" s="29">
        <v>313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5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30">
        <f t="shared" si="2"/>
        <v>57825</v>
      </c>
    </row>
    <row r="142" spans="1:18">
      <c r="A142" s="27">
        <v>840</v>
      </c>
      <c r="B142" s="28" t="s">
        <v>67</v>
      </c>
      <c r="C142" s="29">
        <v>0</v>
      </c>
      <c r="D142" s="29">
        <v>0</v>
      </c>
      <c r="E142" s="29">
        <v>0</v>
      </c>
      <c r="F142" s="29">
        <v>552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33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30">
        <f t="shared" si="2"/>
        <v>343800</v>
      </c>
    </row>
    <row r="143" spans="1:18">
      <c r="A143" s="27">
        <v>646</v>
      </c>
      <c r="B143" s="28" t="s">
        <v>338</v>
      </c>
      <c r="C143" s="29">
        <v>0</v>
      </c>
      <c r="D143" s="29">
        <v>6</v>
      </c>
      <c r="E143" s="29">
        <v>25</v>
      </c>
      <c r="F143" s="29">
        <v>46</v>
      </c>
      <c r="G143" s="29">
        <v>0</v>
      </c>
      <c r="H143" s="29">
        <v>2</v>
      </c>
      <c r="I143" s="29">
        <v>0</v>
      </c>
      <c r="J143" s="29">
        <v>0</v>
      </c>
      <c r="K143" s="29">
        <v>0</v>
      </c>
      <c r="L143" s="29">
        <v>0</v>
      </c>
      <c r="M143" s="29">
        <v>5</v>
      </c>
      <c r="N143" s="29">
        <v>649</v>
      </c>
      <c r="O143" s="29">
        <v>0</v>
      </c>
      <c r="P143" s="29">
        <v>0</v>
      </c>
      <c r="Q143" s="29">
        <v>0</v>
      </c>
      <c r="R143" s="30">
        <f t="shared" si="2"/>
        <v>68975</v>
      </c>
    </row>
    <row r="144" spans="1:18" ht="17.25" thickBot="1">
      <c r="A144" s="32"/>
      <c r="B144" s="33" t="s">
        <v>1</v>
      </c>
      <c r="C144" s="34">
        <f t="shared" ref="C144:Q144" si="3">SUM(C5:C143)</f>
        <v>3</v>
      </c>
      <c r="D144" s="34">
        <f t="shared" si="3"/>
        <v>2002</v>
      </c>
      <c r="E144" s="34">
        <f t="shared" si="3"/>
        <v>31809</v>
      </c>
      <c r="F144" s="34">
        <f t="shared" si="3"/>
        <v>24205</v>
      </c>
      <c r="G144" s="34">
        <f t="shared" si="3"/>
        <v>6</v>
      </c>
      <c r="H144" s="34">
        <f t="shared" si="3"/>
        <v>355</v>
      </c>
      <c r="I144" s="34">
        <f t="shared" si="3"/>
        <v>6598</v>
      </c>
      <c r="J144" s="34">
        <f t="shared" si="3"/>
        <v>22</v>
      </c>
      <c r="K144" s="34">
        <f t="shared" si="3"/>
        <v>0</v>
      </c>
      <c r="L144" s="34">
        <f t="shared" si="3"/>
        <v>106</v>
      </c>
      <c r="M144" s="34">
        <f t="shared" si="3"/>
        <v>4787</v>
      </c>
      <c r="N144" s="34">
        <f t="shared" si="3"/>
        <v>401117</v>
      </c>
      <c r="O144" s="34">
        <f t="shared" si="3"/>
        <v>4</v>
      </c>
      <c r="P144" s="34">
        <f t="shared" si="3"/>
        <v>137</v>
      </c>
      <c r="Q144" s="34">
        <f t="shared" si="3"/>
        <v>212</v>
      </c>
      <c r="R144" s="34">
        <f>SUM(R5:R143)</f>
        <v>79557500</v>
      </c>
    </row>
    <row r="145" ht="17.25" thickTop="1"/>
  </sheetData>
  <mergeCells count="1">
    <mergeCell ref="A4:B4"/>
  </mergeCells>
  <pageMargins left="0.39370078740157483" right="0.31496062992125984" top="0.74803149606299213" bottom="0.74803149606299213" header="0.31496062992125984" footer="0.31496062992125984"/>
  <pageSetup paperSize="5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46378"/>
  <sheetViews>
    <sheetView showGridLines="0" workbookViewId="0"/>
  </sheetViews>
  <sheetFormatPr defaultColWidth="9.140625" defaultRowHeight="15"/>
  <cols>
    <col min="1" max="1" width="11.140625" style="10" bestFit="1" customWidth="1"/>
    <col min="2" max="2" width="74.5703125" bestFit="1" customWidth="1"/>
    <col min="3" max="3" width="8.85546875" style="14" bestFit="1" customWidth="1"/>
    <col min="4" max="4" width="66.28515625" bestFit="1" customWidth="1"/>
    <col min="5" max="5" width="20" style="11" bestFit="1" customWidth="1"/>
    <col min="6" max="6" width="10" style="9" bestFit="1" customWidth="1"/>
    <col min="7" max="16384" width="9.140625" style="9"/>
  </cols>
  <sheetData>
    <row r="1" spans="1:5">
      <c r="A1" s="4" t="s">
        <v>5</v>
      </c>
      <c r="B1" s="12" t="s">
        <v>6</v>
      </c>
      <c r="C1" s="12" t="s">
        <v>9</v>
      </c>
      <c r="D1" s="12" t="s">
        <v>10</v>
      </c>
      <c r="E1" s="5" t="s">
        <v>878</v>
      </c>
    </row>
    <row r="2" spans="1:5">
      <c r="A2" s="13" t="s">
        <v>50</v>
      </c>
      <c r="B2" s="3" t="s">
        <v>51</v>
      </c>
      <c r="C2" s="13" t="s">
        <v>78</v>
      </c>
      <c r="D2" s="3" t="s">
        <v>79</v>
      </c>
      <c r="E2" s="3">
        <v>150</v>
      </c>
    </row>
    <row r="3" spans="1:5">
      <c r="A3" s="13" t="s">
        <v>68</v>
      </c>
      <c r="B3" s="3" t="s">
        <v>69</v>
      </c>
      <c r="C3" s="13" t="s">
        <v>97</v>
      </c>
      <c r="D3" s="3" t="s">
        <v>98</v>
      </c>
      <c r="E3" s="3">
        <v>49</v>
      </c>
    </row>
    <row r="4" spans="1:5">
      <c r="A4" s="13" t="s">
        <v>4</v>
      </c>
      <c r="B4" s="3" t="s">
        <v>8</v>
      </c>
      <c r="C4" s="13" t="s">
        <v>134</v>
      </c>
      <c r="D4" s="3" t="s">
        <v>135</v>
      </c>
      <c r="E4" s="3">
        <v>16</v>
      </c>
    </row>
    <row r="5" spans="1:5">
      <c r="A5" s="13" t="s">
        <v>4</v>
      </c>
      <c r="B5" s="3" t="s">
        <v>8</v>
      </c>
      <c r="C5" s="13" t="s">
        <v>136</v>
      </c>
      <c r="D5" s="3" t="s">
        <v>137</v>
      </c>
      <c r="E5" s="3">
        <v>4</v>
      </c>
    </row>
    <row r="6" spans="1:5">
      <c r="A6" s="13" t="s">
        <v>4</v>
      </c>
      <c r="B6" s="3" t="s">
        <v>8</v>
      </c>
      <c r="C6" s="13" t="s">
        <v>138</v>
      </c>
      <c r="D6" s="3" t="s">
        <v>139</v>
      </c>
      <c r="E6" s="3">
        <v>10</v>
      </c>
    </row>
    <row r="7" spans="1:5">
      <c r="A7" s="13" t="s">
        <v>4</v>
      </c>
      <c r="B7" s="3" t="s">
        <v>8</v>
      </c>
      <c r="C7" s="13" t="s">
        <v>140</v>
      </c>
      <c r="D7" s="3" t="s">
        <v>141</v>
      </c>
      <c r="E7" s="3">
        <v>4</v>
      </c>
    </row>
    <row r="8" spans="1:5">
      <c r="A8" s="13" t="s">
        <v>4</v>
      </c>
      <c r="B8" s="3" t="s">
        <v>8</v>
      </c>
      <c r="C8" s="13" t="s">
        <v>880</v>
      </c>
      <c r="D8" s="3" t="s">
        <v>881</v>
      </c>
      <c r="E8" s="3">
        <v>3</v>
      </c>
    </row>
    <row r="9" spans="1:5">
      <c r="A9" s="13" t="s">
        <v>4</v>
      </c>
      <c r="B9" s="3" t="s">
        <v>8</v>
      </c>
      <c r="C9" s="13" t="s">
        <v>142</v>
      </c>
      <c r="D9" s="3" t="s">
        <v>143</v>
      </c>
      <c r="E9" s="3">
        <v>11</v>
      </c>
    </row>
    <row r="10" spans="1:5">
      <c r="A10" s="13" t="s">
        <v>4</v>
      </c>
      <c r="B10" s="3" t="s">
        <v>8</v>
      </c>
      <c r="C10" s="13" t="s">
        <v>28</v>
      </c>
      <c r="D10" s="3" t="s">
        <v>29</v>
      </c>
      <c r="E10" s="3">
        <v>82</v>
      </c>
    </row>
    <row r="11" spans="1:5">
      <c r="A11" s="13" t="s">
        <v>4</v>
      </c>
      <c r="B11" s="3" t="s">
        <v>8</v>
      </c>
      <c r="C11" s="13" t="s">
        <v>144</v>
      </c>
      <c r="D11" s="3" t="s">
        <v>145</v>
      </c>
      <c r="E11" s="3">
        <v>4</v>
      </c>
    </row>
    <row r="12" spans="1:5">
      <c r="A12" s="13" t="s">
        <v>4</v>
      </c>
      <c r="B12" s="3" t="s">
        <v>8</v>
      </c>
      <c r="C12" s="13" t="s">
        <v>148</v>
      </c>
      <c r="D12" s="3" t="s">
        <v>149</v>
      </c>
      <c r="E12" s="3">
        <v>11</v>
      </c>
    </row>
    <row r="13" spans="1:5">
      <c r="A13" s="13" t="s">
        <v>72</v>
      </c>
      <c r="B13" s="3" t="s">
        <v>73</v>
      </c>
      <c r="C13" s="13" t="s">
        <v>150</v>
      </c>
      <c r="D13" s="3" t="s">
        <v>151</v>
      </c>
      <c r="E13" s="3">
        <v>1098</v>
      </c>
    </row>
    <row r="14" spans="1:5">
      <c r="A14" s="70" t="s">
        <v>1</v>
      </c>
      <c r="B14" s="70"/>
      <c r="C14" s="70"/>
      <c r="D14" s="70"/>
      <c r="E14" s="7">
        <f>SUM(E2:E13)</f>
        <v>1442</v>
      </c>
    </row>
    <row r="1046378" spans="1:5">
      <c r="A1046378" s="9"/>
      <c r="B1046378" s="9"/>
      <c r="C1046378" s="9"/>
      <c r="D1046378" s="9"/>
      <c r="E1046378" s="9"/>
    </row>
  </sheetData>
  <mergeCells count="1">
    <mergeCell ref="A14:D14"/>
  </mergeCells>
  <pageMargins left="0.7" right="0.7" top="0.75" bottom="0.75" header="0.3" footer="0.3"/>
  <pageSetup paperSize="9" scale="4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7"/>
  <sheetViews>
    <sheetView workbookViewId="0"/>
  </sheetViews>
  <sheetFormatPr defaultRowHeight="15"/>
  <cols>
    <col min="1" max="1" width="11.140625" style="1" bestFit="1" customWidth="1"/>
    <col min="2" max="2" width="60.42578125" style="1" bestFit="1" customWidth="1"/>
    <col min="3" max="3" width="8.85546875" style="1" bestFit="1" customWidth="1"/>
    <col min="4" max="4" width="64.42578125" style="1" bestFit="1" customWidth="1"/>
    <col min="5" max="5" width="20.42578125" bestFit="1" customWidth="1"/>
  </cols>
  <sheetData>
    <row r="1" spans="1:5">
      <c r="A1" s="4" t="s">
        <v>5</v>
      </c>
      <c r="B1" s="6" t="s">
        <v>6</v>
      </c>
      <c r="C1" s="4" t="s">
        <v>9</v>
      </c>
      <c r="D1" s="6" t="s">
        <v>10</v>
      </c>
      <c r="E1" s="8" t="s">
        <v>0</v>
      </c>
    </row>
    <row r="2" spans="1:5">
      <c r="A2" s="3" t="s">
        <v>48</v>
      </c>
      <c r="B2" s="2" t="s">
        <v>49</v>
      </c>
      <c r="C2" s="3" t="s">
        <v>386</v>
      </c>
      <c r="D2" s="2" t="s">
        <v>387</v>
      </c>
      <c r="E2" s="3">
        <v>83</v>
      </c>
    </row>
    <row r="3" spans="1:5">
      <c r="A3" s="3" t="s">
        <v>48</v>
      </c>
      <c r="B3" s="2" t="s">
        <v>49</v>
      </c>
      <c r="C3" s="3" t="s">
        <v>388</v>
      </c>
      <c r="D3" s="2" t="s">
        <v>389</v>
      </c>
      <c r="E3" s="3">
        <v>69</v>
      </c>
    </row>
    <row r="4" spans="1:5">
      <c r="A4" s="3" t="s">
        <v>48</v>
      </c>
      <c r="B4" s="2" t="s">
        <v>49</v>
      </c>
      <c r="C4" s="3" t="s">
        <v>390</v>
      </c>
      <c r="D4" s="2" t="s">
        <v>391</v>
      </c>
      <c r="E4" s="3">
        <v>78</v>
      </c>
    </row>
    <row r="5" spans="1:5">
      <c r="A5" s="3" t="s">
        <v>48</v>
      </c>
      <c r="B5" s="2" t="s">
        <v>49</v>
      </c>
      <c r="C5" s="3" t="s">
        <v>392</v>
      </c>
      <c r="D5" s="2" t="s">
        <v>393</v>
      </c>
      <c r="E5" s="3">
        <v>68</v>
      </c>
    </row>
    <row r="6" spans="1:5">
      <c r="A6" s="3" t="s">
        <v>48</v>
      </c>
      <c r="B6" s="2" t="s">
        <v>49</v>
      </c>
      <c r="C6" s="3" t="s">
        <v>394</v>
      </c>
      <c r="D6" s="2" t="s">
        <v>395</v>
      </c>
      <c r="E6" s="3">
        <v>334</v>
      </c>
    </row>
    <row r="7" spans="1:5">
      <c r="A7" s="3" t="s">
        <v>48</v>
      </c>
      <c r="B7" s="2" t="s">
        <v>49</v>
      </c>
      <c r="C7" s="3" t="s">
        <v>396</v>
      </c>
      <c r="D7" s="2" t="s">
        <v>397</v>
      </c>
      <c r="E7" s="3">
        <v>211</v>
      </c>
    </row>
    <row r="8" spans="1:5">
      <c r="A8" s="3" t="s">
        <v>48</v>
      </c>
      <c r="B8" s="2" t="s">
        <v>49</v>
      </c>
      <c r="C8" s="3" t="s">
        <v>76</v>
      </c>
      <c r="D8" s="2" t="s">
        <v>77</v>
      </c>
      <c r="E8" s="3">
        <v>181</v>
      </c>
    </row>
    <row r="9" spans="1:5">
      <c r="A9" s="3" t="s">
        <v>48</v>
      </c>
      <c r="B9" s="2" t="s">
        <v>49</v>
      </c>
      <c r="C9" s="3" t="s">
        <v>398</v>
      </c>
      <c r="D9" s="2" t="s">
        <v>399</v>
      </c>
      <c r="E9" s="3">
        <v>10</v>
      </c>
    </row>
    <row r="10" spans="1:5">
      <c r="A10" s="3" t="s">
        <v>48</v>
      </c>
      <c r="B10" s="2" t="s">
        <v>49</v>
      </c>
      <c r="C10" s="3" t="s">
        <v>400</v>
      </c>
      <c r="D10" s="2" t="s">
        <v>401</v>
      </c>
      <c r="E10" s="3">
        <v>8</v>
      </c>
    </row>
    <row r="11" spans="1:5">
      <c r="A11" s="3" t="s">
        <v>48</v>
      </c>
      <c r="B11" s="2" t="s">
        <v>49</v>
      </c>
      <c r="C11" s="3" t="s">
        <v>402</v>
      </c>
      <c r="D11" s="2" t="s">
        <v>403</v>
      </c>
      <c r="E11" s="3">
        <v>4</v>
      </c>
    </row>
    <row r="12" spans="1:5">
      <c r="A12" s="3" t="s">
        <v>162</v>
      </c>
      <c r="B12" s="2" t="s">
        <v>274</v>
      </c>
      <c r="C12" s="3" t="s">
        <v>404</v>
      </c>
      <c r="D12" s="2" t="s">
        <v>405</v>
      </c>
      <c r="E12" s="3">
        <v>390</v>
      </c>
    </row>
    <row r="13" spans="1:5">
      <c r="A13" s="3" t="s">
        <v>162</v>
      </c>
      <c r="B13" s="2" t="s">
        <v>274</v>
      </c>
      <c r="C13" s="3" t="s">
        <v>406</v>
      </c>
      <c r="D13" s="2" t="s">
        <v>407</v>
      </c>
      <c r="E13" s="3">
        <v>411</v>
      </c>
    </row>
    <row r="14" spans="1:5">
      <c r="A14" s="3" t="s">
        <v>163</v>
      </c>
      <c r="B14" s="2" t="s">
        <v>275</v>
      </c>
      <c r="C14" s="3" t="s">
        <v>408</v>
      </c>
      <c r="D14" s="2" t="s">
        <v>409</v>
      </c>
      <c r="E14" s="3">
        <v>2291</v>
      </c>
    </row>
    <row r="15" spans="1:5">
      <c r="A15" s="3" t="s">
        <v>50</v>
      </c>
      <c r="B15" s="2" t="s">
        <v>51</v>
      </c>
      <c r="C15" s="3" t="s">
        <v>78</v>
      </c>
      <c r="D15" s="2" t="s">
        <v>79</v>
      </c>
      <c r="E15" s="3">
        <v>9056</v>
      </c>
    </row>
    <row r="16" spans="1:5">
      <c r="A16" s="3" t="s">
        <v>11</v>
      </c>
      <c r="B16" s="2" t="s">
        <v>12</v>
      </c>
      <c r="C16" s="3" t="s">
        <v>13</v>
      </c>
      <c r="D16" s="2" t="s">
        <v>14</v>
      </c>
      <c r="E16" s="3">
        <v>1612</v>
      </c>
    </row>
    <row r="17" spans="1:5">
      <c r="A17" s="3" t="s">
        <v>11</v>
      </c>
      <c r="B17" s="2" t="s">
        <v>12</v>
      </c>
      <c r="C17" s="3" t="s">
        <v>22</v>
      </c>
      <c r="D17" s="2" t="s">
        <v>23</v>
      </c>
      <c r="E17" s="3">
        <v>1365</v>
      </c>
    </row>
    <row r="18" spans="1:5">
      <c r="A18" s="3" t="s">
        <v>11</v>
      </c>
      <c r="B18" s="2" t="s">
        <v>12</v>
      </c>
      <c r="C18" s="3" t="s">
        <v>410</v>
      </c>
      <c r="D18" s="2" t="s">
        <v>411</v>
      </c>
      <c r="E18" s="3">
        <v>25853</v>
      </c>
    </row>
    <row r="19" spans="1:5">
      <c r="A19" s="3" t="s">
        <v>164</v>
      </c>
      <c r="B19" s="2" t="s">
        <v>276</v>
      </c>
      <c r="C19" s="3" t="s">
        <v>412</v>
      </c>
      <c r="D19" s="2" t="s">
        <v>413</v>
      </c>
      <c r="E19" s="3">
        <v>674</v>
      </c>
    </row>
    <row r="20" spans="1:5">
      <c r="A20" s="3" t="s">
        <v>2</v>
      </c>
      <c r="B20" s="2" t="s">
        <v>7</v>
      </c>
      <c r="C20" s="3" t="s">
        <v>414</v>
      </c>
      <c r="D20" s="2" t="s">
        <v>415</v>
      </c>
      <c r="E20" s="3">
        <v>1766</v>
      </c>
    </row>
    <row r="21" spans="1:5">
      <c r="A21" s="3" t="s">
        <v>2</v>
      </c>
      <c r="B21" s="2" t="s">
        <v>7</v>
      </c>
      <c r="C21" s="3" t="s">
        <v>80</v>
      </c>
      <c r="D21" s="2" t="s">
        <v>81</v>
      </c>
      <c r="E21" s="3">
        <v>2093</v>
      </c>
    </row>
    <row r="22" spans="1:5">
      <c r="A22" s="3" t="s">
        <v>2</v>
      </c>
      <c r="B22" s="2" t="s">
        <v>7</v>
      </c>
      <c r="C22" s="3" t="s">
        <v>34</v>
      </c>
      <c r="D22" s="2" t="s">
        <v>35</v>
      </c>
      <c r="E22" s="3">
        <v>1934</v>
      </c>
    </row>
    <row r="23" spans="1:5">
      <c r="A23" s="3" t="s">
        <v>2</v>
      </c>
      <c r="B23" s="2" t="s">
        <v>7</v>
      </c>
      <c r="C23" s="3" t="s">
        <v>416</v>
      </c>
      <c r="D23" s="2" t="s">
        <v>417</v>
      </c>
      <c r="E23" s="3">
        <v>1272</v>
      </c>
    </row>
    <row r="24" spans="1:5">
      <c r="A24" s="3" t="s">
        <v>2</v>
      </c>
      <c r="B24" s="2" t="s">
        <v>7</v>
      </c>
      <c r="C24" s="3" t="s">
        <v>418</v>
      </c>
      <c r="D24" s="2" t="s">
        <v>419</v>
      </c>
      <c r="E24" s="3">
        <v>3224</v>
      </c>
    </row>
    <row r="25" spans="1:5">
      <c r="A25" s="3" t="s">
        <v>2</v>
      </c>
      <c r="B25" s="2" t="s">
        <v>7</v>
      </c>
      <c r="C25" s="3" t="s">
        <v>420</v>
      </c>
      <c r="D25" s="2" t="s">
        <v>421</v>
      </c>
      <c r="E25" s="3">
        <v>2010</v>
      </c>
    </row>
    <row r="26" spans="1:5">
      <c r="A26" s="3" t="s">
        <v>2</v>
      </c>
      <c r="B26" s="2" t="s">
        <v>7</v>
      </c>
      <c r="C26" s="3" t="s">
        <v>422</v>
      </c>
      <c r="D26" s="2" t="s">
        <v>423</v>
      </c>
      <c r="E26" s="3">
        <v>1047</v>
      </c>
    </row>
    <row r="27" spans="1:5">
      <c r="A27" s="3" t="s">
        <v>2</v>
      </c>
      <c r="B27" s="2" t="s">
        <v>7</v>
      </c>
      <c r="C27" s="3" t="s">
        <v>424</v>
      </c>
      <c r="D27" s="2" t="s">
        <v>425</v>
      </c>
      <c r="E27" s="3">
        <v>1884</v>
      </c>
    </row>
    <row r="28" spans="1:5">
      <c r="A28" s="3" t="s">
        <v>2</v>
      </c>
      <c r="B28" s="2" t="s">
        <v>7</v>
      </c>
      <c r="C28" s="3" t="s">
        <v>426</v>
      </c>
      <c r="D28" s="2" t="s">
        <v>427</v>
      </c>
      <c r="E28" s="3">
        <v>1141</v>
      </c>
    </row>
    <row r="29" spans="1:5">
      <c r="A29" s="3" t="s">
        <v>2</v>
      </c>
      <c r="B29" s="2" t="s">
        <v>7</v>
      </c>
      <c r="C29" s="3" t="s">
        <v>428</v>
      </c>
      <c r="D29" s="2" t="s">
        <v>429</v>
      </c>
      <c r="E29" s="3">
        <v>1239</v>
      </c>
    </row>
    <row r="30" spans="1:5">
      <c r="A30" s="3" t="s">
        <v>2</v>
      </c>
      <c r="B30" s="2" t="s">
        <v>7</v>
      </c>
      <c r="C30" s="3" t="s">
        <v>430</v>
      </c>
      <c r="D30" s="2" t="s">
        <v>431</v>
      </c>
      <c r="E30" s="3">
        <v>1080</v>
      </c>
    </row>
    <row r="31" spans="1:5">
      <c r="A31" s="3" t="s">
        <v>2</v>
      </c>
      <c r="B31" s="2" t="s">
        <v>7</v>
      </c>
      <c r="C31" s="3" t="s">
        <v>432</v>
      </c>
      <c r="D31" s="2" t="s">
        <v>433</v>
      </c>
      <c r="E31" s="3">
        <v>1383</v>
      </c>
    </row>
    <row r="32" spans="1:5">
      <c r="A32" s="3" t="s">
        <v>2</v>
      </c>
      <c r="B32" s="2" t="s">
        <v>7</v>
      </c>
      <c r="C32" s="3" t="s">
        <v>434</v>
      </c>
      <c r="D32" s="2" t="s">
        <v>435</v>
      </c>
      <c r="E32" s="3">
        <v>3002</v>
      </c>
    </row>
    <row r="33" spans="1:5">
      <c r="A33" s="3" t="s">
        <v>2</v>
      </c>
      <c r="B33" s="2" t="s">
        <v>7</v>
      </c>
      <c r="C33" s="3" t="s">
        <v>436</v>
      </c>
      <c r="D33" s="2" t="s">
        <v>437</v>
      </c>
      <c r="E33" s="3">
        <v>4022</v>
      </c>
    </row>
    <row r="34" spans="1:5">
      <c r="A34" s="3" t="s">
        <v>2</v>
      </c>
      <c r="B34" s="2" t="s">
        <v>7</v>
      </c>
      <c r="C34" s="3" t="s">
        <v>438</v>
      </c>
      <c r="D34" s="2" t="s">
        <v>439</v>
      </c>
      <c r="E34" s="3">
        <v>428</v>
      </c>
    </row>
    <row r="35" spans="1:5">
      <c r="A35" s="3" t="s">
        <v>2</v>
      </c>
      <c r="B35" s="2" t="s">
        <v>7</v>
      </c>
      <c r="C35" s="3" t="s">
        <v>440</v>
      </c>
      <c r="D35" s="2" t="s">
        <v>441</v>
      </c>
      <c r="E35" s="3">
        <v>1281</v>
      </c>
    </row>
    <row r="36" spans="1:5">
      <c r="A36" s="3" t="s">
        <v>2</v>
      </c>
      <c r="B36" s="2" t="s">
        <v>7</v>
      </c>
      <c r="C36" s="3" t="s">
        <v>442</v>
      </c>
      <c r="D36" s="2" t="s">
        <v>443</v>
      </c>
      <c r="E36" s="3">
        <v>653</v>
      </c>
    </row>
    <row r="37" spans="1:5">
      <c r="A37" s="3" t="s">
        <v>2</v>
      </c>
      <c r="B37" s="2" t="s">
        <v>7</v>
      </c>
      <c r="C37" s="3" t="s">
        <v>444</v>
      </c>
      <c r="D37" s="2" t="s">
        <v>445</v>
      </c>
      <c r="E37" s="3">
        <v>1033</v>
      </c>
    </row>
    <row r="38" spans="1:5">
      <c r="A38" s="3" t="s">
        <v>2</v>
      </c>
      <c r="B38" s="2" t="s">
        <v>7</v>
      </c>
      <c r="C38" s="3" t="s">
        <v>446</v>
      </c>
      <c r="D38" s="2" t="s">
        <v>447</v>
      </c>
      <c r="E38" s="3">
        <v>1359</v>
      </c>
    </row>
    <row r="39" spans="1:5">
      <c r="A39" s="3" t="s">
        <v>2</v>
      </c>
      <c r="B39" s="2" t="s">
        <v>7</v>
      </c>
      <c r="C39" s="3" t="s">
        <v>448</v>
      </c>
      <c r="D39" s="2" t="s">
        <v>449</v>
      </c>
      <c r="E39" s="3">
        <v>1950</v>
      </c>
    </row>
    <row r="40" spans="1:5">
      <c r="A40" s="3" t="s">
        <v>2</v>
      </c>
      <c r="B40" s="2" t="s">
        <v>7</v>
      </c>
      <c r="C40" s="3" t="s">
        <v>36</v>
      </c>
      <c r="D40" s="2" t="s">
        <v>37</v>
      </c>
      <c r="E40" s="3">
        <v>1774</v>
      </c>
    </row>
    <row r="41" spans="1:5">
      <c r="A41" s="3" t="s">
        <v>165</v>
      </c>
      <c r="B41" s="2" t="s">
        <v>277</v>
      </c>
      <c r="C41" s="3" t="s">
        <v>450</v>
      </c>
      <c r="D41" s="2" t="s">
        <v>451</v>
      </c>
      <c r="E41" s="3">
        <v>123627</v>
      </c>
    </row>
    <row r="42" spans="1:5">
      <c r="A42" s="3" t="s">
        <v>166</v>
      </c>
      <c r="B42" s="2" t="s">
        <v>278</v>
      </c>
      <c r="C42" s="3" t="s">
        <v>452</v>
      </c>
      <c r="D42" s="2" t="s">
        <v>453</v>
      </c>
      <c r="E42" s="3">
        <v>410</v>
      </c>
    </row>
    <row r="43" spans="1:5">
      <c r="A43" s="3" t="s">
        <v>167</v>
      </c>
      <c r="B43" s="2" t="s">
        <v>279</v>
      </c>
      <c r="C43" s="3" t="s">
        <v>454</v>
      </c>
      <c r="D43" s="2" t="s">
        <v>455</v>
      </c>
      <c r="E43" s="3">
        <v>763</v>
      </c>
    </row>
    <row r="44" spans="1:5">
      <c r="A44" s="3" t="s">
        <v>167</v>
      </c>
      <c r="B44" s="2" t="s">
        <v>279</v>
      </c>
      <c r="C44" s="3" t="s">
        <v>456</v>
      </c>
      <c r="D44" s="2" t="s">
        <v>457</v>
      </c>
      <c r="E44" s="3">
        <v>424</v>
      </c>
    </row>
    <row r="45" spans="1:5">
      <c r="A45" s="3" t="s">
        <v>167</v>
      </c>
      <c r="B45" s="2" t="s">
        <v>279</v>
      </c>
      <c r="C45" s="3" t="s">
        <v>458</v>
      </c>
      <c r="D45" s="2" t="s">
        <v>459</v>
      </c>
      <c r="E45" s="3">
        <v>192</v>
      </c>
    </row>
    <row r="46" spans="1:5">
      <c r="A46" s="3" t="s">
        <v>167</v>
      </c>
      <c r="B46" s="2" t="s">
        <v>279</v>
      </c>
      <c r="C46" s="3" t="s">
        <v>460</v>
      </c>
      <c r="D46" s="2" t="s">
        <v>461</v>
      </c>
      <c r="E46" s="3">
        <v>299</v>
      </c>
    </row>
    <row r="47" spans="1:5">
      <c r="A47" s="3" t="s">
        <v>167</v>
      </c>
      <c r="B47" s="2" t="s">
        <v>279</v>
      </c>
      <c r="C47" s="3" t="s">
        <v>462</v>
      </c>
      <c r="D47" s="2" t="s">
        <v>463</v>
      </c>
      <c r="E47" s="3">
        <v>399</v>
      </c>
    </row>
    <row r="48" spans="1:5">
      <c r="A48" s="3" t="s">
        <v>167</v>
      </c>
      <c r="B48" s="2" t="s">
        <v>279</v>
      </c>
      <c r="C48" s="3" t="s">
        <v>464</v>
      </c>
      <c r="D48" s="2" t="s">
        <v>465</v>
      </c>
      <c r="E48" s="3">
        <v>227</v>
      </c>
    </row>
    <row r="49" spans="1:5">
      <c r="A49" s="3" t="s">
        <v>167</v>
      </c>
      <c r="B49" s="2" t="s">
        <v>279</v>
      </c>
      <c r="C49" s="3" t="s">
        <v>466</v>
      </c>
      <c r="D49" s="2" t="s">
        <v>467</v>
      </c>
      <c r="E49" s="3">
        <v>291</v>
      </c>
    </row>
    <row r="50" spans="1:5">
      <c r="A50" s="3" t="s">
        <v>167</v>
      </c>
      <c r="B50" s="2" t="s">
        <v>279</v>
      </c>
      <c r="C50" s="3" t="s">
        <v>468</v>
      </c>
      <c r="D50" s="2" t="s">
        <v>469</v>
      </c>
      <c r="E50" s="3">
        <v>481</v>
      </c>
    </row>
    <row r="51" spans="1:5">
      <c r="A51" s="3" t="s">
        <v>168</v>
      </c>
      <c r="B51" s="2" t="s">
        <v>280</v>
      </c>
      <c r="C51" s="3" t="s">
        <v>470</v>
      </c>
      <c r="D51" s="2" t="s">
        <v>471</v>
      </c>
      <c r="E51" s="3">
        <v>1</v>
      </c>
    </row>
    <row r="52" spans="1:5">
      <c r="A52" s="3" t="s">
        <v>168</v>
      </c>
      <c r="B52" s="2" t="s">
        <v>280</v>
      </c>
      <c r="C52" s="3" t="s">
        <v>472</v>
      </c>
      <c r="D52" s="2" t="s">
        <v>473</v>
      </c>
      <c r="E52" s="3">
        <v>1</v>
      </c>
    </row>
    <row r="53" spans="1:5">
      <c r="A53" s="3" t="s">
        <v>168</v>
      </c>
      <c r="B53" s="2" t="s">
        <v>280</v>
      </c>
      <c r="C53" s="3" t="s">
        <v>474</v>
      </c>
      <c r="D53" s="2" t="s">
        <v>475</v>
      </c>
      <c r="E53" s="3">
        <v>2478</v>
      </c>
    </row>
    <row r="54" spans="1:5">
      <c r="A54" s="3" t="s">
        <v>169</v>
      </c>
      <c r="B54" s="2" t="s">
        <v>281</v>
      </c>
      <c r="C54" s="3" t="s">
        <v>476</v>
      </c>
      <c r="D54" s="2" t="s">
        <v>477</v>
      </c>
      <c r="E54" s="3">
        <v>62079</v>
      </c>
    </row>
    <row r="55" spans="1:5">
      <c r="A55" s="3" t="s">
        <v>52</v>
      </c>
      <c r="B55" s="2" t="s">
        <v>53</v>
      </c>
      <c r="C55" s="3" t="s">
        <v>82</v>
      </c>
      <c r="D55" s="2" t="s">
        <v>83</v>
      </c>
      <c r="E55" s="3">
        <v>553</v>
      </c>
    </row>
    <row r="56" spans="1:5">
      <c r="A56" s="3" t="s">
        <v>54</v>
      </c>
      <c r="B56" s="2" t="s">
        <v>55</v>
      </c>
      <c r="C56" s="3" t="s">
        <v>84</v>
      </c>
      <c r="D56" s="2" t="s">
        <v>85</v>
      </c>
      <c r="E56" s="3">
        <v>904</v>
      </c>
    </row>
    <row r="57" spans="1:5">
      <c r="A57" s="3" t="s">
        <v>170</v>
      </c>
      <c r="B57" s="2" t="s">
        <v>282</v>
      </c>
      <c r="C57" s="3" t="s">
        <v>154</v>
      </c>
      <c r="D57" s="2" t="s">
        <v>478</v>
      </c>
      <c r="E57" s="3">
        <v>287656</v>
      </c>
    </row>
    <row r="58" spans="1:5">
      <c r="A58" s="3" t="s">
        <v>56</v>
      </c>
      <c r="B58" s="2" t="s">
        <v>57</v>
      </c>
      <c r="C58" s="3" t="s">
        <v>86</v>
      </c>
      <c r="D58" s="2" t="s">
        <v>87</v>
      </c>
      <c r="E58" s="3">
        <v>9987</v>
      </c>
    </row>
    <row r="59" spans="1:5">
      <c r="A59" s="3" t="s">
        <v>56</v>
      </c>
      <c r="B59" s="2" t="s">
        <v>57</v>
      </c>
      <c r="C59" s="3" t="s">
        <v>479</v>
      </c>
      <c r="D59" s="2" t="s">
        <v>480</v>
      </c>
      <c r="E59" s="3">
        <v>19828</v>
      </c>
    </row>
    <row r="60" spans="1:5">
      <c r="A60" s="3" t="s">
        <v>58</v>
      </c>
      <c r="B60" s="2" t="s">
        <v>59</v>
      </c>
      <c r="C60" s="3" t="s">
        <v>481</v>
      </c>
      <c r="D60" s="2" t="s">
        <v>482</v>
      </c>
      <c r="E60" s="3">
        <v>184</v>
      </c>
    </row>
    <row r="61" spans="1:5">
      <c r="A61" s="3" t="s">
        <v>58</v>
      </c>
      <c r="B61" s="2" t="s">
        <v>59</v>
      </c>
      <c r="C61" s="3" t="s">
        <v>88</v>
      </c>
      <c r="D61" s="2" t="s">
        <v>89</v>
      </c>
      <c r="E61" s="3">
        <v>77</v>
      </c>
    </row>
    <row r="62" spans="1:5">
      <c r="A62" s="3" t="s">
        <v>58</v>
      </c>
      <c r="B62" s="2" t="s">
        <v>59</v>
      </c>
      <c r="C62" s="3" t="s">
        <v>483</v>
      </c>
      <c r="D62" s="2" t="s">
        <v>484</v>
      </c>
      <c r="E62" s="3">
        <v>1176</v>
      </c>
    </row>
    <row r="63" spans="1:5">
      <c r="A63" s="3" t="s">
        <v>30</v>
      </c>
      <c r="B63" s="2" t="s">
        <v>31</v>
      </c>
      <c r="C63" s="3" t="s">
        <v>38</v>
      </c>
      <c r="D63" s="2" t="s">
        <v>39</v>
      </c>
      <c r="E63" s="3">
        <v>51440</v>
      </c>
    </row>
    <row r="64" spans="1:5">
      <c r="A64" s="3" t="s">
        <v>60</v>
      </c>
      <c r="B64" s="2" t="s">
        <v>61</v>
      </c>
      <c r="C64" s="3" t="s">
        <v>90</v>
      </c>
      <c r="D64" s="2" t="s">
        <v>91</v>
      </c>
      <c r="E64" s="3">
        <v>3390</v>
      </c>
    </row>
    <row r="65" spans="1:5">
      <c r="A65" s="3" t="s">
        <v>171</v>
      </c>
      <c r="B65" s="2" t="s">
        <v>283</v>
      </c>
      <c r="C65" s="3" t="s">
        <v>46</v>
      </c>
      <c r="D65" s="2" t="s">
        <v>485</v>
      </c>
      <c r="E65" s="3">
        <v>427</v>
      </c>
    </row>
    <row r="66" spans="1:5">
      <c r="A66" s="3" t="s">
        <v>172</v>
      </c>
      <c r="B66" s="2" t="s">
        <v>284</v>
      </c>
      <c r="C66" s="3" t="s">
        <v>486</v>
      </c>
      <c r="D66" s="2" t="s">
        <v>487</v>
      </c>
      <c r="E66" s="3">
        <v>988</v>
      </c>
    </row>
    <row r="67" spans="1:5">
      <c r="A67" s="3" t="s">
        <v>173</v>
      </c>
      <c r="B67" s="2" t="s">
        <v>285</v>
      </c>
      <c r="C67" s="3" t="s">
        <v>488</v>
      </c>
      <c r="D67" s="2" t="s">
        <v>489</v>
      </c>
      <c r="E67" s="3">
        <v>51214</v>
      </c>
    </row>
    <row r="68" spans="1:5">
      <c r="A68" s="3" t="s">
        <v>174</v>
      </c>
      <c r="B68" s="2" t="s">
        <v>286</v>
      </c>
      <c r="C68" s="3" t="s">
        <v>490</v>
      </c>
      <c r="D68" s="2" t="s">
        <v>491</v>
      </c>
      <c r="E68" s="3">
        <v>75</v>
      </c>
    </row>
    <row r="69" spans="1:5">
      <c r="A69" s="3" t="s">
        <v>175</v>
      </c>
      <c r="B69" s="2" t="s">
        <v>287</v>
      </c>
      <c r="C69" s="3" t="s">
        <v>492</v>
      </c>
      <c r="D69" s="2" t="s">
        <v>493</v>
      </c>
      <c r="E69" s="3">
        <v>215</v>
      </c>
    </row>
    <row r="70" spans="1:5">
      <c r="A70" s="3" t="s">
        <v>176</v>
      </c>
      <c r="B70" s="2" t="s">
        <v>288</v>
      </c>
      <c r="C70" s="3" t="s">
        <v>494</v>
      </c>
      <c r="D70" s="2" t="s">
        <v>495</v>
      </c>
      <c r="E70" s="3">
        <v>54</v>
      </c>
    </row>
    <row r="71" spans="1:5">
      <c r="A71" s="3" t="s">
        <v>177</v>
      </c>
      <c r="B71" s="2" t="s">
        <v>289</v>
      </c>
      <c r="C71" s="3" t="s">
        <v>496</v>
      </c>
      <c r="D71" s="2" t="s">
        <v>497</v>
      </c>
      <c r="E71" s="3">
        <v>601</v>
      </c>
    </row>
    <row r="72" spans="1:5">
      <c r="A72" s="3" t="s">
        <v>178</v>
      </c>
      <c r="B72" s="2" t="s">
        <v>290</v>
      </c>
      <c r="C72" s="3" t="s">
        <v>498</v>
      </c>
      <c r="D72" s="2" t="s">
        <v>499</v>
      </c>
      <c r="E72" s="3">
        <v>395</v>
      </c>
    </row>
    <row r="73" spans="1:5">
      <c r="A73" s="3" t="s">
        <v>178</v>
      </c>
      <c r="B73" s="2" t="s">
        <v>290</v>
      </c>
      <c r="C73" s="3" t="s">
        <v>500</v>
      </c>
      <c r="D73" s="2" t="s">
        <v>501</v>
      </c>
      <c r="E73" s="3">
        <v>270</v>
      </c>
    </row>
    <row r="74" spans="1:5">
      <c r="A74" s="3" t="s">
        <v>179</v>
      </c>
      <c r="B74" s="2" t="s">
        <v>291</v>
      </c>
      <c r="C74" s="3" t="s">
        <v>502</v>
      </c>
      <c r="D74" s="2" t="s">
        <v>503</v>
      </c>
      <c r="E74" s="3">
        <v>46</v>
      </c>
    </row>
    <row r="75" spans="1:5">
      <c r="A75" s="3" t="s">
        <v>180</v>
      </c>
      <c r="B75" s="2" t="s">
        <v>292</v>
      </c>
      <c r="C75" s="3" t="s">
        <v>504</v>
      </c>
      <c r="D75" s="2" t="s">
        <v>505</v>
      </c>
      <c r="E75" s="3">
        <v>551</v>
      </c>
    </row>
    <row r="76" spans="1:5">
      <c r="A76" s="3" t="s">
        <v>181</v>
      </c>
      <c r="B76" s="2" t="s">
        <v>293</v>
      </c>
      <c r="C76" s="3" t="s">
        <v>506</v>
      </c>
      <c r="D76" s="2" t="s">
        <v>507</v>
      </c>
      <c r="E76" s="3">
        <v>9</v>
      </c>
    </row>
    <row r="77" spans="1:5">
      <c r="A77" s="3" t="s">
        <v>182</v>
      </c>
      <c r="B77" s="2" t="s">
        <v>294</v>
      </c>
      <c r="C77" s="3" t="s">
        <v>508</v>
      </c>
      <c r="D77" s="2" t="s">
        <v>509</v>
      </c>
      <c r="E77" s="3">
        <v>80</v>
      </c>
    </row>
    <row r="78" spans="1:5">
      <c r="A78" s="3" t="s">
        <v>183</v>
      </c>
      <c r="B78" s="2" t="s">
        <v>295</v>
      </c>
      <c r="C78" s="3" t="s">
        <v>510</v>
      </c>
      <c r="D78" s="2" t="s">
        <v>511</v>
      </c>
      <c r="E78" s="3">
        <v>65</v>
      </c>
    </row>
    <row r="79" spans="1:5">
      <c r="A79" s="3" t="s">
        <v>184</v>
      </c>
      <c r="B79" s="2" t="s">
        <v>296</v>
      </c>
      <c r="C79" s="3" t="s">
        <v>512</v>
      </c>
      <c r="D79" s="2" t="s">
        <v>513</v>
      </c>
      <c r="E79" s="3">
        <v>7</v>
      </c>
    </row>
    <row r="80" spans="1:5">
      <c r="A80" s="3" t="s">
        <v>185</v>
      </c>
      <c r="B80" s="2" t="s">
        <v>297</v>
      </c>
      <c r="C80" s="3" t="s">
        <v>514</v>
      </c>
      <c r="D80" s="2" t="s">
        <v>515</v>
      </c>
      <c r="E80" s="3">
        <v>68</v>
      </c>
    </row>
    <row r="81" spans="1:5">
      <c r="A81" s="3" t="s">
        <v>186</v>
      </c>
      <c r="B81" s="2" t="s">
        <v>298</v>
      </c>
      <c r="C81" s="3" t="s">
        <v>516</v>
      </c>
      <c r="D81" s="2" t="s">
        <v>517</v>
      </c>
      <c r="E81" s="3">
        <v>5</v>
      </c>
    </row>
    <row r="82" spans="1:5">
      <c r="A82" s="3" t="s">
        <v>187</v>
      </c>
      <c r="B82" s="2" t="s">
        <v>299</v>
      </c>
      <c r="C82" s="3" t="s">
        <v>518</v>
      </c>
      <c r="D82" s="2" t="s">
        <v>519</v>
      </c>
      <c r="E82" s="3">
        <v>2</v>
      </c>
    </row>
    <row r="83" spans="1:5">
      <c r="A83" s="3" t="s">
        <v>188</v>
      </c>
      <c r="B83" s="2" t="s">
        <v>300</v>
      </c>
      <c r="C83" s="3" t="s">
        <v>520</v>
      </c>
      <c r="D83" s="2" t="s">
        <v>521</v>
      </c>
      <c r="E83" s="3">
        <v>78</v>
      </c>
    </row>
    <row r="84" spans="1:5">
      <c r="A84" s="3" t="s">
        <v>189</v>
      </c>
      <c r="B84" s="2" t="s">
        <v>301</v>
      </c>
      <c r="C84" s="3" t="s">
        <v>522</v>
      </c>
      <c r="D84" s="2" t="s">
        <v>523</v>
      </c>
      <c r="E84" s="3">
        <v>54</v>
      </c>
    </row>
    <row r="85" spans="1:5">
      <c r="A85" s="3" t="s">
        <v>189</v>
      </c>
      <c r="B85" s="2" t="s">
        <v>301</v>
      </c>
      <c r="C85" s="3" t="s">
        <v>524</v>
      </c>
      <c r="D85" s="2" t="s">
        <v>525</v>
      </c>
      <c r="E85" s="3">
        <v>7</v>
      </c>
    </row>
    <row r="86" spans="1:5">
      <c r="A86" s="3" t="s">
        <v>189</v>
      </c>
      <c r="B86" s="2" t="s">
        <v>301</v>
      </c>
      <c r="C86" s="3" t="s">
        <v>526</v>
      </c>
      <c r="D86" s="2" t="s">
        <v>527</v>
      </c>
      <c r="E86" s="3">
        <v>57</v>
      </c>
    </row>
    <row r="87" spans="1:5">
      <c r="A87" s="3" t="s">
        <v>190</v>
      </c>
      <c r="B87" s="2" t="s">
        <v>302</v>
      </c>
      <c r="C87" s="3" t="s">
        <v>528</v>
      </c>
      <c r="D87" s="2" t="s">
        <v>529</v>
      </c>
      <c r="E87" s="3">
        <v>61</v>
      </c>
    </row>
    <row r="88" spans="1:5">
      <c r="A88" s="3" t="s">
        <v>191</v>
      </c>
      <c r="B88" s="2" t="s">
        <v>303</v>
      </c>
      <c r="C88" s="3" t="s">
        <v>530</v>
      </c>
      <c r="D88" s="2" t="s">
        <v>531</v>
      </c>
      <c r="E88" s="3">
        <v>114</v>
      </c>
    </row>
    <row r="89" spans="1:5">
      <c r="A89" s="3" t="s">
        <v>191</v>
      </c>
      <c r="B89" s="2" t="s">
        <v>303</v>
      </c>
      <c r="C89" s="3" t="s">
        <v>155</v>
      </c>
      <c r="D89" s="2" t="s">
        <v>532</v>
      </c>
      <c r="E89" s="3">
        <v>77</v>
      </c>
    </row>
    <row r="90" spans="1:5">
      <c r="A90" s="3" t="s">
        <v>192</v>
      </c>
      <c r="B90" s="2" t="s">
        <v>304</v>
      </c>
      <c r="C90" s="3" t="s">
        <v>533</v>
      </c>
      <c r="D90" s="2" t="s">
        <v>304</v>
      </c>
      <c r="E90" s="3">
        <v>60</v>
      </c>
    </row>
    <row r="91" spans="1:5">
      <c r="A91" s="3" t="s">
        <v>192</v>
      </c>
      <c r="B91" s="2" t="s">
        <v>304</v>
      </c>
      <c r="C91" s="3" t="s">
        <v>534</v>
      </c>
      <c r="D91" s="2" t="s">
        <v>535</v>
      </c>
      <c r="E91" s="3">
        <v>147</v>
      </c>
    </row>
    <row r="92" spans="1:5">
      <c r="A92" s="3" t="s">
        <v>193</v>
      </c>
      <c r="B92" s="2" t="s">
        <v>305</v>
      </c>
      <c r="C92" s="3" t="s">
        <v>536</v>
      </c>
      <c r="D92" s="2" t="s">
        <v>537</v>
      </c>
      <c r="E92" s="3">
        <v>68</v>
      </c>
    </row>
    <row r="93" spans="1:5">
      <c r="A93" s="3" t="s">
        <v>194</v>
      </c>
      <c r="B93" s="2" t="s">
        <v>306</v>
      </c>
      <c r="C93" s="3" t="s">
        <v>538</v>
      </c>
      <c r="D93" s="2" t="s">
        <v>539</v>
      </c>
      <c r="E93" s="3">
        <v>121</v>
      </c>
    </row>
    <row r="94" spans="1:5">
      <c r="A94" s="3" t="s">
        <v>195</v>
      </c>
      <c r="B94" s="2" t="s">
        <v>307</v>
      </c>
      <c r="C94" s="3" t="s">
        <v>540</v>
      </c>
      <c r="D94" s="2" t="s">
        <v>541</v>
      </c>
      <c r="E94" s="3">
        <v>543</v>
      </c>
    </row>
    <row r="95" spans="1:5">
      <c r="A95" s="3" t="s">
        <v>196</v>
      </c>
      <c r="B95" s="2" t="s">
        <v>308</v>
      </c>
      <c r="C95" s="3" t="s">
        <v>542</v>
      </c>
      <c r="D95" s="2" t="s">
        <v>543</v>
      </c>
      <c r="E95" s="3">
        <v>430</v>
      </c>
    </row>
    <row r="96" spans="1:5">
      <c r="A96" s="3" t="s">
        <v>197</v>
      </c>
      <c r="B96" s="2" t="s">
        <v>309</v>
      </c>
      <c r="C96" s="3" t="s">
        <v>544</v>
      </c>
      <c r="D96" s="2" t="s">
        <v>545</v>
      </c>
      <c r="E96" s="3">
        <v>73639</v>
      </c>
    </row>
    <row r="97" spans="1:5">
      <c r="A97" s="3" t="s">
        <v>198</v>
      </c>
      <c r="B97" s="2" t="s">
        <v>310</v>
      </c>
      <c r="C97" s="3" t="s">
        <v>546</v>
      </c>
      <c r="D97" s="2" t="s">
        <v>547</v>
      </c>
      <c r="E97" s="3">
        <v>23513</v>
      </c>
    </row>
    <row r="98" spans="1:5">
      <c r="A98" s="3" t="s">
        <v>198</v>
      </c>
      <c r="B98" s="2" t="s">
        <v>310</v>
      </c>
      <c r="C98" s="3" t="s">
        <v>548</v>
      </c>
      <c r="D98" s="2" t="s">
        <v>549</v>
      </c>
      <c r="E98" s="3">
        <v>25584</v>
      </c>
    </row>
    <row r="99" spans="1:5">
      <c r="A99" s="3" t="s">
        <v>199</v>
      </c>
      <c r="B99" s="2" t="s">
        <v>311</v>
      </c>
      <c r="C99" s="3" t="s">
        <v>550</v>
      </c>
      <c r="D99" s="2" t="s">
        <v>551</v>
      </c>
      <c r="E99" s="3">
        <v>258</v>
      </c>
    </row>
    <row r="100" spans="1:5">
      <c r="A100" s="3" t="s">
        <v>199</v>
      </c>
      <c r="B100" s="2" t="s">
        <v>311</v>
      </c>
      <c r="C100" s="3" t="s">
        <v>552</v>
      </c>
      <c r="D100" s="2" t="s">
        <v>553</v>
      </c>
      <c r="E100" s="3">
        <v>143</v>
      </c>
    </row>
    <row r="101" spans="1:5">
      <c r="A101" s="3" t="s">
        <v>199</v>
      </c>
      <c r="B101" s="2" t="s">
        <v>311</v>
      </c>
      <c r="C101" s="3" t="s">
        <v>554</v>
      </c>
      <c r="D101" s="2" t="s">
        <v>555</v>
      </c>
      <c r="E101" s="3">
        <v>4</v>
      </c>
    </row>
    <row r="102" spans="1:5">
      <c r="A102" s="3" t="s">
        <v>199</v>
      </c>
      <c r="B102" s="2" t="s">
        <v>311</v>
      </c>
      <c r="C102" s="3" t="s">
        <v>556</v>
      </c>
      <c r="D102" s="2" t="s">
        <v>557</v>
      </c>
      <c r="E102" s="3">
        <v>228</v>
      </c>
    </row>
    <row r="103" spans="1:5">
      <c r="A103" s="3" t="s">
        <v>199</v>
      </c>
      <c r="B103" s="2" t="s">
        <v>311</v>
      </c>
      <c r="C103" s="3" t="s">
        <v>558</v>
      </c>
      <c r="D103" s="2" t="s">
        <v>559</v>
      </c>
      <c r="E103" s="3">
        <v>356</v>
      </c>
    </row>
    <row r="104" spans="1:5">
      <c r="A104" s="3" t="s">
        <v>199</v>
      </c>
      <c r="B104" s="2" t="s">
        <v>311</v>
      </c>
      <c r="C104" s="3" t="s">
        <v>560</v>
      </c>
      <c r="D104" s="2" t="s">
        <v>561</v>
      </c>
      <c r="E104" s="3">
        <v>101</v>
      </c>
    </row>
    <row r="105" spans="1:5">
      <c r="A105" s="3" t="s">
        <v>199</v>
      </c>
      <c r="B105" s="2" t="s">
        <v>311</v>
      </c>
      <c r="C105" s="3" t="s">
        <v>562</v>
      </c>
      <c r="D105" s="2" t="s">
        <v>563</v>
      </c>
      <c r="E105" s="3">
        <v>25</v>
      </c>
    </row>
    <row r="106" spans="1:5">
      <c r="A106" s="3" t="s">
        <v>199</v>
      </c>
      <c r="B106" s="2" t="s">
        <v>311</v>
      </c>
      <c r="C106" s="3" t="s">
        <v>564</v>
      </c>
      <c r="D106" s="2" t="s">
        <v>565</v>
      </c>
      <c r="E106" s="3">
        <v>82</v>
      </c>
    </row>
    <row r="107" spans="1:5">
      <c r="A107" s="3" t="s">
        <v>199</v>
      </c>
      <c r="B107" s="2" t="s">
        <v>311</v>
      </c>
      <c r="C107" s="3" t="s">
        <v>566</v>
      </c>
      <c r="D107" s="2" t="s">
        <v>567</v>
      </c>
      <c r="E107" s="3">
        <v>447</v>
      </c>
    </row>
    <row r="108" spans="1:5">
      <c r="A108" s="3" t="s">
        <v>199</v>
      </c>
      <c r="B108" s="2" t="s">
        <v>311</v>
      </c>
      <c r="C108" s="3" t="s">
        <v>568</v>
      </c>
      <c r="D108" s="2" t="s">
        <v>569</v>
      </c>
      <c r="E108" s="3">
        <v>66</v>
      </c>
    </row>
    <row r="109" spans="1:5">
      <c r="A109" s="3" t="s">
        <v>199</v>
      </c>
      <c r="B109" s="2" t="s">
        <v>311</v>
      </c>
      <c r="C109" s="3" t="s">
        <v>570</v>
      </c>
      <c r="D109" s="2" t="s">
        <v>571</v>
      </c>
      <c r="E109" s="3">
        <v>269</v>
      </c>
    </row>
    <row r="110" spans="1:5">
      <c r="A110" s="3" t="s">
        <v>199</v>
      </c>
      <c r="B110" s="2" t="s">
        <v>311</v>
      </c>
      <c r="C110" s="3" t="s">
        <v>572</v>
      </c>
      <c r="D110" s="2" t="s">
        <v>573</v>
      </c>
      <c r="E110" s="3">
        <v>806</v>
      </c>
    </row>
    <row r="111" spans="1:5">
      <c r="A111" s="3" t="s">
        <v>199</v>
      </c>
      <c r="B111" s="2" t="s">
        <v>311</v>
      </c>
      <c r="C111" s="3" t="s">
        <v>574</v>
      </c>
      <c r="D111" s="2" t="s">
        <v>575</v>
      </c>
      <c r="E111" s="3">
        <v>10</v>
      </c>
    </row>
    <row r="112" spans="1:5">
      <c r="A112" s="3" t="s">
        <v>199</v>
      </c>
      <c r="B112" s="2" t="s">
        <v>311</v>
      </c>
      <c r="C112" s="3" t="s">
        <v>576</v>
      </c>
      <c r="D112" s="2" t="s">
        <v>577</v>
      </c>
      <c r="E112" s="3">
        <v>3</v>
      </c>
    </row>
    <row r="113" spans="1:5">
      <c r="A113" s="3" t="s">
        <v>199</v>
      </c>
      <c r="B113" s="2" t="s">
        <v>311</v>
      </c>
      <c r="C113" s="3" t="s">
        <v>578</v>
      </c>
      <c r="D113" s="2" t="s">
        <v>579</v>
      </c>
      <c r="E113" s="3">
        <v>306</v>
      </c>
    </row>
    <row r="114" spans="1:5">
      <c r="A114" s="3" t="s">
        <v>199</v>
      </c>
      <c r="B114" s="2" t="s">
        <v>311</v>
      </c>
      <c r="C114" s="3" t="s">
        <v>580</v>
      </c>
      <c r="D114" s="2" t="s">
        <v>581</v>
      </c>
      <c r="E114" s="3">
        <v>13</v>
      </c>
    </row>
    <row r="115" spans="1:5">
      <c r="A115" s="3" t="s">
        <v>199</v>
      </c>
      <c r="B115" s="2" t="s">
        <v>311</v>
      </c>
      <c r="C115" s="3" t="s">
        <v>582</v>
      </c>
      <c r="D115" s="2" t="s">
        <v>583</v>
      </c>
      <c r="E115" s="3">
        <v>116</v>
      </c>
    </row>
    <row r="116" spans="1:5">
      <c r="A116" s="3" t="s">
        <v>199</v>
      </c>
      <c r="B116" s="2" t="s">
        <v>311</v>
      </c>
      <c r="C116" s="3" t="s">
        <v>584</v>
      </c>
      <c r="D116" s="2" t="s">
        <v>585</v>
      </c>
      <c r="E116" s="3">
        <v>5</v>
      </c>
    </row>
    <row r="117" spans="1:5">
      <c r="A117" s="3" t="s">
        <v>200</v>
      </c>
      <c r="B117" s="2" t="s">
        <v>312</v>
      </c>
      <c r="C117" s="3" t="s">
        <v>586</v>
      </c>
      <c r="D117" s="2" t="s">
        <v>587</v>
      </c>
      <c r="E117" s="3">
        <v>1467</v>
      </c>
    </row>
    <row r="118" spans="1:5">
      <c r="A118" s="3" t="s">
        <v>200</v>
      </c>
      <c r="B118" s="2" t="s">
        <v>312</v>
      </c>
      <c r="C118" s="3" t="s">
        <v>588</v>
      </c>
      <c r="D118" s="2" t="s">
        <v>589</v>
      </c>
      <c r="E118" s="3">
        <v>3678</v>
      </c>
    </row>
    <row r="119" spans="1:5">
      <c r="A119" s="3" t="s">
        <v>201</v>
      </c>
      <c r="B119" s="2" t="s">
        <v>313</v>
      </c>
      <c r="C119" s="3" t="s">
        <v>590</v>
      </c>
      <c r="D119" s="2" t="s">
        <v>591</v>
      </c>
      <c r="E119" s="3">
        <v>1592</v>
      </c>
    </row>
    <row r="120" spans="1:5">
      <c r="A120" s="3" t="s">
        <v>201</v>
      </c>
      <c r="B120" s="2" t="s">
        <v>313</v>
      </c>
      <c r="C120" s="3" t="s">
        <v>592</v>
      </c>
      <c r="D120" s="2" t="s">
        <v>593</v>
      </c>
      <c r="E120" s="3">
        <v>64</v>
      </c>
    </row>
    <row r="121" spans="1:5">
      <c r="A121" s="3" t="s">
        <v>201</v>
      </c>
      <c r="B121" s="2" t="s">
        <v>313</v>
      </c>
      <c r="C121" s="3" t="s">
        <v>594</v>
      </c>
      <c r="D121" s="2" t="s">
        <v>595</v>
      </c>
      <c r="E121" s="3">
        <v>118</v>
      </c>
    </row>
    <row r="122" spans="1:5">
      <c r="A122" s="3" t="s">
        <v>201</v>
      </c>
      <c r="B122" s="2" t="s">
        <v>313</v>
      </c>
      <c r="C122" s="3" t="s">
        <v>596</v>
      </c>
      <c r="D122" s="2" t="s">
        <v>597</v>
      </c>
      <c r="E122" s="3">
        <v>112</v>
      </c>
    </row>
    <row r="123" spans="1:5">
      <c r="A123" s="3" t="s">
        <v>201</v>
      </c>
      <c r="B123" s="2" t="s">
        <v>313</v>
      </c>
      <c r="C123" s="3" t="s">
        <v>598</v>
      </c>
      <c r="D123" s="2" t="s">
        <v>599</v>
      </c>
      <c r="E123" s="3">
        <v>493</v>
      </c>
    </row>
    <row r="124" spans="1:5">
      <c r="A124" s="3" t="s">
        <v>201</v>
      </c>
      <c r="B124" s="2" t="s">
        <v>313</v>
      </c>
      <c r="C124" s="3" t="s">
        <v>600</v>
      </c>
      <c r="D124" s="2" t="s">
        <v>601</v>
      </c>
      <c r="E124" s="3">
        <v>253</v>
      </c>
    </row>
    <row r="125" spans="1:5">
      <c r="A125" s="3" t="s">
        <v>201</v>
      </c>
      <c r="B125" s="2" t="s">
        <v>313</v>
      </c>
      <c r="C125" s="3" t="s">
        <v>602</v>
      </c>
      <c r="D125" s="2" t="s">
        <v>603</v>
      </c>
      <c r="E125" s="3">
        <v>317</v>
      </c>
    </row>
    <row r="126" spans="1:5">
      <c r="A126" s="3" t="s">
        <v>201</v>
      </c>
      <c r="B126" s="2" t="s">
        <v>313</v>
      </c>
      <c r="C126" s="3" t="s">
        <v>604</v>
      </c>
      <c r="D126" s="2" t="s">
        <v>605</v>
      </c>
      <c r="E126" s="3">
        <v>78</v>
      </c>
    </row>
    <row r="127" spans="1:5">
      <c r="A127" s="3" t="s">
        <v>202</v>
      </c>
      <c r="B127" s="2" t="s">
        <v>314</v>
      </c>
      <c r="C127" s="3" t="s">
        <v>606</v>
      </c>
      <c r="D127" s="2" t="s">
        <v>314</v>
      </c>
      <c r="E127" s="3">
        <v>73</v>
      </c>
    </row>
    <row r="128" spans="1:5">
      <c r="A128" s="3" t="s">
        <v>203</v>
      </c>
      <c r="B128" s="2" t="s">
        <v>315</v>
      </c>
      <c r="C128" s="3" t="s">
        <v>607</v>
      </c>
      <c r="D128" s="2" t="s">
        <v>608</v>
      </c>
      <c r="E128" s="3">
        <v>7101</v>
      </c>
    </row>
    <row r="129" spans="1:5">
      <c r="A129" s="3" t="s">
        <v>204</v>
      </c>
      <c r="B129" s="2" t="s">
        <v>316</v>
      </c>
      <c r="C129" s="3" t="s">
        <v>609</v>
      </c>
      <c r="D129" s="2" t="s">
        <v>610</v>
      </c>
      <c r="E129" s="3">
        <v>297</v>
      </c>
    </row>
    <row r="130" spans="1:5">
      <c r="A130" s="3" t="s">
        <v>205</v>
      </c>
      <c r="B130" s="2" t="s">
        <v>317</v>
      </c>
      <c r="C130" s="3" t="s">
        <v>45</v>
      </c>
      <c r="D130" s="2" t="s">
        <v>317</v>
      </c>
      <c r="E130" s="3">
        <v>2053</v>
      </c>
    </row>
    <row r="131" spans="1:5">
      <c r="A131" s="3" t="s">
        <v>206</v>
      </c>
      <c r="B131" s="2" t="s">
        <v>318</v>
      </c>
      <c r="C131" s="3" t="s">
        <v>611</v>
      </c>
      <c r="D131" s="2" t="s">
        <v>318</v>
      </c>
      <c r="E131" s="3">
        <v>6686</v>
      </c>
    </row>
    <row r="132" spans="1:5">
      <c r="A132" s="3" t="s">
        <v>206</v>
      </c>
      <c r="B132" s="2" t="s">
        <v>318</v>
      </c>
      <c r="C132" s="3" t="s">
        <v>612</v>
      </c>
      <c r="D132" s="2" t="s">
        <v>613</v>
      </c>
      <c r="E132" s="3">
        <v>229</v>
      </c>
    </row>
    <row r="133" spans="1:5">
      <c r="A133" s="3" t="s">
        <v>207</v>
      </c>
      <c r="B133" s="2" t="s">
        <v>319</v>
      </c>
      <c r="C133" s="3" t="s">
        <v>614</v>
      </c>
      <c r="D133" s="2" t="s">
        <v>319</v>
      </c>
      <c r="E133" s="3">
        <v>17217</v>
      </c>
    </row>
    <row r="134" spans="1:5">
      <c r="A134" s="3" t="s">
        <v>207</v>
      </c>
      <c r="B134" s="2" t="s">
        <v>319</v>
      </c>
      <c r="C134" s="3" t="s">
        <v>615</v>
      </c>
      <c r="D134" s="2" t="s">
        <v>616</v>
      </c>
      <c r="E134" s="3">
        <v>1307</v>
      </c>
    </row>
    <row r="135" spans="1:5">
      <c r="A135" s="3" t="s">
        <v>208</v>
      </c>
      <c r="B135" s="2" t="s">
        <v>320</v>
      </c>
      <c r="C135" s="3" t="s">
        <v>617</v>
      </c>
      <c r="D135" s="2" t="s">
        <v>618</v>
      </c>
      <c r="E135" s="3">
        <v>5791</v>
      </c>
    </row>
    <row r="136" spans="1:5">
      <c r="A136" s="3" t="s">
        <v>209</v>
      </c>
      <c r="B136" s="2" t="s">
        <v>321</v>
      </c>
      <c r="C136" s="3" t="s">
        <v>619</v>
      </c>
      <c r="D136" s="2" t="s">
        <v>321</v>
      </c>
      <c r="E136" s="3">
        <v>1304</v>
      </c>
    </row>
    <row r="137" spans="1:5">
      <c r="A137" s="3" t="s">
        <v>210</v>
      </c>
      <c r="B137" s="2" t="s">
        <v>322</v>
      </c>
      <c r="C137" s="3" t="s">
        <v>620</v>
      </c>
      <c r="D137" s="2" t="s">
        <v>322</v>
      </c>
      <c r="E137" s="3">
        <v>1382</v>
      </c>
    </row>
    <row r="138" spans="1:5">
      <c r="A138" s="3" t="s">
        <v>211</v>
      </c>
      <c r="B138" s="2" t="s">
        <v>323</v>
      </c>
      <c r="C138" s="3" t="s">
        <v>621</v>
      </c>
      <c r="D138" s="2" t="s">
        <v>622</v>
      </c>
      <c r="E138" s="3">
        <v>125</v>
      </c>
    </row>
    <row r="139" spans="1:5">
      <c r="A139" s="3" t="s">
        <v>212</v>
      </c>
      <c r="B139" s="2" t="s">
        <v>324</v>
      </c>
      <c r="C139" s="3" t="s">
        <v>623</v>
      </c>
      <c r="D139" s="2" t="s">
        <v>624</v>
      </c>
      <c r="E139" s="3">
        <v>2657</v>
      </c>
    </row>
    <row r="140" spans="1:5">
      <c r="A140" s="3" t="s">
        <v>213</v>
      </c>
      <c r="B140" s="2" t="s">
        <v>325</v>
      </c>
      <c r="C140" s="3" t="s">
        <v>625</v>
      </c>
      <c r="D140" s="2" t="s">
        <v>626</v>
      </c>
      <c r="E140" s="3">
        <v>1391</v>
      </c>
    </row>
    <row r="141" spans="1:5">
      <c r="A141" s="3" t="s">
        <v>214</v>
      </c>
      <c r="B141" s="2" t="s">
        <v>326</v>
      </c>
      <c r="C141" s="3" t="s">
        <v>627</v>
      </c>
      <c r="D141" s="2" t="s">
        <v>326</v>
      </c>
      <c r="E141" s="3">
        <v>3660</v>
      </c>
    </row>
    <row r="142" spans="1:5">
      <c r="A142" s="3" t="s">
        <v>215</v>
      </c>
      <c r="B142" s="2" t="s">
        <v>327</v>
      </c>
      <c r="C142" s="3" t="s">
        <v>628</v>
      </c>
      <c r="D142" s="2" t="s">
        <v>327</v>
      </c>
      <c r="E142" s="3">
        <v>15807</v>
      </c>
    </row>
    <row r="143" spans="1:5">
      <c r="A143" s="3" t="s">
        <v>216</v>
      </c>
      <c r="B143" s="2" t="s">
        <v>328</v>
      </c>
      <c r="C143" s="3" t="s">
        <v>629</v>
      </c>
      <c r="D143" s="2" t="s">
        <v>630</v>
      </c>
      <c r="E143" s="3">
        <v>30862</v>
      </c>
    </row>
    <row r="144" spans="1:5">
      <c r="A144" s="3" t="s">
        <v>217</v>
      </c>
      <c r="B144" s="2" t="s">
        <v>329</v>
      </c>
      <c r="C144" s="3" t="s">
        <v>631</v>
      </c>
      <c r="D144" s="2" t="s">
        <v>329</v>
      </c>
      <c r="E144" s="3">
        <v>1138</v>
      </c>
    </row>
    <row r="145" spans="1:5">
      <c r="A145" s="3" t="s">
        <v>218</v>
      </c>
      <c r="B145" s="2" t="s">
        <v>330</v>
      </c>
      <c r="C145" s="3" t="s">
        <v>632</v>
      </c>
      <c r="D145" s="2" t="s">
        <v>633</v>
      </c>
      <c r="E145" s="3">
        <v>4944</v>
      </c>
    </row>
    <row r="146" spans="1:5">
      <c r="A146" s="3" t="s">
        <v>219</v>
      </c>
      <c r="B146" s="2" t="s">
        <v>331</v>
      </c>
      <c r="C146" s="3" t="s">
        <v>634</v>
      </c>
      <c r="D146" s="2" t="s">
        <v>331</v>
      </c>
      <c r="E146" s="3">
        <v>1378</v>
      </c>
    </row>
    <row r="147" spans="1:5">
      <c r="A147" s="3" t="s">
        <v>220</v>
      </c>
      <c r="B147" s="2" t="s">
        <v>332</v>
      </c>
      <c r="C147" s="3" t="s">
        <v>635</v>
      </c>
      <c r="D147" s="2" t="s">
        <v>636</v>
      </c>
      <c r="E147" s="3">
        <v>2987</v>
      </c>
    </row>
    <row r="148" spans="1:5">
      <c r="A148" s="3" t="s">
        <v>221</v>
      </c>
      <c r="B148" s="2" t="s">
        <v>333</v>
      </c>
      <c r="C148" s="3" t="s">
        <v>637</v>
      </c>
      <c r="D148" s="2" t="s">
        <v>638</v>
      </c>
      <c r="E148" s="3">
        <v>1080</v>
      </c>
    </row>
    <row r="149" spans="1:5">
      <c r="A149" s="3" t="s">
        <v>222</v>
      </c>
      <c r="B149" s="2" t="s">
        <v>334</v>
      </c>
      <c r="C149" s="3" t="s">
        <v>639</v>
      </c>
      <c r="D149" s="2" t="s">
        <v>334</v>
      </c>
      <c r="E149" s="3">
        <v>272</v>
      </c>
    </row>
    <row r="150" spans="1:5">
      <c r="A150" s="3" t="s">
        <v>223</v>
      </c>
      <c r="B150" s="2" t="s">
        <v>335</v>
      </c>
      <c r="C150" s="3" t="s">
        <v>640</v>
      </c>
      <c r="D150" s="2" t="s">
        <v>335</v>
      </c>
      <c r="E150" s="3">
        <v>1807</v>
      </c>
    </row>
    <row r="151" spans="1:5">
      <c r="A151" s="3" t="s">
        <v>224</v>
      </c>
      <c r="B151" s="2" t="s">
        <v>336</v>
      </c>
      <c r="C151" s="3" t="s">
        <v>641</v>
      </c>
      <c r="D151" s="2" t="s">
        <v>336</v>
      </c>
      <c r="E151" s="3">
        <v>373</v>
      </c>
    </row>
    <row r="152" spans="1:5">
      <c r="A152" s="3" t="s">
        <v>225</v>
      </c>
      <c r="B152" s="2" t="s">
        <v>337</v>
      </c>
      <c r="C152" s="3" t="s">
        <v>642</v>
      </c>
      <c r="D152" s="2" t="s">
        <v>337</v>
      </c>
      <c r="E152" s="3">
        <v>134</v>
      </c>
    </row>
    <row r="153" spans="1:5">
      <c r="A153" s="3" t="s">
        <v>226</v>
      </c>
      <c r="B153" s="2" t="s">
        <v>338</v>
      </c>
      <c r="C153" s="3" t="s">
        <v>643</v>
      </c>
      <c r="D153" s="2" t="s">
        <v>338</v>
      </c>
      <c r="E153" s="3">
        <v>4743</v>
      </c>
    </row>
    <row r="154" spans="1:5">
      <c r="A154" s="3" t="s">
        <v>227</v>
      </c>
      <c r="B154" s="2" t="s">
        <v>339</v>
      </c>
      <c r="C154" s="3" t="s">
        <v>644</v>
      </c>
      <c r="D154" s="2" t="s">
        <v>339</v>
      </c>
      <c r="E154" s="3">
        <v>10290</v>
      </c>
    </row>
    <row r="155" spans="1:5">
      <c r="A155" s="3" t="s">
        <v>228</v>
      </c>
      <c r="B155" s="2" t="s">
        <v>340</v>
      </c>
      <c r="C155" s="3" t="s">
        <v>645</v>
      </c>
      <c r="D155" s="2" t="s">
        <v>646</v>
      </c>
      <c r="E155" s="3">
        <v>12193</v>
      </c>
    </row>
    <row r="156" spans="1:5">
      <c r="A156" s="3" t="s">
        <v>228</v>
      </c>
      <c r="B156" s="2" t="s">
        <v>340</v>
      </c>
      <c r="C156" s="3" t="s">
        <v>647</v>
      </c>
      <c r="D156" s="2" t="s">
        <v>648</v>
      </c>
      <c r="E156" s="3">
        <v>1687</v>
      </c>
    </row>
    <row r="157" spans="1:5">
      <c r="A157" s="3" t="s">
        <v>229</v>
      </c>
      <c r="B157" s="2" t="s">
        <v>341</v>
      </c>
      <c r="C157" s="3" t="s">
        <v>649</v>
      </c>
      <c r="D157" s="2" t="s">
        <v>650</v>
      </c>
      <c r="E157" s="3">
        <v>36684</v>
      </c>
    </row>
    <row r="158" spans="1:5">
      <c r="A158" s="3" t="s">
        <v>229</v>
      </c>
      <c r="B158" s="2" t="s">
        <v>341</v>
      </c>
      <c r="C158" s="3" t="s">
        <v>651</v>
      </c>
      <c r="D158" s="2" t="s">
        <v>652</v>
      </c>
      <c r="E158" s="3">
        <v>3757</v>
      </c>
    </row>
    <row r="159" spans="1:5">
      <c r="A159" s="3" t="s">
        <v>229</v>
      </c>
      <c r="B159" s="2" t="s">
        <v>341</v>
      </c>
      <c r="C159" s="3" t="s">
        <v>653</v>
      </c>
      <c r="D159" s="2" t="s">
        <v>654</v>
      </c>
      <c r="E159" s="3">
        <v>9372</v>
      </c>
    </row>
    <row r="160" spans="1:5">
      <c r="A160" s="3" t="s">
        <v>229</v>
      </c>
      <c r="B160" s="2" t="s">
        <v>341</v>
      </c>
      <c r="C160" s="3" t="s">
        <v>655</v>
      </c>
      <c r="D160" s="2" t="s">
        <v>656</v>
      </c>
      <c r="E160" s="3">
        <v>3</v>
      </c>
    </row>
    <row r="161" spans="1:5">
      <c r="A161" s="3" t="s">
        <v>229</v>
      </c>
      <c r="B161" s="2" t="s">
        <v>341</v>
      </c>
      <c r="C161" s="3" t="s">
        <v>657</v>
      </c>
      <c r="D161" s="2" t="s">
        <v>658</v>
      </c>
      <c r="E161" s="3">
        <v>773</v>
      </c>
    </row>
    <row r="162" spans="1:5">
      <c r="A162" s="3" t="s">
        <v>230</v>
      </c>
      <c r="B162" s="2" t="s">
        <v>342</v>
      </c>
      <c r="C162" s="3" t="s">
        <v>659</v>
      </c>
      <c r="D162" s="2" t="s">
        <v>660</v>
      </c>
      <c r="E162" s="3">
        <v>1129</v>
      </c>
    </row>
    <row r="163" spans="1:5">
      <c r="A163" s="3" t="s">
        <v>230</v>
      </c>
      <c r="B163" s="2" t="s">
        <v>342</v>
      </c>
      <c r="C163" s="3" t="s">
        <v>661</v>
      </c>
      <c r="D163" s="2" t="s">
        <v>662</v>
      </c>
      <c r="E163" s="3">
        <v>61</v>
      </c>
    </row>
    <row r="164" spans="1:5">
      <c r="A164" s="3" t="s">
        <v>230</v>
      </c>
      <c r="B164" s="2" t="s">
        <v>342</v>
      </c>
      <c r="C164" s="3" t="s">
        <v>663</v>
      </c>
      <c r="D164" s="2" t="s">
        <v>664</v>
      </c>
      <c r="E164" s="3">
        <v>4429</v>
      </c>
    </row>
    <row r="165" spans="1:5">
      <c r="A165" s="3" t="s">
        <v>231</v>
      </c>
      <c r="B165" s="2" t="s">
        <v>343</v>
      </c>
      <c r="C165" s="3" t="s">
        <v>665</v>
      </c>
      <c r="D165" s="2" t="s">
        <v>666</v>
      </c>
      <c r="E165" s="3">
        <v>16271</v>
      </c>
    </row>
    <row r="166" spans="1:5">
      <c r="A166" s="3" t="s">
        <v>232</v>
      </c>
      <c r="B166" s="2" t="s">
        <v>344</v>
      </c>
      <c r="C166" s="3" t="s">
        <v>667</v>
      </c>
      <c r="D166" s="2" t="s">
        <v>668</v>
      </c>
      <c r="E166" s="3">
        <v>16718</v>
      </c>
    </row>
    <row r="167" spans="1:5">
      <c r="A167" s="3" t="s">
        <v>233</v>
      </c>
      <c r="B167" s="2" t="s">
        <v>345</v>
      </c>
      <c r="C167" s="3" t="s">
        <v>669</v>
      </c>
      <c r="D167" s="2" t="s">
        <v>670</v>
      </c>
      <c r="E167" s="3">
        <v>54449</v>
      </c>
    </row>
    <row r="168" spans="1:5">
      <c r="A168" s="3" t="s">
        <v>234</v>
      </c>
      <c r="B168" s="2" t="s">
        <v>346</v>
      </c>
      <c r="C168" s="3" t="s">
        <v>671</v>
      </c>
      <c r="D168" s="2" t="s">
        <v>672</v>
      </c>
      <c r="E168" s="3">
        <v>154</v>
      </c>
    </row>
    <row r="169" spans="1:5">
      <c r="A169" s="3" t="s">
        <v>234</v>
      </c>
      <c r="B169" s="2" t="s">
        <v>346</v>
      </c>
      <c r="C169" s="3" t="s">
        <v>673</v>
      </c>
      <c r="D169" s="2" t="s">
        <v>674</v>
      </c>
      <c r="E169" s="3">
        <v>2581</v>
      </c>
    </row>
    <row r="170" spans="1:5">
      <c r="A170" s="3" t="s">
        <v>234</v>
      </c>
      <c r="B170" s="2" t="s">
        <v>346</v>
      </c>
      <c r="C170" s="3" t="s">
        <v>675</v>
      </c>
      <c r="D170" s="2" t="s">
        <v>676</v>
      </c>
      <c r="E170" s="3">
        <v>2332</v>
      </c>
    </row>
    <row r="171" spans="1:5">
      <c r="A171" s="3" t="s">
        <v>234</v>
      </c>
      <c r="B171" s="2" t="s">
        <v>346</v>
      </c>
      <c r="C171" s="3" t="s">
        <v>677</v>
      </c>
      <c r="D171" s="2" t="s">
        <v>678</v>
      </c>
      <c r="E171" s="3">
        <v>1962</v>
      </c>
    </row>
    <row r="172" spans="1:5">
      <c r="A172" s="3" t="s">
        <v>234</v>
      </c>
      <c r="B172" s="2" t="s">
        <v>346</v>
      </c>
      <c r="C172" s="3" t="s">
        <v>679</v>
      </c>
      <c r="D172" s="2" t="s">
        <v>680</v>
      </c>
      <c r="E172" s="3">
        <v>2890</v>
      </c>
    </row>
    <row r="173" spans="1:5">
      <c r="A173" s="3" t="s">
        <v>234</v>
      </c>
      <c r="B173" s="2" t="s">
        <v>346</v>
      </c>
      <c r="C173" s="3" t="s">
        <v>681</v>
      </c>
      <c r="D173" s="2" t="s">
        <v>682</v>
      </c>
      <c r="E173" s="3">
        <v>2824</v>
      </c>
    </row>
    <row r="174" spans="1:5">
      <c r="A174" s="3" t="s">
        <v>234</v>
      </c>
      <c r="B174" s="2" t="s">
        <v>346</v>
      </c>
      <c r="C174" s="3" t="s">
        <v>683</v>
      </c>
      <c r="D174" s="2" t="s">
        <v>684</v>
      </c>
      <c r="E174" s="3">
        <v>1524</v>
      </c>
    </row>
    <row r="175" spans="1:5">
      <c r="A175" s="3" t="s">
        <v>234</v>
      </c>
      <c r="B175" s="2" t="s">
        <v>346</v>
      </c>
      <c r="C175" s="3" t="s">
        <v>685</v>
      </c>
      <c r="D175" s="2" t="s">
        <v>686</v>
      </c>
      <c r="E175" s="3">
        <v>127</v>
      </c>
    </row>
    <row r="176" spans="1:5">
      <c r="A176" s="3" t="s">
        <v>234</v>
      </c>
      <c r="B176" s="2" t="s">
        <v>346</v>
      </c>
      <c r="C176" s="3" t="s">
        <v>687</v>
      </c>
      <c r="D176" s="2" t="s">
        <v>688</v>
      </c>
      <c r="E176" s="3">
        <v>1160</v>
      </c>
    </row>
    <row r="177" spans="1:5">
      <c r="A177" s="3" t="s">
        <v>234</v>
      </c>
      <c r="B177" s="2" t="s">
        <v>346</v>
      </c>
      <c r="C177" s="3" t="s">
        <v>689</v>
      </c>
      <c r="D177" s="2" t="s">
        <v>690</v>
      </c>
      <c r="E177" s="3">
        <v>1514</v>
      </c>
    </row>
    <row r="178" spans="1:5">
      <c r="A178" s="3" t="s">
        <v>234</v>
      </c>
      <c r="B178" s="2" t="s">
        <v>346</v>
      </c>
      <c r="C178" s="3" t="s">
        <v>47</v>
      </c>
      <c r="D178" s="2" t="s">
        <v>691</v>
      </c>
      <c r="E178" s="3">
        <v>2836</v>
      </c>
    </row>
    <row r="179" spans="1:5">
      <c r="A179" s="3" t="s">
        <v>234</v>
      </c>
      <c r="B179" s="2" t="s">
        <v>346</v>
      </c>
      <c r="C179" s="3" t="s">
        <v>692</v>
      </c>
      <c r="D179" s="2" t="s">
        <v>693</v>
      </c>
      <c r="E179" s="3">
        <v>6868</v>
      </c>
    </row>
    <row r="180" spans="1:5">
      <c r="A180" s="3" t="s">
        <v>234</v>
      </c>
      <c r="B180" s="2" t="s">
        <v>346</v>
      </c>
      <c r="C180" s="3" t="s">
        <v>694</v>
      </c>
      <c r="D180" s="2" t="s">
        <v>695</v>
      </c>
      <c r="E180" s="3">
        <v>13598</v>
      </c>
    </row>
    <row r="181" spans="1:5">
      <c r="A181" s="3" t="s">
        <v>234</v>
      </c>
      <c r="B181" s="2" t="s">
        <v>346</v>
      </c>
      <c r="C181" s="3" t="s">
        <v>696</v>
      </c>
      <c r="D181" s="2" t="s">
        <v>697</v>
      </c>
      <c r="E181" s="3">
        <v>8451</v>
      </c>
    </row>
    <row r="182" spans="1:5">
      <c r="A182" s="3" t="s">
        <v>234</v>
      </c>
      <c r="B182" s="2" t="s">
        <v>346</v>
      </c>
      <c r="C182" s="3" t="s">
        <v>698</v>
      </c>
      <c r="D182" s="2" t="s">
        <v>699</v>
      </c>
      <c r="E182" s="3">
        <v>3368</v>
      </c>
    </row>
    <row r="183" spans="1:5">
      <c r="A183" s="3" t="s">
        <v>234</v>
      </c>
      <c r="B183" s="2" t="s">
        <v>346</v>
      </c>
      <c r="C183" s="3" t="s">
        <v>700</v>
      </c>
      <c r="D183" s="2" t="s">
        <v>701</v>
      </c>
      <c r="E183" s="3">
        <v>8288</v>
      </c>
    </row>
    <row r="184" spans="1:5">
      <c r="A184" s="3" t="s">
        <v>234</v>
      </c>
      <c r="B184" s="2" t="s">
        <v>346</v>
      </c>
      <c r="C184" s="3" t="s">
        <v>702</v>
      </c>
      <c r="D184" s="2" t="s">
        <v>703</v>
      </c>
      <c r="E184" s="3">
        <v>4092</v>
      </c>
    </row>
    <row r="185" spans="1:5">
      <c r="A185" s="3" t="s">
        <v>234</v>
      </c>
      <c r="B185" s="2" t="s">
        <v>346</v>
      </c>
      <c r="C185" s="3" t="s">
        <v>704</v>
      </c>
      <c r="D185" s="2" t="s">
        <v>705</v>
      </c>
      <c r="E185" s="3">
        <v>10551</v>
      </c>
    </row>
    <row r="186" spans="1:5">
      <c r="A186" s="3" t="s">
        <v>234</v>
      </c>
      <c r="B186" s="2" t="s">
        <v>346</v>
      </c>
      <c r="C186" s="3" t="s">
        <v>706</v>
      </c>
      <c r="D186" s="2" t="s">
        <v>707</v>
      </c>
      <c r="E186" s="3">
        <v>3648</v>
      </c>
    </row>
    <row r="187" spans="1:5">
      <c r="A187" s="3" t="s">
        <v>234</v>
      </c>
      <c r="B187" s="2" t="s">
        <v>346</v>
      </c>
      <c r="C187" s="3" t="s">
        <v>708</v>
      </c>
      <c r="D187" s="2" t="s">
        <v>709</v>
      </c>
      <c r="E187" s="3">
        <v>5270</v>
      </c>
    </row>
    <row r="188" spans="1:5">
      <c r="A188" s="3" t="s">
        <v>234</v>
      </c>
      <c r="B188" s="2" t="s">
        <v>346</v>
      </c>
      <c r="C188" s="3" t="s">
        <v>710</v>
      </c>
      <c r="D188" s="2" t="s">
        <v>711</v>
      </c>
      <c r="E188" s="3">
        <v>7575</v>
      </c>
    </row>
    <row r="189" spans="1:5">
      <c r="A189" s="3" t="s">
        <v>234</v>
      </c>
      <c r="B189" s="2" t="s">
        <v>346</v>
      </c>
      <c r="C189" s="3" t="s">
        <v>712</v>
      </c>
      <c r="D189" s="2" t="s">
        <v>713</v>
      </c>
      <c r="E189" s="3">
        <v>7634</v>
      </c>
    </row>
    <row r="190" spans="1:5">
      <c r="A190" s="3" t="s">
        <v>234</v>
      </c>
      <c r="B190" s="2" t="s">
        <v>346</v>
      </c>
      <c r="C190" s="3" t="s">
        <v>714</v>
      </c>
      <c r="D190" s="2" t="s">
        <v>715</v>
      </c>
      <c r="E190" s="3">
        <v>12258</v>
      </c>
    </row>
    <row r="191" spans="1:5">
      <c r="A191" s="3" t="s">
        <v>234</v>
      </c>
      <c r="B191" s="2" t="s">
        <v>346</v>
      </c>
      <c r="C191" s="3" t="s">
        <v>716</v>
      </c>
      <c r="D191" s="2" t="s">
        <v>717</v>
      </c>
      <c r="E191" s="3">
        <v>9439</v>
      </c>
    </row>
    <row r="192" spans="1:5">
      <c r="A192" s="3" t="s">
        <v>234</v>
      </c>
      <c r="B192" s="2" t="s">
        <v>346</v>
      </c>
      <c r="C192" s="3" t="s">
        <v>718</v>
      </c>
      <c r="D192" s="2" t="s">
        <v>719</v>
      </c>
      <c r="E192" s="3">
        <v>11092</v>
      </c>
    </row>
    <row r="193" spans="1:5">
      <c r="A193" s="3" t="s">
        <v>234</v>
      </c>
      <c r="B193" s="2" t="s">
        <v>346</v>
      </c>
      <c r="C193" s="3" t="s">
        <v>720</v>
      </c>
      <c r="D193" s="2" t="s">
        <v>721</v>
      </c>
      <c r="E193" s="3">
        <v>846</v>
      </c>
    </row>
    <row r="194" spans="1:5">
      <c r="A194" s="3" t="s">
        <v>235</v>
      </c>
      <c r="B194" s="2" t="s">
        <v>347</v>
      </c>
      <c r="C194" s="3" t="s">
        <v>722</v>
      </c>
      <c r="D194" s="2" t="s">
        <v>723</v>
      </c>
      <c r="E194" s="3">
        <v>1235</v>
      </c>
    </row>
    <row r="195" spans="1:5">
      <c r="A195" s="3" t="s">
        <v>235</v>
      </c>
      <c r="B195" s="2" t="s">
        <v>347</v>
      </c>
      <c r="C195" s="3" t="s">
        <v>161</v>
      </c>
      <c r="D195" s="2" t="s">
        <v>724</v>
      </c>
      <c r="E195" s="3">
        <v>276</v>
      </c>
    </row>
    <row r="196" spans="1:5">
      <c r="A196" s="3" t="s">
        <v>236</v>
      </c>
      <c r="B196" s="2" t="s">
        <v>348</v>
      </c>
      <c r="C196" s="3" t="s">
        <v>725</v>
      </c>
      <c r="D196" s="2" t="s">
        <v>726</v>
      </c>
      <c r="E196" s="3">
        <v>25821</v>
      </c>
    </row>
    <row r="197" spans="1:5">
      <c r="A197" s="3" t="s">
        <v>236</v>
      </c>
      <c r="B197" s="2" t="s">
        <v>348</v>
      </c>
      <c r="C197" s="3" t="s">
        <v>727</v>
      </c>
      <c r="D197" s="2" t="s">
        <v>728</v>
      </c>
      <c r="E197" s="3">
        <v>6018</v>
      </c>
    </row>
    <row r="198" spans="1:5">
      <c r="A198" s="3" t="s">
        <v>237</v>
      </c>
      <c r="B198" s="2" t="s">
        <v>349</v>
      </c>
      <c r="C198" s="3" t="s">
        <v>729</v>
      </c>
      <c r="D198" s="2" t="s">
        <v>730</v>
      </c>
      <c r="E198" s="3">
        <v>5128</v>
      </c>
    </row>
    <row r="199" spans="1:5">
      <c r="A199" s="3" t="s">
        <v>237</v>
      </c>
      <c r="B199" s="2" t="s">
        <v>349</v>
      </c>
      <c r="C199" s="3" t="s">
        <v>731</v>
      </c>
      <c r="D199" s="2" t="s">
        <v>732</v>
      </c>
      <c r="E199" s="3">
        <v>4263</v>
      </c>
    </row>
    <row r="200" spans="1:5">
      <c r="A200" s="3" t="s">
        <v>238</v>
      </c>
      <c r="B200" s="2" t="s">
        <v>350</v>
      </c>
      <c r="C200" s="3" t="s">
        <v>733</v>
      </c>
      <c r="D200" s="2" t="s">
        <v>734</v>
      </c>
      <c r="E200" s="3">
        <v>26200</v>
      </c>
    </row>
    <row r="201" spans="1:5">
      <c r="A201" s="3" t="s">
        <v>238</v>
      </c>
      <c r="B201" s="2" t="s">
        <v>350</v>
      </c>
      <c r="C201" s="3" t="s">
        <v>735</v>
      </c>
      <c r="D201" s="2" t="s">
        <v>736</v>
      </c>
      <c r="E201" s="3">
        <v>2831</v>
      </c>
    </row>
    <row r="202" spans="1:5">
      <c r="A202" s="3" t="s">
        <v>238</v>
      </c>
      <c r="B202" s="2" t="s">
        <v>350</v>
      </c>
      <c r="C202" s="3" t="s">
        <v>737</v>
      </c>
      <c r="D202" s="2" t="s">
        <v>738</v>
      </c>
      <c r="E202" s="3">
        <v>3762</v>
      </c>
    </row>
    <row r="203" spans="1:5">
      <c r="A203" s="3" t="s">
        <v>239</v>
      </c>
      <c r="B203" s="2" t="s">
        <v>351</v>
      </c>
      <c r="C203" s="3" t="s">
        <v>739</v>
      </c>
      <c r="D203" s="2" t="s">
        <v>740</v>
      </c>
      <c r="E203" s="3">
        <v>2914</v>
      </c>
    </row>
    <row r="204" spans="1:5">
      <c r="A204" s="3" t="s">
        <v>239</v>
      </c>
      <c r="B204" s="2" t="s">
        <v>351</v>
      </c>
      <c r="C204" s="3" t="s">
        <v>741</v>
      </c>
      <c r="D204" s="2" t="s">
        <v>742</v>
      </c>
      <c r="E204" s="3">
        <v>18</v>
      </c>
    </row>
    <row r="205" spans="1:5">
      <c r="A205" s="3" t="s">
        <v>240</v>
      </c>
      <c r="B205" s="2" t="s">
        <v>352</v>
      </c>
      <c r="C205" s="3" t="s">
        <v>743</v>
      </c>
      <c r="D205" s="2" t="s">
        <v>744</v>
      </c>
      <c r="E205" s="3">
        <v>3442</v>
      </c>
    </row>
    <row r="206" spans="1:5">
      <c r="A206" s="3" t="s">
        <v>241</v>
      </c>
      <c r="B206" s="2" t="s">
        <v>353</v>
      </c>
      <c r="C206" s="3" t="s">
        <v>745</v>
      </c>
      <c r="D206" s="2" t="s">
        <v>746</v>
      </c>
      <c r="E206" s="3">
        <v>29641</v>
      </c>
    </row>
    <row r="207" spans="1:5">
      <c r="A207" s="3" t="s">
        <v>242</v>
      </c>
      <c r="B207" s="2" t="s">
        <v>354</v>
      </c>
      <c r="C207" s="3" t="s">
        <v>747</v>
      </c>
      <c r="D207" s="2" t="s">
        <v>748</v>
      </c>
      <c r="E207" s="3">
        <v>8785</v>
      </c>
    </row>
    <row r="208" spans="1:5">
      <c r="A208" s="3" t="s">
        <v>242</v>
      </c>
      <c r="B208" s="2" t="s">
        <v>354</v>
      </c>
      <c r="C208" s="3" t="s">
        <v>749</v>
      </c>
      <c r="D208" s="2" t="s">
        <v>750</v>
      </c>
      <c r="E208" s="3">
        <v>3736</v>
      </c>
    </row>
    <row r="209" spans="1:5">
      <c r="A209" s="3" t="s">
        <v>243</v>
      </c>
      <c r="B209" s="2" t="s">
        <v>355</v>
      </c>
      <c r="C209" s="3" t="s">
        <v>751</v>
      </c>
      <c r="D209" s="2" t="s">
        <v>752</v>
      </c>
      <c r="E209" s="3">
        <v>18035</v>
      </c>
    </row>
    <row r="210" spans="1:5">
      <c r="A210" s="3" t="s">
        <v>244</v>
      </c>
      <c r="B210" s="2" t="s">
        <v>356</v>
      </c>
      <c r="C210" s="3" t="s">
        <v>753</v>
      </c>
      <c r="D210" s="2" t="s">
        <v>754</v>
      </c>
      <c r="E210" s="3">
        <v>1334</v>
      </c>
    </row>
    <row r="211" spans="1:5">
      <c r="A211" s="3" t="s">
        <v>245</v>
      </c>
      <c r="B211" s="2" t="s">
        <v>357</v>
      </c>
      <c r="C211" s="3" t="s">
        <v>755</v>
      </c>
      <c r="D211" s="2" t="s">
        <v>756</v>
      </c>
      <c r="E211" s="3">
        <v>19080</v>
      </c>
    </row>
    <row r="212" spans="1:5">
      <c r="A212" s="3" t="s">
        <v>246</v>
      </c>
      <c r="B212" s="2" t="s">
        <v>358</v>
      </c>
      <c r="C212" s="3" t="s">
        <v>757</v>
      </c>
      <c r="D212" s="2" t="s">
        <v>358</v>
      </c>
      <c r="E212" s="3">
        <v>9853</v>
      </c>
    </row>
    <row r="213" spans="1:5">
      <c r="A213" s="3" t="s">
        <v>247</v>
      </c>
      <c r="B213" s="2" t="s">
        <v>359</v>
      </c>
      <c r="C213" s="3" t="s">
        <v>758</v>
      </c>
      <c r="D213" s="2" t="s">
        <v>359</v>
      </c>
      <c r="E213" s="3">
        <v>2540</v>
      </c>
    </row>
    <row r="214" spans="1:5">
      <c r="A214" s="3" t="s">
        <v>248</v>
      </c>
      <c r="B214" s="2" t="s">
        <v>360</v>
      </c>
      <c r="C214" s="3" t="s">
        <v>759</v>
      </c>
      <c r="D214" s="2" t="s">
        <v>760</v>
      </c>
      <c r="E214" s="3">
        <v>40</v>
      </c>
    </row>
    <row r="215" spans="1:5">
      <c r="A215" s="3" t="s">
        <v>248</v>
      </c>
      <c r="B215" s="2" t="s">
        <v>360</v>
      </c>
      <c r="C215" s="3" t="s">
        <v>761</v>
      </c>
      <c r="D215" s="2" t="s">
        <v>762</v>
      </c>
      <c r="E215" s="3">
        <v>49</v>
      </c>
    </row>
    <row r="216" spans="1:5">
      <c r="A216" s="3" t="s">
        <v>248</v>
      </c>
      <c r="B216" s="2" t="s">
        <v>360</v>
      </c>
      <c r="C216" s="3" t="s">
        <v>763</v>
      </c>
      <c r="D216" s="2" t="s">
        <v>764</v>
      </c>
      <c r="E216" s="3">
        <v>45</v>
      </c>
    </row>
    <row r="217" spans="1:5">
      <c r="A217" s="3" t="s">
        <v>248</v>
      </c>
      <c r="B217" s="2" t="s">
        <v>360</v>
      </c>
      <c r="C217" s="3" t="s">
        <v>765</v>
      </c>
      <c r="D217" s="2" t="s">
        <v>766</v>
      </c>
      <c r="E217" s="3">
        <v>12</v>
      </c>
    </row>
    <row r="218" spans="1:5">
      <c r="A218" s="3" t="s">
        <v>248</v>
      </c>
      <c r="B218" s="2" t="s">
        <v>360</v>
      </c>
      <c r="C218" s="3" t="s">
        <v>767</v>
      </c>
      <c r="D218" s="2" t="s">
        <v>768</v>
      </c>
      <c r="E218" s="3">
        <v>12</v>
      </c>
    </row>
    <row r="219" spans="1:5">
      <c r="A219" s="3" t="s">
        <v>248</v>
      </c>
      <c r="B219" s="2" t="s">
        <v>360</v>
      </c>
      <c r="C219" s="3" t="s">
        <v>769</v>
      </c>
      <c r="D219" s="2" t="s">
        <v>770</v>
      </c>
      <c r="E219" s="3">
        <v>5</v>
      </c>
    </row>
    <row r="220" spans="1:5">
      <c r="A220" s="3" t="s">
        <v>248</v>
      </c>
      <c r="B220" s="2" t="s">
        <v>360</v>
      </c>
      <c r="C220" s="3" t="s">
        <v>771</v>
      </c>
      <c r="D220" s="2" t="s">
        <v>772</v>
      </c>
      <c r="E220" s="3">
        <v>89</v>
      </c>
    </row>
    <row r="221" spans="1:5">
      <c r="A221" s="3" t="s">
        <v>248</v>
      </c>
      <c r="B221" s="2" t="s">
        <v>360</v>
      </c>
      <c r="C221" s="3" t="s">
        <v>773</v>
      </c>
      <c r="D221" s="2" t="s">
        <v>774</v>
      </c>
      <c r="E221" s="3">
        <v>20</v>
      </c>
    </row>
    <row r="222" spans="1:5">
      <c r="A222" s="3" t="s">
        <v>248</v>
      </c>
      <c r="B222" s="2" t="s">
        <v>360</v>
      </c>
      <c r="C222" s="3" t="s">
        <v>775</v>
      </c>
      <c r="D222" s="2" t="s">
        <v>776</v>
      </c>
      <c r="E222" s="3">
        <v>1</v>
      </c>
    </row>
    <row r="223" spans="1:5">
      <c r="A223" s="3" t="s">
        <v>248</v>
      </c>
      <c r="B223" s="2" t="s">
        <v>360</v>
      </c>
      <c r="C223" s="3" t="s">
        <v>777</v>
      </c>
      <c r="D223" s="2" t="s">
        <v>778</v>
      </c>
      <c r="E223" s="3">
        <v>232</v>
      </c>
    </row>
    <row r="224" spans="1:5">
      <c r="A224" s="3" t="s">
        <v>248</v>
      </c>
      <c r="B224" s="2" t="s">
        <v>360</v>
      </c>
      <c r="C224" s="3" t="s">
        <v>779</v>
      </c>
      <c r="D224" s="2" t="s">
        <v>780</v>
      </c>
      <c r="E224" s="3">
        <v>62</v>
      </c>
    </row>
    <row r="225" spans="1:5">
      <c r="A225" s="3" t="s">
        <v>248</v>
      </c>
      <c r="B225" s="2" t="s">
        <v>360</v>
      </c>
      <c r="C225" s="3" t="s">
        <v>781</v>
      </c>
      <c r="D225" s="2" t="s">
        <v>782</v>
      </c>
      <c r="E225" s="3">
        <v>105</v>
      </c>
    </row>
    <row r="226" spans="1:5">
      <c r="A226" s="3" t="s">
        <v>248</v>
      </c>
      <c r="B226" s="2" t="s">
        <v>360</v>
      </c>
      <c r="C226" s="3" t="s">
        <v>783</v>
      </c>
      <c r="D226" s="2" t="s">
        <v>784</v>
      </c>
      <c r="E226" s="3">
        <v>8</v>
      </c>
    </row>
    <row r="227" spans="1:5">
      <c r="A227" s="3" t="s">
        <v>248</v>
      </c>
      <c r="B227" s="2" t="s">
        <v>360</v>
      </c>
      <c r="C227" s="3" t="s">
        <v>785</v>
      </c>
      <c r="D227" s="2" t="s">
        <v>786</v>
      </c>
      <c r="E227" s="3">
        <v>13</v>
      </c>
    </row>
    <row r="228" spans="1:5">
      <c r="A228" s="3" t="s">
        <v>248</v>
      </c>
      <c r="B228" s="2" t="s">
        <v>360</v>
      </c>
      <c r="C228" s="3" t="s">
        <v>787</v>
      </c>
      <c r="D228" s="2" t="s">
        <v>788</v>
      </c>
      <c r="E228" s="3">
        <v>50</v>
      </c>
    </row>
    <row r="229" spans="1:5">
      <c r="A229" s="3" t="s">
        <v>248</v>
      </c>
      <c r="B229" s="2" t="s">
        <v>360</v>
      </c>
      <c r="C229" s="3" t="s">
        <v>789</v>
      </c>
      <c r="D229" s="2" t="s">
        <v>790</v>
      </c>
      <c r="E229" s="3">
        <v>16</v>
      </c>
    </row>
    <row r="230" spans="1:5">
      <c r="A230" s="3" t="s">
        <v>249</v>
      </c>
      <c r="B230" s="2" t="s">
        <v>361</v>
      </c>
      <c r="C230" s="3" t="s">
        <v>791</v>
      </c>
      <c r="D230" s="2" t="s">
        <v>792</v>
      </c>
      <c r="E230" s="3">
        <v>15253</v>
      </c>
    </row>
    <row r="231" spans="1:5">
      <c r="A231" s="3" t="s">
        <v>249</v>
      </c>
      <c r="B231" s="2" t="s">
        <v>361</v>
      </c>
      <c r="C231" s="3" t="s">
        <v>793</v>
      </c>
      <c r="D231" s="2" t="s">
        <v>794</v>
      </c>
      <c r="E231" s="3">
        <v>3884</v>
      </c>
    </row>
    <row r="232" spans="1:5">
      <c r="A232" s="3" t="s">
        <v>249</v>
      </c>
      <c r="B232" s="2" t="s">
        <v>361</v>
      </c>
      <c r="C232" s="3" t="s">
        <v>795</v>
      </c>
      <c r="D232" s="2" t="s">
        <v>796</v>
      </c>
      <c r="E232" s="3">
        <v>11561</v>
      </c>
    </row>
    <row r="233" spans="1:5">
      <c r="A233" s="3" t="s">
        <v>249</v>
      </c>
      <c r="B233" s="2" t="s">
        <v>361</v>
      </c>
      <c r="C233" s="3" t="s">
        <v>797</v>
      </c>
      <c r="D233" s="2" t="s">
        <v>798</v>
      </c>
      <c r="E233" s="3">
        <v>11163</v>
      </c>
    </row>
    <row r="234" spans="1:5">
      <c r="A234" s="3" t="s">
        <v>249</v>
      </c>
      <c r="B234" s="2" t="s">
        <v>361</v>
      </c>
      <c r="C234" s="3" t="s">
        <v>799</v>
      </c>
      <c r="D234" s="2" t="s">
        <v>800</v>
      </c>
      <c r="E234" s="3">
        <v>3734</v>
      </c>
    </row>
    <row r="235" spans="1:5">
      <c r="A235" s="3" t="s">
        <v>249</v>
      </c>
      <c r="B235" s="2" t="s">
        <v>361</v>
      </c>
      <c r="C235" s="3" t="s">
        <v>156</v>
      </c>
      <c r="D235" s="2" t="s">
        <v>801</v>
      </c>
      <c r="E235" s="3">
        <v>930</v>
      </c>
    </row>
    <row r="236" spans="1:5">
      <c r="A236" s="3" t="s">
        <v>249</v>
      </c>
      <c r="B236" s="2" t="s">
        <v>361</v>
      </c>
      <c r="C236" s="3" t="s">
        <v>802</v>
      </c>
      <c r="D236" s="2" t="s">
        <v>803</v>
      </c>
      <c r="E236" s="3">
        <v>4804</v>
      </c>
    </row>
    <row r="237" spans="1:5">
      <c r="A237" s="3" t="s">
        <v>249</v>
      </c>
      <c r="B237" s="2" t="s">
        <v>361</v>
      </c>
      <c r="C237" s="3" t="s">
        <v>804</v>
      </c>
      <c r="D237" s="2" t="s">
        <v>805</v>
      </c>
      <c r="E237" s="3">
        <v>6523</v>
      </c>
    </row>
    <row r="238" spans="1:5">
      <c r="A238" s="3" t="s">
        <v>249</v>
      </c>
      <c r="B238" s="2" t="s">
        <v>361</v>
      </c>
      <c r="C238" s="3" t="s">
        <v>806</v>
      </c>
      <c r="D238" s="2" t="s">
        <v>807</v>
      </c>
      <c r="E238" s="3">
        <v>537</v>
      </c>
    </row>
    <row r="239" spans="1:5">
      <c r="A239" s="3" t="s">
        <v>249</v>
      </c>
      <c r="B239" s="2" t="s">
        <v>361</v>
      </c>
      <c r="C239" s="3" t="s">
        <v>808</v>
      </c>
      <c r="D239" s="2" t="s">
        <v>809</v>
      </c>
      <c r="E239" s="3">
        <v>384</v>
      </c>
    </row>
    <row r="240" spans="1:5">
      <c r="A240" s="3" t="s">
        <v>249</v>
      </c>
      <c r="B240" s="2" t="s">
        <v>361</v>
      </c>
      <c r="C240" s="3" t="s">
        <v>810</v>
      </c>
      <c r="D240" s="2" t="s">
        <v>811</v>
      </c>
      <c r="E240" s="3">
        <v>165</v>
      </c>
    </row>
    <row r="241" spans="1:5">
      <c r="A241" s="3" t="s">
        <v>249</v>
      </c>
      <c r="B241" s="2" t="s">
        <v>361</v>
      </c>
      <c r="C241" s="3" t="s">
        <v>157</v>
      </c>
      <c r="D241" s="2" t="s">
        <v>812</v>
      </c>
      <c r="E241" s="3">
        <v>1983</v>
      </c>
    </row>
    <row r="242" spans="1:5">
      <c r="A242" s="3" t="s">
        <v>249</v>
      </c>
      <c r="B242" s="2" t="s">
        <v>361</v>
      </c>
      <c r="C242" s="3" t="s">
        <v>813</v>
      </c>
      <c r="D242" s="2" t="s">
        <v>814</v>
      </c>
      <c r="E242" s="3">
        <v>612</v>
      </c>
    </row>
    <row r="243" spans="1:5">
      <c r="A243" s="3" t="s">
        <v>249</v>
      </c>
      <c r="B243" s="2" t="s">
        <v>361</v>
      </c>
      <c r="C243" s="3" t="s">
        <v>815</v>
      </c>
      <c r="D243" s="2" t="s">
        <v>816</v>
      </c>
      <c r="E243" s="3">
        <v>5492</v>
      </c>
    </row>
    <row r="244" spans="1:5">
      <c r="A244" s="3" t="s">
        <v>249</v>
      </c>
      <c r="B244" s="2" t="s">
        <v>361</v>
      </c>
      <c r="C244" s="3" t="s">
        <v>817</v>
      </c>
      <c r="D244" s="2" t="s">
        <v>818</v>
      </c>
      <c r="E244" s="3">
        <v>14525</v>
      </c>
    </row>
    <row r="245" spans="1:5">
      <c r="A245" s="3" t="s">
        <v>249</v>
      </c>
      <c r="B245" s="2" t="s">
        <v>361</v>
      </c>
      <c r="C245" s="3" t="s">
        <v>819</v>
      </c>
      <c r="D245" s="2" t="s">
        <v>820</v>
      </c>
      <c r="E245" s="3">
        <v>557</v>
      </c>
    </row>
    <row r="246" spans="1:5">
      <c r="A246" s="3" t="s">
        <v>249</v>
      </c>
      <c r="B246" s="2" t="s">
        <v>361</v>
      </c>
      <c r="C246" s="3" t="s">
        <v>821</v>
      </c>
      <c r="D246" s="2" t="s">
        <v>822</v>
      </c>
      <c r="E246" s="3">
        <v>2330</v>
      </c>
    </row>
    <row r="247" spans="1:5">
      <c r="A247" s="3" t="s">
        <v>249</v>
      </c>
      <c r="B247" s="2" t="s">
        <v>361</v>
      </c>
      <c r="C247" s="3" t="s">
        <v>158</v>
      </c>
      <c r="D247" s="2" t="s">
        <v>823</v>
      </c>
      <c r="E247" s="3">
        <v>9615</v>
      </c>
    </row>
    <row r="248" spans="1:5">
      <c r="A248" s="3" t="s">
        <v>249</v>
      </c>
      <c r="B248" s="2" t="s">
        <v>361</v>
      </c>
      <c r="C248" s="3" t="s">
        <v>159</v>
      </c>
      <c r="D248" s="2" t="s">
        <v>824</v>
      </c>
      <c r="E248" s="3">
        <v>10815</v>
      </c>
    </row>
    <row r="249" spans="1:5">
      <c r="A249" s="3" t="s">
        <v>249</v>
      </c>
      <c r="B249" s="2" t="s">
        <v>361</v>
      </c>
      <c r="C249" s="3" t="s">
        <v>160</v>
      </c>
      <c r="D249" s="2" t="s">
        <v>825</v>
      </c>
      <c r="E249" s="3">
        <v>1233</v>
      </c>
    </row>
    <row r="250" spans="1:5">
      <c r="A250" s="3" t="s">
        <v>249</v>
      </c>
      <c r="B250" s="2" t="s">
        <v>361</v>
      </c>
      <c r="C250" s="3" t="s">
        <v>826</v>
      </c>
      <c r="D250" s="2" t="s">
        <v>827</v>
      </c>
      <c r="E250" s="3">
        <v>71090</v>
      </c>
    </row>
    <row r="251" spans="1:5">
      <c r="A251" s="3" t="s">
        <v>249</v>
      </c>
      <c r="B251" s="2" t="s">
        <v>361</v>
      </c>
      <c r="C251" s="3" t="s">
        <v>828</v>
      </c>
      <c r="D251" s="2" t="s">
        <v>829</v>
      </c>
      <c r="E251" s="3">
        <v>1802</v>
      </c>
    </row>
    <row r="252" spans="1:5">
      <c r="A252" s="3" t="s">
        <v>249</v>
      </c>
      <c r="B252" s="2" t="s">
        <v>361</v>
      </c>
      <c r="C252" s="3" t="s">
        <v>830</v>
      </c>
      <c r="D252" s="2" t="s">
        <v>831</v>
      </c>
      <c r="E252" s="3">
        <v>4299</v>
      </c>
    </row>
    <row r="253" spans="1:5">
      <c r="A253" s="3" t="s">
        <v>250</v>
      </c>
      <c r="B253" s="2" t="s">
        <v>362</v>
      </c>
      <c r="C253" s="3" t="s">
        <v>832</v>
      </c>
      <c r="D253" s="2" t="s">
        <v>833</v>
      </c>
      <c r="E253" s="3">
        <v>1756</v>
      </c>
    </row>
    <row r="254" spans="1:5">
      <c r="A254" s="3" t="s">
        <v>251</v>
      </c>
      <c r="B254" s="2" t="s">
        <v>363</v>
      </c>
      <c r="C254" s="3" t="s">
        <v>834</v>
      </c>
      <c r="D254" s="2" t="s">
        <v>835</v>
      </c>
      <c r="E254" s="3">
        <v>1590</v>
      </c>
    </row>
    <row r="255" spans="1:5">
      <c r="A255" s="3" t="s">
        <v>252</v>
      </c>
      <c r="B255" s="2" t="s">
        <v>364</v>
      </c>
      <c r="C255" s="3" t="s">
        <v>836</v>
      </c>
      <c r="D255" s="2" t="s">
        <v>837</v>
      </c>
      <c r="E255" s="3">
        <v>893</v>
      </c>
    </row>
    <row r="256" spans="1:5">
      <c r="A256" s="3" t="s">
        <v>253</v>
      </c>
      <c r="B256" s="2" t="s">
        <v>365</v>
      </c>
      <c r="C256" s="3" t="s">
        <v>838</v>
      </c>
      <c r="D256" s="2" t="s">
        <v>839</v>
      </c>
      <c r="E256" s="3">
        <v>1072</v>
      </c>
    </row>
    <row r="257" spans="1:5">
      <c r="A257" s="3" t="s">
        <v>254</v>
      </c>
      <c r="B257" s="2" t="s">
        <v>366</v>
      </c>
      <c r="C257" s="3" t="s">
        <v>840</v>
      </c>
      <c r="D257" s="2" t="s">
        <v>841</v>
      </c>
      <c r="E257" s="3">
        <v>449</v>
      </c>
    </row>
    <row r="258" spans="1:5">
      <c r="A258" s="3" t="s">
        <v>255</v>
      </c>
      <c r="B258" s="2" t="s">
        <v>367</v>
      </c>
      <c r="C258" s="3" t="s">
        <v>842</v>
      </c>
      <c r="D258" s="2" t="s">
        <v>843</v>
      </c>
      <c r="E258" s="3">
        <v>867</v>
      </c>
    </row>
    <row r="259" spans="1:5">
      <c r="A259" s="3" t="s">
        <v>256</v>
      </c>
      <c r="B259" s="2" t="s">
        <v>368</v>
      </c>
      <c r="C259" s="3" t="s">
        <v>844</v>
      </c>
      <c r="D259" s="2" t="s">
        <v>845</v>
      </c>
      <c r="E259" s="3">
        <v>215</v>
      </c>
    </row>
    <row r="260" spans="1:5">
      <c r="A260" s="3" t="s">
        <v>257</v>
      </c>
      <c r="B260" s="2" t="s">
        <v>369</v>
      </c>
      <c r="C260" s="3" t="s">
        <v>846</v>
      </c>
      <c r="D260" s="2" t="s">
        <v>847</v>
      </c>
      <c r="E260" s="3">
        <v>2209</v>
      </c>
    </row>
    <row r="261" spans="1:5">
      <c r="A261" s="3" t="s">
        <v>258</v>
      </c>
      <c r="B261" s="2" t="s">
        <v>370</v>
      </c>
      <c r="C261" s="3" t="s">
        <v>848</v>
      </c>
      <c r="D261" s="2" t="s">
        <v>849</v>
      </c>
      <c r="E261" s="3">
        <v>14476</v>
      </c>
    </row>
    <row r="262" spans="1:5">
      <c r="A262" s="3" t="s">
        <v>259</v>
      </c>
      <c r="B262" s="2" t="s">
        <v>371</v>
      </c>
      <c r="C262" s="3" t="s">
        <v>850</v>
      </c>
      <c r="D262" s="2" t="s">
        <v>851</v>
      </c>
      <c r="E262" s="3">
        <v>67692</v>
      </c>
    </row>
    <row r="263" spans="1:5">
      <c r="A263" s="3" t="s">
        <v>260</v>
      </c>
      <c r="B263" s="2" t="s">
        <v>372</v>
      </c>
      <c r="C263" s="3" t="s">
        <v>852</v>
      </c>
      <c r="D263" s="2" t="s">
        <v>853</v>
      </c>
      <c r="E263" s="3">
        <v>42417</v>
      </c>
    </row>
    <row r="264" spans="1:5">
      <c r="A264" s="3" t="s">
        <v>62</v>
      </c>
      <c r="B264" s="2" t="s">
        <v>63</v>
      </c>
      <c r="C264" s="3" t="s">
        <v>92</v>
      </c>
      <c r="D264" s="2" t="s">
        <v>93</v>
      </c>
      <c r="E264" s="3">
        <v>113181</v>
      </c>
    </row>
    <row r="265" spans="1:5">
      <c r="A265" s="3" t="s">
        <v>261</v>
      </c>
      <c r="B265" s="2" t="s">
        <v>373</v>
      </c>
      <c r="C265" s="3" t="s">
        <v>854</v>
      </c>
      <c r="D265" s="2" t="s">
        <v>855</v>
      </c>
      <c r="E265" s="3">
        <v>27839</v>
      </c>
    </row>
    <row r="266" spans="1:5">
      <c r="A266" s="3" t="s">
        <v>262</v>
      </c>
      <c r="B266" s="2" t="s">
        <v>374</v>
      </c>
      <c r="C266" s="3" t="s">
        <v>856</v>
      </c>
      <c r="D266" s="2" t="s">
        <v>857</v>
      </c>
      <c r="E266" s="3">
        <v>83</v>
      </c>
    </row>
    <row r="267" spans="1:5">
      <c r="A267" s="3" t="s">
        <v>64</v>
      </c>
      <c r="B267" s="2" t="s">
        <v>65</v>
      </c>
      <c r="C267" s="3" t="s">
        <v>94</v>
      </c>
      <c r="D267" s="2" t="s">
        <v>65</v>
      </c>
      <c r="E267" s="3">
        <v>1268</v>
      </c>
    </row>
    <row r="268" spans="1:5">
      <c r="A268" s="3" t="s">
        <v>263</v>
      </c>
      <c r="B268" s="2" t="s">
        <v>375</v>
      </c>
      <c r="C268" s="3" t="s">
        <v>858</v>
      </c>
      <c r="D268" s="2" t="s">
        <v>859</v>
      </c>
      <c r="E268" s="3">
        <v>2</v>
      </c>
    </row>
    <row r="269" spans="1:5">
      <c r="A269" s="3" t="s">
        <v>66</v>
      </c>
      <c r="B269" s="2" t="s">
        <v>67</v>
      </c>
      <c r="C269" s="3" t="s">
        <v>95</v>
      </c>
      <c r="D269" s="2" t="s">
        <v>96</v>
      </c>
      <c r="E269" s="3">
        <v>13284</v>
      </c>
    </row>
    <row r="270" spans="1:5">
      <c r="A270" s="3" t="s">
        <v>264</v>
      </c>
      <c r="B270" s="2" t="s">
        <v>376</v>
      </c>
      <c r="C270" s="3" t="s">
        <v>860</v>
      </c>
      <c r="D270" s="2" t="s">
        <v>376</v>
      </c>
      <c r="E270" s="3">
        <v>653</v>
      </c>
    </row>
    <row r="271" spans="1:5">
      <c r="A271" s="3" t="s">
        <v>68</v>
      </c>
      <c r="B271" s="2" t="s">
        <v>69</v>
      </c>
      <c r="C271" s="3" t="s">
        <v>97</v>
      </c>
      <c r="D271" s="2" t="s">
        <v>98</v>
      </c>
      <c r="E271" s="3">
        <v>385</v>
      </c>
    </row>
    <row r="272" spans="1:5">
      <c r="A272" s="3" t="s">
        <v>70</v>
      </c>
      <c r="B272" s="2" t="s">
        <v>71</v>
      </c>
      <c r="C272" s="3" t="s">
        <v>99</v>
      </c>
      <c r="D272" s="2" t="s">
        <v>71</v>
      </c>
      <c r="E272" s="3">
        <v>4863</v>
      </c>
    </row>
    <row r="273" spans="1:5">
      <c r="A273" s="3" t="s">
        <v>16</v>
      </c>
      <c r="B273" s="2" t="s">
        <v>17</v>
      </c>
      <c r="C273" s="3" t="s">
        <v>18</v>
      </c>
      <c r="D273" s="2" t="s">
        <v>19</v>
      </c>
      <c r="E273" s="3">
        <v>1911</v>
      </c>
    </row>
    <row r="274" spans="1:5">
      <c r="A274" s="3" t="s">
        <v>265</v>
      </c>
      <c r="B274" s="2" t="s">
        <v>377</v>
      </c>
      <c r="C274" s="3" t="s">
        <v>861</v>
      </c>
      <c r="D274" s="2" t="s">
        <v>862</v>
      </c>
      <c r="E274" s="3">
        <v>166</v>
      </c>
    </row>
    <row r="275" spans="1:5">
      <c r="A275" s="3" t="s">
        <v>266</v>
      </c>
      <c r="B275" s="2" t="s">
        <v>378</v>
      </c>
      <c r="C275" s="3" t="s">
        <v>863</v>
      </c>
      <c r="D275" s="2" t="s">
        <v>378</v>
      </c>
      <c r="E275" s="3">
        <v>22209</v>
      </c>
    </row>
    <row r="276" spans="1:5">
      <c r="A276" s="3" t="s">
        <v>267</v>
      </c>
      <c r="B276" s="2" t="s">
        <v>379</v>
      </c>
      <c r="C276" s="3" t="s">
        <v>864</v>
      </c>
      <c r="D276" s="2" t="s">
        <v>865</v>
      </c>
      <c r="E276" s="3">
        <v>399</v>
      </c>
    </row>
    <row r="277" spans="1:5">
      <c r="A277" s="3" t="s">
        <v>3</v>
      </c>
      <c r="B277" s="2" t="s">
        <v>15</v>
      </c>
      <c r="C277" s="3" t="s">
        <v>100</v>
      </c>
      <c r="D277" s="2" t="s">
        <v>101</v>
      </c>
      <c r="E277" s="3">
        <v>12</v>
      </c>
    </row>
    <row r="278" spans="1:5">
      <c r="A278" s="3" t="s">
        <v>3</v>
      </c>
      <c r="B278" s="2" t="s">
        <v>15</v>
      </c>
      <c r="C278" s="3" t="s">
        <v>40</v>
      </c>
      <c r="D278" s="2" t="s">
        <v>41</v>
      </c>
      <c r="E278" s="3">
        <v>648</v>
      </c>
    </row>
    <row r="279" spans="1:5">
      <c r="A279" s="3" t="s">
        <v>3</v>
      </c>
      <c r="B279" s="2" t="s">
        <v>15</v>
      </c>
      <c r="C279" s="3" t="s">
        <v>102</v>
      </c>
      <c r="D279" s="2" t="s">
        <v>103</v>
      </c>
      <c r="E279" s="3">
        <v>1590</v>
      </c>
    </row>
    <row r="280" spans="1:5">
      <c r="A280" s="3" t="s">
        <v>3</v>
      </c>
      <c r="B280" s="2" t="s">
        <v>15</v>
      </c>
      <c r="C280" s="3" t="s">
        <v>104</v>
      </c>
      <c r="D280" s="2" t="s">
        <v>105</v>
      </c>
      <c r="E280" s="3">
        <v>106</v>
      </c>
    </row>
    <row r="281" spans="1:5">
      <c r="A281" s="3" t="s">
        <v>3</v>
      </c>
      <c r="B281" s="2" t="s">
        <v>15</v>
      </c>
      <c r="C281" s="3" t="s">
        <v>106</v>
      </c>
      <c r="D281" s="2" t="s">
        <v>107</v>
      </c>
      <c r="E281" s="3">
        <v>356</v>
      </c>
    </row>
    <row r="282" spans="1:5">
      <c r="A282" s="3" t="s">
        <v>3</v>
      </c>
      <c r="B282" s="2" t="s">
        <v>15</v>
      </c>
      <c r="C282" s="3" t="s">
        <v>108</v>
      </c>
      <c r="D282" s="2" t="s">
        <v>109</v>
      </c>
      <c r="E282" s="3">
        <v>485</v>
      </c>
    </row>
    <row r="283" spans="1:5">
      <c r="A283" s="3" t="s">
        <v>3</v>
      </c>
      <c r="B283" s="2" t="s">
        <v>15</v>
      </c>
      <c r="C283" s="3" t="s">
        <v>110</v>
      </c>
      <c r="D283" s="2" t="s">
        <v>111</v>
      </c>
      <c r="E283" s="3">
        <v>413</v>
      </c>
    </row>
    <row r="284" spans="1:5">
      <c r="A284" s="3" t="s">
        <v>3</v>
      </c>
      <c r="B284" s="2" t="s">
        <v>15</v>
      </c>
      <c r="C284" s="3" t="s">
        <v>112</v>
      </c>
      <c r="D284" s="2" t="s">
        <v>113</v>
      </c>
      <c r="E284" s="3">
        <v>507</v>
      </c>
    </row>
    <row r="285" spans="1:5">
      <c r="A285" s="3" t="s">
        <v>3</v>
      </c>
      <c r="B285" s="2" t="s">
        <v>15</v>
      </c>
      <c r="C285" s="3" t="s">
        <v>114</v>
      </c>
      <c r="D285" s="2" t="s">
        <v>115</v>
      </c>
      <c r="E285" s="3">
        <v>607</v>
      </c>
    </row>
    <row r="286" spans="1:5">
      <c r="A286" s="3" t="s">
        <v>3</v>
      </c>
      <c r="B286" s="2" t="s">
        <v>15</v>
      </c>
      <c r="C286" s="3" t="s">
        <v>116</v>
      </c>
      <c r="D286" s="2" t="s">
        <v>117</v>
      </c>
      <c r="E286" s="3">
        <v>53</v>
      </c>
    </row>
    <row r="287" spans="1:5">
      <c r="A287" s="3" t="s">
        <v>3</v>
      </c>
      <c r="B287" s="2" t="s">
        <v>15</v>
      </c>
      <c r="C287" s="3" t="s">
        <v>118</v>
      </c>
      <c r="D287" s="2" t="s">
        <v>119</v>
      </c>
      <c r="E287" s="3">
        <v>151</v>
      </c>
    </row>
    <row r="288" spans="1:5">
      <c r="A288" s="3" t="s">
        <v>3</v>
      </c>
      <c r="B288" s="2" t="s">
        <v>15</v>
      </c>
      <c r="C288" s="3" t="s">
        <v>120</v>
      </c>
      <c r="D288" s="2" t="s">
        <v>121</v>
      </c>
      <c r="E288" s="3">
        <v>560</v>
      </c>
    </row>
    <row r="289" spans="1:5">
      <c r="A289" s="3" t="s">
        <v>3</v>
      </c>
      <c r="B289" s="2" t="s">
        <v>15</v>
      </c>
      <c r="C289" s="3" t="s">
        <v>24</v>
      </c>
      <c r="D289" s="2" t="s">
        <v>25</v>
      </c>
      <c r="E289" s="3">
        <v>514</v>
      </c>
    </row>
    <row r="290" spans="1:5">
      <c r="A290" s="3" t="s">
        <v>3</v>
      </c>
      <c r="B290" s="2" t="s">
        <v>15</v>
      </c>
      <c r="C290" s="3" t="s">
        <v>122</v>
      </c>
      <c r="D290" s="2" t="s">
        <v>123</v>
      </c>
      <c r="E290" s="3">
        <v>816</v>
      </c>
    </row>
    <row r="291" spans="1:5">
      <c r="A291" s="3" t="s">
        <v>3</v>
      </c>
      <c r="B291" s="2" t="s">
        <v>15</v>
      </c>
      <c r="C291" s="3" t="s">
        <v>124</v>
      </c>
      <c r="D291" s="2" t="s">
        <v>125</v>
      </c>
      <c r="E291" s="3">
        <v>1029</v>
      </c>
    </row>
    <row r="292" spans="1:5">
      <c r="A292" s="3" t="s">
        <v>3</v>
      </c>
      <c r="B292" s="2" t="s">
        <v>15</v>
      </c>
      <c r="C292" s="3" t="s">
        <v>126</v>
      </c>
      <c r="D292" s="2" t="s">
        <v>127</v>
      </c>
      <c r="E292" s="3">
        <v>1148</v>
      </c>
    </row>
    <row r="293" spans="1:5">
      <c r="A293" s="3" t="s">
        <v>3</v>
      </c>
      <c r="B293" s="2" t="s">
        <v>15</v>
      </c>
      <c r="C293" s="3" t="s">
        <v>42</v>
      </c>
      <c r="D293" s="2" t="s">
        <v>43</v>
      </c>
      <c r="E293" s="3">
        <v>670</v>
      </c>
    </row>
    <row r="294" spans="1:5">
      <c r="A294" s="3" t="s">
        <v>3</v>
      </c>
      <c r="B294" s="2" t="s">
        <v>15</v>
      </c>
      <c r="C294" s="3" t="s">
        <v>128</v>
      </c>
      <c r="D294" s="2" t="s">
        <v>129</v>
      </c>
      <c r="E294" s="3">
        <v>615</v>
      </c>
    </row>
    <row r="295" spans="1:5">
      <c r="A295" s="3" t="s">
        <v>3</v>
      </c>
      <c r="B295" s="2" t="s">
        <v>15</v>
      </c>
      <c r="C295" s="3" t="s">
        <v>130</v>
      </c>
      <c r="D295" s="2" t="s">
        <v>131</v>
      </c>
      <c r="E295" s="3">
        <v>580</v>
      </c>
    </row>
    <row r="296" spans="1:5">
      <c r="A296" s="3" t="s">
        <v>3</v>
      </c>
      <c r="B296" s="2" t="s">
        <v>15</v>
      </c>
      <c r="C296" s="3" t="s">
        <v>132</v>
      </c>
      <c r="D296" s="2" t="s">
        <v>133</v>
      </c>
      <c r="E296" s="3">
        <v>158</v>
      </c>
    </row>
    <row r="297" spans="1:5">
      <c r="A297" s="3" t="s">
        <v>20</v>
      </c>
      <c r="B297" s="2" t="s">
        <v>21</v>
      </c>
      <c r="C297" s="3" t="s">
        <v>26</v>
      </c>
      <c r="D297" s="2" t="s">
        <v>27</v>
      </c>
      <c r="E297" s="3">
        <v>1532</v>
      </c>
    </row>
    <row r="298" spans="1:5">
      <c r="A298" s="3" t="s">
        <v>268</v>
      </c>
      <c r="B298" s="2" t="s">
        <v>380</v>
      </c>
      <c r="C298" s="3" t="s">
        <v>866</v>
      </c>
      <c r="D298" s="2" t="s">
        <v>867</v>
      </c>
      <c r="E298" s="3">
        <v>7</v>
      </c>
    </row>
    <row r="299" spans="1:5">
      <c r="A299" s="3" t="s">
        <v>32</v>
      </c>
      <c r="B299" s="2" t="s">
        <v>33</v>
      </c>
      <c r="C299" s="3" t="s">
        <v>44</v>
      </c>
      <c r="D299" s="2" t="s">
        <v>33</v>
      </c>
      <c r="E299" s="3">
        <v>20637</v>
      </c>
    </row>
    <row r="300" spans="1:5">
      <c r="A300" s="3" t="s">
        <v>4</v>
      </c>
      <c r="B300" s="2" t="s">
        <v>8</v>
      </c>
      <c r="C300" s="3" t="s">
        <v>134</v>
      </c>
      <c r="D300" s="2" t="s">
        <v>135</v>
      </c>
      <c r="E300" s="3">
        <v>165</v>
      </c>
    </row>
    <row r="301" spans="1:5">
      <c r="A301" s="3" t="s">
        <v>4</v>
      </c>
      <c r="B301" s="2" t="s">
        <v>8</v>
      </c>
      <c r="C301" s="3" t="s">
        <v>868</v>
      </c>
      <c r="D301" s="2" t="s">
        <v>869</v>
      </c>
      <c r="E301" s="3">
        <v>196</v>
      </c>
    </row>
    <row r="302" spans="1:5">
      <c r="A302" s="3" t="s">
        <v>4</v>
      </c>
      <c r="B302" s="2" t="s">
        <v>8</v>
      </c>
      <c r="C302" s="3" t="s">
        <v>136</v>
      </c>
      <c r="D302" s="2" t="s">
        <v>137</v>
      </c>
      <c r="E302" s="3">
        <v>829</v>
      </c>
    </row>
    <row r="303" spans="1:5">
      <c r="A303" s="3" t="s">
        <v>4</v>
      </c>
      <c r="B303" s="2" t="s">
        <v>8</v>
      </c>
      <c r="C303" s="3" t="s">
        <v>138</v>
      </c>
      <c r="D303" s="2" t="s">
        <v>139</v>
      </c>
      <c r="E303" s="3">
        <v>347</v>
      </c>
    </row>
    <row r="304" spans="1:5">
      <c r="A304" s="3" t="s">
        <v>4</v>
      </c>
      <c r="B304" s="2" t="s">
        <v>8</v>
      </c>
      <c r="C304" s="3" t="s">
        <v>140</v>
      </c>
      <c r="D304" s="2" t="s">
        <v>141</v>
      </c>
      <c r="E304" s="3">
        <v>550</v>
      </c>
    </row>
    <row r="305" spans="1:5">
      <c r="A305" s="3" t="s">
        <v>4</v>
      </c>
      <c r="B305" s="2" t="s">
        <v>8</v>
      </c>
      <c r="C305" s="3" t="s">
        <v>142</v>
      </c>
      <c r="D305" s="2" t="s">
        <v>143</v>
      </c>
      <c r="E305" s="3">
        <v>202</v>
      </c>
    </row>
    <row r="306" spans="1:5">
      <c r="A306" s="3" t="s">
        <v>4</v>
      </c>
      <c r="B306" s="2" t="s">
        <v>8</v>
      </c>
      <c r="C306" s="3" t="s">
        <v>28</v>
      </c>
      <c r="D306" s="2" t="s">
        <v>29</v>
      </c>
      <c r="E306" s="3">
        <v>1431</v>
      </c>
    </row>
    <row r="307" spans="1:5">
      <c r="A307" s="3" t="s">
        <v>4</v>
      </c>
      <c r="B307" s="2" t="s">
        <v>8</v>
      </c>
      <c r="C307" s="3" t="s">
        <v>144</v>
      </c>
      <c r="D307" s="2" t="s">
        <v>145</v>
      </c>
      <c r="E307" s="3">
        <v>412</v>
      </c>
    </row>
    <row r="308" spans="1:5">
      <c r="A308" s="3" t="s">
        <v>4</v>
      </c>
      <c r="B308" s="2" t="s">
        <v>8</v>
      </c>
      <c r="C308" s="3" t="s">
        <v>146</v>
      </c>
      <c r="D308" s="2" t="s">
        <v>147</v>
      </c>
      <c r="E308" s="3">
        <v>545</v>
      </c>
    </row>
    <row r="309" spans="1:5">
      <c r="A309" s="3" t="s">
        <v>4</v>
      </c>
      <c r="B309" s="2" t="s">
        <v>8</v>
      </c>
      <c r="C309" s="3" t="s">
        <v>148</v>
      </c>
      <c r="D309" s="2" t="s">
        <v>149</v>
      </c>
      <c r="E309" s="3">
        <v>470</v>
      </c>
    </row>
    <row r="310" spans="1:5">
      <c r="A310" s="3" t="s">
        <v>269</v>
      </c>
      <c r="B310" s="2" t="s">
        <v>381</v>
      </c>
      <c r="C310" s="3" t="s">
        <v>870</v>
      </c>
      <c r="D310" s="2" t="s">
        <v>381</v>
      </c>
      <c r="E310" s="3">
        <v>78</v>
      </c>
    </row>
    <row r="311" spans="1:5">
      <c r="A311" s="3" t="s">
        <v>270</v>
      </c>
      <c r="B311" s="2" t="s">
        <v>382</v>
      </c>
      <c r="C311" s="3" t="s">
        <v>871</v>
      </c>
      <c r="D311" s="2" t="s">
        <v>382</v>
      </c>
      <c r="E311" s="3">
        <v>635</v>
      </c>
    </row>
    <row r="312" spans="1:5">
      <c r="A312" s="3" t="s">
        <v>271</v>
      </c>
      <c r="B312" s="2" t="s">
        <v>383</v>
      </c>
      <c r="C312" s="3" t="s">
        <v>872</v>
      </c>
      <c r="D312" s="2" t="s">
        <v>873</v>
      </c>
      <c r="E312" s="3">
        <v>1</v>
      </c>
    </row>
    <row r="313" spans="1:5">
      <c r="A313" s="3" t="s">
        <v>272</v>
      </c>
      <c r="B313" s="2" t="s">
        <v>384</v>
      </c>
      <c r="C313" s="3" t="s">
        <v>874</v>
      </c>
      <c r="D313" s="2" t="s">
        <v>875</v>
      </c>
      <c r="E313" s="3">
        <v>4646</v>
      </c>
    </row>
    <row r="314" spans="1:5">
      <c r="A314" s="3" t="s">
        <v>72</v>
      </c>
      <c r="B314" s="2" t="s">
        <v>73</v>
      </c>
      <c r="C314" s="3" t="s">
        <v>150</v>
      </c>
      <c r="D314" s="2" t="s">
        <v>151</v>
      </c>
      <c r="E314" s="3">
        <v>38865</v>
      </c>
    </row>
    <row r="315" spans="1:5">
      <c r="A315" s="3" t="s">
        <v>74</v>
      </c>
      <c r="B315" s="2" t="s">
        <v>75</v>
      </c>
      <c r="C315" s="3" t="s">
        <v>152</v>
      </c>
      <c r="D315" s="2" t="s">
        <v>153</v>
      </c>
      <c r="E315" s="3">
        <v>159043</v>
      </c>
    </row>
    <row r="316" spans="1:5">
      <c r="A316" s="3" t="s">
        <v>273</v>
      </c>
      <c r="B316" s="2" t="s">
        <v>385</v>
      </c>
      <c r="C316" s="3" t="s">
        <v>876</v>
      </c>
      <c r="D316" s="2" t="s">
        <v>385</v>
      </c>
      <c r="E316" s="3">
        <v>30516</v>
      </c>
    </row>
    <row r="317" spans="1:5">
      <c r="A317" s="70" t="s">
        <v>1</v>
      </c>
      <c r="B317" s="70"/>
      <c r="C317" s="70"/>
      <c r="D317" s="70"/>
      <c r="E317" s="7">
        <f>SUM(E2:E316)</f>
        <v>2204637</v>
      </c>
    </row>
  </sheetData>
  <mergeCells count="1">
    <mergeCell ref="A317:D317"/>
  </mergeCells>
  <pageMargins left="0.70866141732283472" right="0.70866141732283472" top="0.74803149606299213" bottom="0.74803149606299213" header="0.31496062992125984" footer="0.31496062992125984"/>
  <pageSetup paperSize="9" scale="5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workbookViewId="0"/>
  </sheetViews>
  <sheetFormatPr defaultRowHeight="15"/>
  <cols>
    <col min="1" max="1" width="11.140625" style="1" bestFit="1" customWidth="1"/>
    <col min="2" max="2" width="60.42578125" style="1" bestFit="1" customWidth="1"/>
    <col min="3" max="3" width="8.85546875" style="1" bestFit="1" customWidth="1"/>
    <col min="4" max="4" width="64.42578125" style="1" bestFit="1" customWidth="1"/>
    <col min="5" max="5" width="20.42578125" bestFit="1" customWidth="1"/>
  </cols>
  <sheetData>
    <row r="1" spans="1:5">
      <c r="A1" s="4" t="s">
        <v>5</v>
      </c>
      <c r="B1" s="6" t="s">
        <v>6</v>
      </c>
      <c r="C1" s="4" t="s">
        <v>9</v>
      </c>
      <c r="D1" s="6" t="s">
        <v>10</v>
      </c>
      <c r="E1" s="8" t="s">
        <v>0</v>
      </c>
    </row>
    <row r="2" spans="1:5">
      <c r="A2" s="3" t="s">
        <v>48</v>
      </c>
      <c r="B2" s="2" t="s">
        <v>49</v>
      </c>
      <c r="C2" s="3" t="s">
        <v>386</v>
      </c>
      <c r="D2" s="2" t="s">
        <v>387</v>
      </c>
      <c r="E2" s="3">
        <v>2</v>
      </c>
    </row>
    <row r="3" spans="1:5">
      <c r="A3" s="3" t="s">
        <v>48</v>
      </c>
      <c r="B3" s="2" t="s">
        <v>49</v>
      </c>
      <c r="C3" s="3" t="s">
        <v>388</v>
      </c>
      <c r="D3" s="2" t="s">
        <v>389</v>
      </c>
      <c r="E3" s="3">
        <v>2</v>
      </c>
    </row>
    <row r="4" spans="1:5">
      <c r="A4" s="3" t="s">
        <v>48</v>
      </c>
      <c r="B4" s="2" t="s">
        <v>49</v>
      </c>
      <c r="C4" s="3" t="s">
        <v>390</v>
      </c>
      <c r="D4" s="2" t="s">
        <v>391</v>
      </c>
      <c r="E4" s="3">
        <v>4</v>
      </c>
    </row>
    <row r="5" spans="1:5">
      <c r="A5" s="3" t="s">
        <v>48</v>
      </c>
      <c r="B5" s="2" t="s">
        <v>49</v>
      </c>
      <c r="C5" s="3" t="s">
        <v>392</v>
      </c>
      <c r="D5" s="2" t="s">
        <v>393</v>
      </c>
      <c r="E5" s="3">
        <v>16</v>
      </c>
    </row>
    <row r="6" spans="1:5">
      <c r="A6" s="3" t="s">
        <v>48</v>
      </c>
      <c r="B6" s="2" t="s">
        <v>49</v>
      </c>
      <c r="C6" s="3" t="s">
        <v>394</v>
      </c>
      <c r="D6" s="2" t="s">
        <v>395</v>
      </c>
      <c r="E6" s="3">
        <v>54</v>
      </c>
    </row>
    <row r="7" spans="1:5">
      <c r="A7" s="3" t="s">
        <v>48</v>
      </c>
      <c r="B7" s="2" t="s">
        <v>49</v>
      </c>
      <c r="C7" s="3" t="s">
        <v>76</v>
      </c>
      <c r="D7" s="2" t="s">
        <v>77</v>
      </c>
      <c r="E7" s="3">
        <v>127</v>
      </c>
    </row>
    <row r="8" spans="1:5">
      <c r="A8" s="3" t="s">
        <v>48</v>
      </c>
      <c r="B8" s="2" t="s">
        <v>49</v>
      </c>
      <c r="C8" s="3" t="s">
        <v>398</v>
      </c>
      <c r="D8" s="2" t="s">
        <v>399</v>
      </c>
      <c r="E8" s="3">
        <v>4</v>
      </c>
    </row>
    <row r="9" spans="1:5">
      <c r="A9" s="3" t="s">
        <v>50</v>
      </c>
      <c r="B9" s="2" t="s">
        <v>51</v>
      </c>
      <c r="C9" s="3" t="s">
        <v>78</v>
      </c>
      <c r="D9" s="2" t="s">
        <v>79</v>
      </c>
      <c r="E9" s="3">
        <v>861</v>
      </c>
    </row>
    <row r="10" spans="1:5">
      <c r="A10" s="3" t="s">
        <v>11</v>
      </c>
      <c r="B10" s="2" t="s">
        <v>12</v>
      </c>
      <c r="C10" s="3" t="s">
        <v>13</v>
      </c>
      <c r="D10" s="2" t="s">
        <v>14</v>
      </c>
      <c r="E10" s="3">
        <v>1612</v>
      </c>
    </row>
    <row r="11" spans="1:5">
      <c r="A11" s="3" t="s">
        <v>11</v>
      </c>
      <c r="B11" s="2" t="s">
        <v>12</v>
      </c>
      <c r="C11" s="3" t="s">
        <v>22</v>
      </c>
      <c r="D11" s="2" t="s">
        <v>23</v>
      </c>
      <c r="E11" s="3">
        <v>1365</v>
      </c>
    </row>
    <row r="12" spans="1:5">
      <c r="A12" s="3" t="s">
        <v>2</v>
      </c>
      <c r="B12" s="2" t="s">
        <v>7</v>
      </c>
      <c r="C12" s="3" t="s">
        <v>80</v>
      </c>
      <c r="D12" s="2" t="s">
        <v>81</v>
      </c>
      <c r="E12" s="3">
        <v>60</v>
      </c>
    </row>
    <row r="13" spans="1:5">
      <c r="A13" s="3" t="s">
        <v>2</v>
      </c>
      <c r="B13" s="2" t="s">
        <v>7</v>
      </c>
      <c r="C13" s="3" t="s">
        <v>34</v>
      </c>
      <c r="D13" s="2" t="s">
        <v>35</v>
      </c>
      <c r="E13" s="3">
        <v>364</v>
      </c>
    </row>
    <row r="14" spans="1:5">
      <c r="A14" s="3" t="s">
        <v>166</v>
      </c>
      <c r="B14" s="2" t="s">
        <v>278</v>
      </c>
      <c r="C14" s="3" t="s">
        <v>452</v>
      </c>
      <c r="D14" s="2" t="s">
        <v>453</v>
      </c>
      <c r="E14" s="3">
        <v>84</v>
      </c>
    </row>
    <row r="15" spans="1:5">
      <c r="A15" s="3" t="s">
        <v>52</v>
      </c>
      <c r="B15" s="2" t="s">
        <v>53</v>
      </c>
      <c r="C15" s="3" t="s">
        <v>82</v>
      </c>
      <c r="D15" s="2" t="s">
        <v>83</v>
      </c>
      <c r="E15" s="3">
        <v>217</v>
      </c>
    </row>
    <row r="16" spans="1:5">
      <c r="A16" s="3" t="s">
        <v>54</v>
      </c>
      <c r="B16" s="2" t="s">
        <v>55</v>
      </c>
      <c r="C16" s="3" t="s">
        <v>84</v>
      </c>
      <c r="D16" s="2" t="s">
        <v>85</v>
      </c>
      <c r="E16" s="3">
        <v>351</v>
      </c>
    </row>
    <row r="17" spans="1:5">
      <c r="A17" s="3" t="s">
        <v>56</v>
      </c>
      <c r="B17" s="2" t="s">
        <v>57</v>
      </c>
      <c r="C17" s="3" t="s">
        <v>86</v>
      </c>
      <c r="D17" s="2" t="s">
        <v>87</v>
      </c>
      <c r="E17" s="3">
        <v>456</v>
      </c>
    </row>
    <row r="18" spans="1:5">
      <c r="A18" s="3" t="s">
        <v>58</v>
      </c>
      <c r="B18" s="2" t="s">
        <v>59</v>
      </c>
      <c r="C18" s="3" t="s">
        <v>88</v>
      </c>
      <c r="D18" s="2" t="s">
        <v>89</v>
      </c>
      <c r="E18" s="3">
        <v>77</v>
      </c>
    </row>
    <row r="19" spans="1:5">
      <c r="A19" s="3" t="s">
        <v>30</v>
      </c>
      <c r="B19" s="2" t="s">
        <v>31</v>
      </c>
      <c r="C19" s="3" t="s">
        <v>38</v>
      </c>
      <c r="D19" s="2" t="s">
        <v>39</v>
      </c>
      <c r="E19" s="3">
        <v>3824</v>
      </c>
    </row>
    <row r="20" spans="1:5">
      <c r="A20" s="3" t="s">
        <v>60</v>
      </c>
      <c r="B20" s="2" t="s">
        <v>61</v>
      </c>
      <c r="C20" s="3" t="s">
        <v>90</v>
      </c>
      <c r="D20" s="2" t="s">
        <v>91</v>
      </c>
      <c r="E20" s="3">
        <v>1256</v>
      </c>
    </row>
    <row r="21" spans="1:5">
      <c r="A21" s="3" t="s">
        <v>198</v>
      </c>
      <c r="B21" s="2" t="s">
        <v>310</v>
      </c>
      <c r="C21" s="3" t="s">
        <v>546</v>
      </c>
      <c r="D21" s="2" t="s">
        <v>547</v>
      </c>
      <c r="E21" s="3">
        <v>3</v>
      </c>
    </row>
    <row r="22" spans="1:5">
      <c r="A22" s="3" t="s">
        <v>62</v>
      </c>
      <c r="B22" s="2" t="s">
        <v>63</v>
      </c>
      <c r="C22" s="3" t="s">
        <v>92</v>
      </c>
      <c r="D22" s="2" t="s">
        <v>93</v>
      </c>
      <c r="E22" s="3">
        <v>611</v>
      </c>
    </row>
    <row r="23" spans="1:5">
      <c r="A23" s="3" t="s">
        <v>64</v>
      </c>
      <c r="B23" s="2" t="s">
        <v>65</v>
      </c>
      <c r="C23" s="3" t="s">
        <v>94</v>
      </c>
      <c r="D23" s="2" t="s">
        <v>65</v>
      </c>
      <c r="E23" s="3">
        <v>1268</v>
      </c>
    </row>
    <row r="24" spans="1:5">
      <c r="A24" s="3" t="s">
        <v>66</v>
      </c>
      <c r="B24" s="2" t="s">
        <v>67</v>
      </c>
      <c r="C24" s="3" t="s">
        <v>95</v>
      </c>
      <c r="D24" s="2" t="s">
        <v>96</v>
      </c>
      <c r="E24" s="3">
        <v>13284</v>
      </c>
    </row>
    <row r="25" spans="1:5">
      <c r="A25" s="3" t="s">
        <v>68</v>
      </c>
      <c r="B25" s="2" t="s">
        <v>69</v>
      </c>
      <c r="C25" s="3" t="s">
        <v>97</v>
      </c>
      <c r="D25" s="2" t="s">
        <v>98</v>
      </c>
      <c r="E25" s="3">
        <v>385</v>
      </c>
    </row>
    <row r="26" spans="1:5">
      <c r="A26" s="3" t="s">
        <v>70</v>
      </c>
      <c r="B26" s="2" t="s">
        <v>71</v>
      </c>
      <c r="C26" s="3" t="s">
        <v>99</v>
      </c>
      <c r="D26" s="2" t="s">
        <v>71</v>
      </c>
      <c r="E26" s="3">
        <v>4863</v>
      </c>
    </row>
    <row r="27" spans="1:5">
      <c r="A27" s="3" t="s">
        <v>16</v>
      </c>
      <c r="B27" s="2" t="s">
        <v>17</v>
      </c>
      <c r="C27" s="3" t="s">
        <v>18</v>
      </c>
      <c r="D27" s="2" t="s">
        <v>19</v>
      </c>
      <c r="E27" s="3">
        <v>1911</v>
      </c>
    </row>
    <row r="28" spans="1:5">
      <c r="A28" s="3" t="s">
        <v>3</v>
      </c>
      <c r="B28" s="2" t="s">
        <v>15</v>
      </c>
      <c r="C28" s="3" t="s">
        <v>100</v>
      </c>
      <c r="D28" s="2" t="s">
        <v>101</v>
      </c>
      <c r="E28" s="3">
        <v>12</v>
      </c>
    </row>
    <row r="29" spans="1:5">
      <c r="A29" s="3" t="s">
        <v>3</v>
      </c>
      <c r="B29" s="2" t="s">
        <v>15</v>
      </c>
      <c r="C29" s="3" t="s">
        <v>40</v>
      </c>
      <c r="D29" s="2" t="s">
        <v>41</v>
      </c>
      <c r="E29" s="3">
        <v>648</v>
      </c>
    </row>
    <row r="30" spans="1:5">
      <c r="A30" s="3" t="s">
        <v>3</v>
      </c>
      <c r="B30" s="2" t="s">
        <v>15</v>
      </c>
      <c r="C30" s="3" t="s">
        <v>102</v>
      </c>
      <c r="D30" s="2" t="s">
        <v>103</v>
      </c>
      <c r="E30" s="3">
        <v>1590</v>
      </c>
    </row>
    <row r="31" spans="1:5">
      <c r="A31" s="3" t="s">
        <v>3</v>
      </c>
      <c r="B31" s="2" t="s">
        <v>15</v>
      </c>
      <c r="C31" s="3" t="s">
        <v>104</v>
      </c>
      <c r="D31" s="2" t="s">
        <v>105</v>
      </c>
      <c r="E31" s="3">
        <v>106</v>
      </c>
    </row>
    <row r="32" spans="1:5">
      <c r="A32" s="3" t="s">
        <v>3</v>
      </c>
      <c r="B32" s="2" t="s">
        <v>15</v>
      </c>
      <c r="C32" s="3" t="s">
        <v>106</v>
      </c>
      <c r="D32" s="2" t="s">
        <v>107</v>
      </c>
      <c r="E32" s="3">
        <v>356</v>
      </c>
    </row>
    <row r="33" spans="1:5">
      <c r="A33" s="3" t="s">
        <v>3</v>
      </c>
      <c r="B33" s="2" t="s">
        <v>15</v>
      </c>
      <c r="C33" s="3" t="s">
        <v>108</v>
      </c>
      <c r="D33" s="2" t="s">
        <v>109</v>
      </c>
      <c r="E33" s="3">
        <v>485</v>
      </c>
    </row>
    <row r="34" spans="1:5">
      <c r="A34" s="3" t="s">
        <v>3</v>
      </c>
      <c r="B34" s="2" t="s">
        <v>15</v>
      </c>
      <c r="C34" s="3" t="s">
        <v>110</v>
      </c>
      <c r="D34" s="2" t="s">
        <v>111</v>
      </c>
      <c r="E34" s="3">
        <v>413</v>
      </c>
    </row>
    <row r="35" spans="1:5">
      <c r="A35" s="3" t="s">
        <v>3</v>
      </c>
      <c r="B35" s="2" t="s">
        <v>15</v>
      </c>
      <c r="C35" s="3" t="s">
        <v>112</v>
      </c>
      <c r="D35" s="2" t="s">
        <v>113</v>
      </c>
      <c r="E35" s="3">
        <v>507</v>
      </c>
    </row>
    <row r="36" spans="1:5">
      <c r="A36" s="3" t="s">
        <v>3</v>
      </c>
      <c r="B36" s="2" t="s">
        <v>15</v>
      </c>
      <c r="C36" s="3" t="s">
        <v>114</v>
      </c>
      <c r="D36" s="2" t="s">
        <v>115</v>
      </c>
      <c r="E36" s="3">
        <v>607</v>
      </c>
    </row>
    <row r="37" spans="1:5">
      <c r="A37" s="3" t="s">
        <v>3</v>
      </c>
      <c r="B37" s="2" t="s">
        <v>15</v>
      </c>
      <c r="C37" s="3" t="s">
        <v>116</v>
      </c>
      <c r="D37" s="2" t="s">
        <v>117</v>
      </c>
      <c r="E37" s="3">
        <v>53</v>
      </c>
    </row>
    <row r="38" spans="1:5">
      <c r="A38" s="3" t="s">
        <v>3</v>
      </c>
      <c r="B38" s="2" t="s">
        <v>15</v>
      </c>
      <c r="C38" s="3" t="s">
        <v>118</v>
      </c>
      <c r="D38" s="2" t="s">
        <v>119</v>
      </c>
      <c r="E38" s="3">
        <v>151</v>
      </c>
    </row>
    <row r="39" spans="1:5">
      <c r="A39" s="3" t="s">
        <v>3</v>
      </c>
      <c r="B39" s="2" t="s">
        <v>15</v>
      </c>
      <c r="C39" s="3" t="s">
        <v>120</v>
      </c>
      <c r="D39" s="2" t="s">
        <v>121</v>
      </c>
      <c r="E39" s="3">
        <v>560</v>
      </c>
    </row>
    <row r="40" spans="1:5">
      <c r="A40" s="3" t="s">
        <v>3</v>
      </c>
      <c r="B40" s="2" t="s">
        <v>15</v>
      </c>
      <c r="C40" s="3" t="s">
        <v>24</v>
      </c>
      <c r="D40" s="2" t="s">
        <v>25</v>
      </c>
      <c r="E40" s="3">
        <v>514</v>
      </c>
    </row>
    <row r="41" spans="1:5">
      <c r="A41" s="3" t="s">
        <v>3</v>
      </c>
      <c r="B41" s="2" t="s">
        <v>15</v>
      </c>
      <c r="C41" s="3" t="s">
        <v>122</v>
      </c>
      <c r="D41" s="2" t="s">
        <v>123</v>
      </c>
      <c r="E41" s="3">
        <v>816</v>
      </c>
    </row>
    <row r="42" spans="1:5">
      <c r="A42" s="3" t="s">
        <v>3</v>
      </c>
      <c r="B42" s="2" t="s">
        <v>15</v>
      </c>
      <c r="C42" s="3" t="s">
        <v>124</v>
      </c>
      <c r="D42" s="2" t="s">
        <v>125</v>
      </c>
      <c r="E42" s="3">
        <v>1029</v>
      </c>
    </row>
    <row r="43" spans="1:5">
      <c r="A43" s="3" t="s">
        <v>3</v>
      </c>
      <c r="B43" s="2" t="s">
        <v>15</v>
      </c>
      <c r="C43" s="3" t="s">
        <v>126</v>
      </c>
      <c r="D43" s="2" t="s">
        <v>127</v>
      </c>
      <c r="E43" s="3">
        <v>1148</v>
      </c>
    </row>
    <row r="44" spans="1:5">
      <c r="A44" s="3" t="s">
        <v>3</v>
      </c>
      <c r="B44" s="2" t="s">
        <v>15</v>
      </c>
      <c r="C44" s="3" t="s">
        <v>42</v>
      </c>
      <c r="D44" s="2" t="s">
        <v>43</v>
      </c>
      <c r="E44" s="3">
        <v>670</v>
      </c>
    </row>
    <row r="45" spans="1:5">
      <c r="A45" s="3" t="s">
        <v>3</v>
      </c>
      <c r="B45" s="2" t="s">
        <v>15</v>
      </c>
      <c r="C45" s="3" t="s">
        <v>128</v>
      </c>
      <c r="D45" s="2" t="s">
        <v>129</v>
      </c>
      <c r="E45" s="3">
        <v>615</v>
      </c>
    </row>
    <row r="46" spans="1:5">
      <c r="A46" s="3" t="s">
        <v>3</v>
      </c>
      <c r="B46" s="2" t="s">
        <v>15</v>
      </c>
      <c r="C46" s="3" t="s">
        <v>130</v>
      </c>
      <c r="D46" s="2" t="s">
        <v>131</v>
      </c>
      <c r="E46" s="3">
        <v>580</v>
      </c>
    </row>
    <row r="47" spans="1:5">
      <c r="A47" s="3" t="s">
        <v>3</v>
      </c>
      <c r="B47" s="2" t="s">
        <v>15</v>
      </c>
      <c r="C47" s="3" t="s">
        <v>132</v>
      </c>
      <c r="D47" s="2" t="s">
        <v>133</v>
      </c>
      <c r="E47" s="3">
        <v>158</v>
      </c>
    </row>
    <row r="48" spans="1:5">
      <c r="A48" s="3" t="s">
        <v>20</v>
      </c>
      <c r="B48" s="2" t="s">
        <v>21</v>
      </c>
      <c r="C48" s="3" t="s">
        <v>26</v>
      </c>
      <c r="D48" s="2" t="s">
        <v>27</v>
      </c>
      <c r="E48" s="3">
        <v>1532</v>
      </c>
    </row>
    <row r="49" spans="1:5">
      <c r="A49" s="3" t="s">
        <v>268</v>
      </c>
      <c r="B49" s="2" t="s">
        <v>380</v>
      </c>
      <c r="C49" s="3" t="s">
        <v>866</v>
      </c>
      <c r="D49" s="2" t="s">
        <v>867</v>
      </c>
      <c r="E49" s="3">
        <v>7</v>
      </c>
    </row>
    <row r="50" spans="1:5">
      <c r="A50" s="3" t="s">
        <v>32</v>
      </c>
      <c r="B50" s="2" t="s">
        <v>33</v>
      </c>
      <c r="C50" s="3" t="s">
        <v>44</v>
      </c>
      <c r="D50" s="2" t="s">
        <v>33</v>
      </c>
      <c r="E50" s="3">
        <v>20637</v>
      </c>
    </row>
    <row r="51" spans="1:5">
      <c r="A51" s="3" t="s">
        <v>4</v>
      </c>
      <c r="B51" s="2" t="s">
        <v>8</v>
      </c>
      <c r="C51" s="3" t="s">
        <v>134</v>
      </c>
      <c r="D51" s="2" t="s">
        <v>135</v>
      </c>
      <c r="E51" s="3">
        <v>165</v>
      </c>
    </row>
    <row r="52" spans="1:5">
      <c r="A52" s="3" t="s">
        <v>4</v>
      </c>
      <c r="B52" s="2" t="s">
        <v>8</v>
      </c>
      <c r="C52" s="3" t="s">
        <v>868</v>
      </c>
      <c r="D52" s="2" t="s">
        <v>869</v>
      </c>
      <c r="E52" s="3">
        <v>196</v>
      </c>
    </row>
    <row r="53" spans="1:5">
      <c r="A53" s="3" t="s">
        <v>4</v>
      </c>
      <c r="B53" s="2" t="s">
        <v>8</v>
      </c>
      <c r="C53" s="3" t="s">
        <v>136</v>
      </c>
      <c r="D53" s="2" t="s">
        <v>137</v>
      </c>
      <c r="E53" s="3">
        <v>829</v>
      </c>
    </row>
    <row r="54" spans="1:5">
      <c r="A54" s="3" t="s">
        <v>4</v>
      </c>
      <c r="B54" s="2" t="s">
        <v>8</v>
      </c>
      <c r="C54" s="3" t="s">
        <v>138</v>
      </c>
      <c r="D54" s="2" t="s">
        <v>139</v>
      </c>
      <c r="E54" s="3">
        <v>347</v>
      </c>
    </row>
    <row r="55" spans="1:5">
      <c r="A55" s="3" t="s">
        <v>4</v>
      </c>
      <c r="B55" s="2" t="s">
        <v>8</v>
      </c>
      <c r="C55" s="3" t="s">
        <v>140</v>
      </c>
      <c r="D55" s="2" t="s">
        <v>141</v>
      </c>
      <c r="E55" s="3">
        <v>550</v>
      </c>
    </row>
    <row r="56" spans="1:5">
      <c r="A56" s="3" t="s">
        <v>4</v>
      </c>
      <c r="B56" s="2" t="s">
        <v>8</v>
      </c>
      <c r="C56" s="3" t="s">
        <v>142</v>
      </c>
      <c r="D56" s="2" t="s">
        <v>143</v>
      </c>
      <c r="E56" s="3">
        <v>202</v>
      </c>
    </row>
    <row r="57" spans="1:5">
      <c r="A57" s="3" t="s">
        <v>4</v>
      </c>
      <c r="B57" s="2" t="s">
        <v>8</v>
      </c>
      <c r="C57" s="3" t="s">
        <v>28</v>
      </c>
      <c r="D57" s="2" t="s">
        <v>29</v>
      </c>
      <c r="E57" s="3">
        <v>1431</v>
      </c>
    </row>
    <row r="58" spans="1:5">
      <c r="A58" s="3" t="s">
        <v>4</v>
      </c>
      <c r="B58" s="2" t="s">
        <v>8</v>
      </c>
      <c r="C58" s="3" t="s">
        <v>144</v>
      </c>
      <c r="D58" s="2" t="s">
        <v>145</v>
      </c>
      <c r="E58" s="3">
        <v>412</v>
      </c>
    </row>
    <row r="59" spans="1:5">
      <c r="A59" s="3" t="s">
        <v>4</v>
      </c>
      <c r="B59" s="2" t="s">
        <v>8</v>
      </c>
      <c r="C59" s="3" t="s">
        <v>146</v>
      </c>
      <c r="D59" s="2" t="s">
        <v>147</v>
      </c>
      <c r="E59" s="3">
        <v>545</v>
      </c>
    </row>
    <row r="60" spans="1:5">
      <c r="A60" s="3" t="s">
        <v>4</v>
      </c>
      <c r="B60" s="2" t="s">
        <v>8</v>
      </c>
      <c r="C60" s="3" t="s">
        <v>148</v>
      </c>
      <c r="D60" s="2" t="s">
        <v>149</v>
      </c>
      <c r="E60" s="3">
        <v>470</v>
      </c>
    </row>
    <row r="61" spans="1:5">
      <c r="A61" s="3" t="s">
        <v>269</v>
      </c>
      <c r="B61" s="2" t="s">
        <v>381</v>
      </c>
      <c r="C61" s="3" t="s">
        <v>870</v>
      </c>
      <c r="D61" s="2" t="s">
        <v>381</v>
      </c>
      <c r="E61" s="3">
        <v>78</v>
      </c>
    </row>
    <row r="62" spans="1:5">
      <c r="A62" s="3" t="s">
        <v>270</v>
      </c>
      <c r="B62" s="2" t="s">
        <v>382</v>
      </c>
      <c r="C62" s="3" t="s">
        <v>871</v>
      </c>
      <c r="D62" s="2" t="s">
        <v>382</v>
      </c>
      <c r="E62" s="3">
        <v>635</v>
      </c>
    </row>
    <row r="63" spans="1:5">
      <c r="A63" s="3" t="s">
        <v>72</v>
      </c>
      <c r="B63" s="2" t="s">
        <v>73</v>
      </c>
      <c r="C63" s="3" t="s">
        <v>150</v>
      </c>
      <c r="D63" s="2" t="s">
        <v>151</v>
      </c>
      <c r="E63" s="3">
        <v>24184</v>
      </c>
    </row>
    <row r="64" spans="1:5">
      <c r="A64" s="3" t="s">
        <v>273</v>
      </c>
      <c r="B64" s="2" t="s">
        <v>385</v>
      </c>
      <c r="C64" s="3" t="s">
        <v>876</v>
      </c>
      <c r="D64" s="2" t="s">
        <v>385</v>
      </c>
      <c r="E64" s="3">
        <v>30516</v>
      </c>
    </row>
    <row r="65" spans="1:5">
      <c r="A65" s="70" t="s">
        <v>1</v>
      </c>
      <c r="B65" s="70"/>
      <c r="C65" s="70"/>
      <c r="D65" s="70"/>
      <c r="E65" s="7">
        <f>SUM(E2:E64)</f>
        <v>126815</v>
      </c>
    </row>
  </sheetData>
  <mergeCells count="1">
    <mergeCell ref="A65:D65"/>
  </mergeCells>
  <pageMargins left="0.7" right="0.7" top="0.75" bottom="0.75" header="0.3" footer="0.3"/>
  <pageSetup paperSize="9" scale="5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3"/>
  <sheetViews>
    <sheetView workbookViewId="0"/>
  </sheetViews>
  <sheetFormatPr defaultRowHeight="15"/>
  <cols>
    <col min="1" max="1" width="6.7109375" style="1" customWidth="1"/>
    <col min="2" max="2" width="5" style="1" customWidth="1"/>
    <col min="3" max="3" width="8.7109375" style="1" customWidth="1"/>
    <col min="4" max="4" width="33.85546875" style="1" customWidth="1"/>
    <col min="5" max="5" width="8.140625" style="1" customWidth="1"/>
    <col min="6" max="6" width="39.7109375" style="1" customWidth="1"/>
    <col min="7" max="7" width="7" customWidth="1"/>
  </cols>
  <sheetData>
    <row r="1" spans="1:7">
      <c r="A1" s="35" t="s">
        <v>932</v>
      </c>
      <c r="B1" s="35" t="s">
        <v>933</v>
      </c>
      <c r="C1" s="35" t="s">
        <v>934</v>
      </c>
      <c r="D1" s="36" t="s">
        <v>935</v>
      </c>
      <c r="E1" s="35" t="s">
        <v>936</v>
      </c>
      <c r="F1" s="36" t="s">
        <v>937</v>
      </c>
      <c r="G1" s="37" t="s">
        <v>938</v>
      </c>
    </row>
    <row r="2" spans="1:7">
      <c r="A2" s="38" t="s">
        <v>939</v>
      </c>
      <c r="B2" s="38" t="s">
        <v>940</v>
      </c>
      <c r="C2" s="38" t="s">
        <v>48</v>
      </c>
      <c r="D2" s="2" t="s">
        <v>49</v>
      </c>
      <c r="E2" s="38" t="s">
        <v>386</v>
      </c>
      <c r="F2" s="2" t="s">
        <v>387</v>
      </c>
      <c r="G2" s="3">
        <v>6</v>
      </c>
    </row>
    <row r="3" spans="1:7">
      <c r="A3" s="38" t="s">
        <v>939</v>
      </c>
      <c r="B3" s="38" t="s">
        <v>940</v>
      </c>
      <c r="C3" s="38" t="s">
        <v>48</v>
      </c>
      <c r="D3" s="2" t="s">
        <v>49</v>
      </c>
      <c r="E3" s="38" t="s">
        <v>388</v>
      </c>
      <c r="F3" s="2" t="s">
        <v>389</v>
      </c>
      <c r="G3" s="3">
        <v>12</v>
      </c>
    </row>
    <row r="4" spans="1:7">
      <c r="A4" s="38" t="s">
        <v>939</v>
      </c>
      <c r="B4" s="38" t="s">
        <v>940</v>
      </c>
      <c r="C4" s="38" t="s">
        <v>48</v>
      </c>
      <c r="D4" s="2" t="s">
        <v>49</v>
      </c>
      <c r="E4" s="38" t="s">
        <v>390</v>
      </c>
      <c r="F4" s="2" t="s">
        <v>391</v>
      </c>
      <c r="G4" s="3">
        <v>10</v>
      </c>
    </row>
    <row r="5" spans="1:7">
      <c r="A5" s="38" t="s">
        <v>939</v>
      </c>
      <c r="B5" s="38" t="s">
        <v>940</v>
      </c>
      <c r="C5" s="38" t="s">
        <v>48</v>
      </c>
      <c r="D5" s="2" t="s">
        <v>49</v>
      </c>
      <c r="E5" s="38" t="s">
        <v>392</v>
      </c>
      <c r="F5" s="2" t="s">
        <v>393</v>
      </c>
      <c r="G5" s="3">
        <v>11</v>
      </c>
    </row>
    <row r="6" spans="1:7">
      <c r="A6" s="38" t="s">
        <v>939</v>
      </c>
      <c r="B6" s="38" t="s">
        <v>940</v>
      </c>
      <c r="C6" s="38" t="s">
        <v>48</v>
      </c>
      <c r="D6" s="2" t="s">
        <v>49</v>
      </c>
      <c r="E6" s="38" t="s">
        <v>394</v>
      </c>
      <c r="F6" s="2" t="s">
        <v>395</v>
      </c>
      <c r="G6" s="3">
        <v>20</v>
      </c>
    </row>
    <row r="7" spans="1:7">
      <c r="A7" s="38" t="s">
        <v>939</v>
      </c>
      <c r="B7" s="38" t="s">
        <v>940</v>
      </c>
      <c r="C7" s="38" t="s">
        <v>48</v>
      </c>
      <c r="D7" s="2" t="s">
        <v>49</v>
      </c>
      <c r="E7" s="38" t="s">
        <v>396</v>
      </c>
      <c r="F7" s="2" t="s">
        <v>397</v>
      </c>
      <c r="G7" s="3">
        <v>2</v>
      </c>
    </row>
    <row r="8" spans="1:7">
      <c r="A8" s="38" t="s">
        <v>939</v>
      </c>
      <c r="B8" s="38" t="s">
        <v>940</v>
      </c>
      <c r="C8" s="38" t="s">
        <v>48</v>
      </c>
      <c r="D8" s="2" t="s">
        <v>49</v>
      </c>
      <c r="E8" s="38" t="s">
        <v>76</v>
      </c>
      <c r="F8" s="2" t="s">
        <v>77</v>
      </c>
      <c r="G8" s="3">
        <v>6</v>
      </c>
    </row>
    <row r="9" spans="1:7">
      <c r="A9" s="38" t="s">
        <v>939</v>
      </c>
      <c r="B9" s="38" t="s">
        <v>940</v>
      </c>
      <c r="C9" s="38" t="s">
        <v>48</v>
      </c>
      <c r="D9" s="2" t="s">
        <v>49</v>
      </c>
      <c r="E9" s="38" t="s">
        <v>398</v>
      </c>
      <c r="F9" s="2" t="s">
        <v>399</v>
      </c>
      <c r="G9" s="3">
        <v>1</v>
      </c>
    </row>
    <row r="10" spans="1:7">
      <c r="A10" s="38" t="s">
        <v>939</v>
      </c>
      <c r="B10" s="38" t="s">
        <v>940</v>
      </c>
      <c r="C10" s="38" t="s">
        <v>48</v>
      </c>
      <c r="D10" s="2" t="s">
        <v>49</v>
      </c>
      <c r="E10" s="38" t="s">
        <v>400</v>
      </c>
      <c r="F10" s="2" t="s">
        <v>401</v>
      </c>
      <c r="G10" s="3">
        <v>1</v>
      </c>
    </row>
    <row r="11" spans="1:7">
      <c r="A11" s="38" t="s">
        <v>939</v>
      </c>
      <c r="B11" s="38" t="s">
        <v>940</v>
      </c>
      <c r="C11" s="38" t="s">
        <v>162</v>
      </c>
      <c r="D11" s="2" t="s">
        <v>274</v>
      </c>
      <c r="E11" s="38" t="s">
        <v>404</v>
      </c>
      <c r="F11" s="2" t="s">
        <v>405</v>
      </c>
      <c r="G11" s="3">
        <v>176</v>
      </c>
    </row>
    <row r="12" spans="1:7">
      <c r="A12" s="38" t="s">
        <v>939</v>
      </c>
      <c r="B12" s="38" t="s">
        <v>940</v>
      </c>
      <c r="C12" s="38" t="s">
        <v>162</v>
      </c>
      <c r="D12" s="2" t="s">
        <v>274</v>
      </c>
      <c r="E12" s="38" t="s">
        <v>406</v>
      </c>
      <c r="F12" s="2" t="s">
        <v>407</v>
      </c>
      <c r="G12" s="3">
        <v>76</v>
      </c>
    </row>
    <row r="13" spans="1:7">
      <c r="A13" s="38" t="s">
        <v>939</v>
      </c>
      <c r="B13" s="38" t="s">
        <v>940</v>
      </c>
      <c r="C13" s="38" t="s">
        <v>163</v>
      </c>
      <c r="D13" s="2" t="s">
        <v>275</v>
      </c>
      <c r="E13" s="38" t="s">
        <v>408</v>
      </c>
      <c r="F13" s="2" t="s">
        <v>409</v>
      </c>
      <c r="G13" s="3">
        <v>21</v>
      </c>
    </row>
    <row r="14" spans="1:7">
      <c r="A14" s="38" t="s">
        <v>939</v>
      </c>
      <c r="B14" s="38" t="s">
        <v>940</v>
      </c>
      <c r="C14" s="38" t="s">
        <v>50</v>
      </c>
      <c r="D14" s="2" t="s">
        <v>51</v>
      </c>
      <c r="E14" s="38" t="s">
        <v>78</v>
      </c>
      <c r="F14" s="2" t="s">
        <v>79</v>
      </c>
      <c r="G14" s="3">
        <v>8021</v>
      </c>
    </row>
    <row r="15" spans="1:7">
      <c r="A15" s="38" t="s">
        <v>939</v>
      </c>
      <c r="B15" s="38" t="s">
        <v>940</v>
      </c>
      <c r="C15" s="38" t="s">
        <v>11</v>
      </c>
      <c r="D15" s="2" t="s">
        <v>12</v>
      </c>
      <c r="E15" s="38" t="s">
        <v>410</v>
      </c>
      <c r="F15" s="2" t="s">
        <v>411</v>
      </c>
      <c r="G15" s="3">
        <v>4590</v>
      </c>
    </row>
    <row r="16" spans="1:7">
      <c r="A16" s="38" t="s">
        <v>939</v>
      </c>
      <c r="B16" s="38" t="s">
        <v>940</v>
      </c>
      <c r="C16" s="38" t="s">
        <v>164</v>
      </c>
      <c r="D16" s="2" t="s">
        <v>276</v>
      </c>
      <c r="E16" s="38" t="s">
        <v>412</v>
      </c>
      <c r="F16" s="2" t="s">
        <v>413</v>
      </c>
      <c r="G16" s="3">
        <v>84</v>
      </c>
    </row>
    <row r="17" spans="1:7">
      <c r="A17" s="38" t="s">
        <v>939</v>
      </c>
      <c r="B17" s="38" t="s">
        <v>940</v>
      </c>
      <c r="C17" s="38" t="s">
        <v>2</v>
      </c>
      <c r="D17" s="2" t="s">
        <v>7</v>
      </c>
      <c r="E17" s="38" t="s">
        <v>414</v>
      </c>
      <c r="F17" s="2" t="s">
        <v>415</v>
      </c>
      <c r="G17" s="3">
        <v>567</v>
      </c>
    </row>
    <row r="18" spans="1:7">
      <c r="A18" s="38" t="s">
        <v>939</v>
      </c>
      <c r="B18" s="38" t="s">
        <v>940</v>
      </c>
      <c r="C18" s="38" t="s">
        <v>2</v>
      </c>
      <c r="D18" s="2" t="s">
        <v>7</v>
      </c>
      <c r="E18" s="38" t="s">
        <v>80</v>
      </c>
      <c r="F18" s="2" t="s">
        <v>81</v>
      </c>
      <c r="G18" s="3">
        <v>343</v>
      </c>
    </row>
    <row r="19" spans="1:7">
      <c r="A19" s="38" t="s">
        <v>939</v>
      </c>
      <c r="B19" s="38" t="s">
        <v>940</v>
      </c>
      <c r="C19" s="38" t="s">
        <v>2</v>
      </c>
      <c r="D19" s="2" t="s">
        <v>7</v>
      </c>
      <c r="E19" s="38" t="s">
        <v>34</v>
      </c>
      <c r="F19" s="2" t="s">
        <v>35</v>
      </c>
      <c r="G19" s="3">
        <v>414</v>
      </c>
    </row>
    <row r="20" spans="1:7">
      <c r="A20" s="38" t="s">
        <v>939</v>
      </c>
      <c r="B20" s="38" t="s">
        <v>940</v>
      </c>
      <c r="C20" s="38" t="s">
        <v>2</v>
      </c>
      <c r="D20" s="2" t="s">
        <v>7</v>
      </c>
      <c r="E20" s="38" t="s">
        <v>416</v>
      </c>
      <c r="F20" s="2" t="s">
        <v>417</v>
      </c>
      <c r="G20" s="3">
        <v>383</v>
      </c>
    </row>
    <row r="21" spans="1:7">
      <c r="A21" s="38" t="s">
        <v>939</v>
      </c>
      <c r="B21" s="38" t="s">
        <v>940</v>
      </c>
      <c r="C21" s="38" t="s">
        <v>2</v>
      </c>
      <c r="D21" s="2" t="s">
        <v>7</v>
      </c>
      <c r="E21" s="38" t="s">
        <v>418</v>
      </c>
      <c r="F21" s="2" t="s">
        <v>419</v>
      </c>
      <c r="G21" s="3">
        <v>375</v>
      </c>
    </row>
    <row r="22" spans="1:7">
      <c r="A22" s="38" t="s">
        <v>939</v>
      </c>
      <c r="B22" s="38" t="s">
        <v>940</v>
      </c>
      <c r="C22" s="38" t="s">
        <v>2</v>
      </c>
      <c r="D22" s="2" t="s">
        <v>7</v>
      </c>
      <c r="E22" s="38" t="s">
        <v>420</v>
      </c>
      <c r="F22" s="2" t="s">
        <v>421</v>
      </c>
      <c r="G22" s="3">
        <v>421</v>
      </c>
    </row>
    <row r="23" spans="1:7">
      <c r="A23" s="38" t="s">
        <v>939</v>
      </c>
      <c r="B23" s="38" t="s">
        <v>940</v>
      </c>
      <c r="C23" s="38" t="s">
        <v>2</v>
      </c>
      <c r="D23" s="2" t="s">
        <v>7</v>
      </c>
      <c r="E23" s="38" t="s">
        <v>422</v>
      </c>
      <c r="F23" s="2" t="s">
        <v>423</v>
      </c>
      <c r="G23" s="3">
        <v>298</v>
      </c>
    </row>
    <row r="24" spans="1:7">
      <c r="A24" s="38" t="s">
        <v>939</v>
      </c>
      <c r="B24" s="38" t="s">
        <v>940</v>
      </c>
      <c r="C24" s="38" t="s">
        <v>2</v>
      </c>
      <c r="D24" s="2" t="s">
        <v>7</v>
      </c>
      <c r="E24" s="38" t="s">
        <v>424</v>
      </c>
      <c r="F24" s="2" t="s">
        <v>425</v>
      </c>
      <c r="G24" s="3">
        <v>866</v>
      </c>
    </row>
    <row r="25" spans="1:7">
      <c r="A25" s="38" t="s">
        <v>939</v>
      </c>
      <c r="B25" s="38" t="s">
        <v>940</v>
      </c>
      <c r="C25" s="38" t="s">
        <v>2</v>
      </c>
      <c r="D25" s="2" t="s">
        <v>7</v>
      </c>
      <c r="E25" s="38" t="s">
        <v>426</v>
      </c>
      <c r="F25" s="2" t="s">
        <v>427</v>
      </c>
      <c r="G25" s="3">
        <v>608</v>
      </c>
    </row>
    <row r="26" spans="1:7">
      <c r="A26" s="38" t="s">
        <v>939</v>
      </c>
      <c r="B26" s="38" t="s">
        <v>940</v>
      </c>
      <c r="C26" s="38" t="s">
        <v>2</v>
      </c>
      <c r="D26" s="2" t="s">
        <v>7</v>
      </c>
      <c r="E26" s="38" t="s">
        <v>428</v>
      </c>
      <c r="F26" s="2" t="s">
        <v>429</v>
      </c>
      <c r="G26" s="3">
        <v>1267</v>
      </c>
    </row>
    <row r="27" spans="1:7">
      <c r="A27" s="38" t="s">
        <v>939</v>
      </c>
      <c r="B27" s="38" t="s">
        <v>940</v>
      </c>
      <c r="C27" s="38" t="s">
        <v>2</v>
      </c>
      <c r="D27" s="2" t="s">
        <v>7</v>
      </c>
      <c r="E27" s="38" t="s">
        <v>430</v>
      </c>
      <c r="F27" s="2" t="s">
        <v>431</v>
      </c>
      <c r="G27" s="3">
        <v>614</v>
      </c>
    </row>
    <row r="28" spans="1:7">
      <c r="A28" s="38" t="s">
        <v>939</v>
      </c>
      <c r="B28" s="38" t="s">
        <v>940</v>
      </c>
      <c r="C28" s="38" t="s">
        <v>2</v>
      </c>
      <c r="D28" s="2" t="s">
        <v>7</v>
      </c>
      <c r="E28" s="38" t="s">
        <v>432</v>
      </c>
      <c r="F28" s="2" t="s">
        <v>433</v>
      </c>
      <c r="G28" s="3">
        <v>160</v>
      </c>
    </row>
    <row r="29" spans="1:7">
      <c r="A29" s="38" t="s">
        <v>939</v>
      </c>
      <c r="B29" s="38" t="s">
        <v>940</v>
      </c>
      <c r="C29" s="38" t="s">
        <v>2</v>
      </c>
      <c r="D29" s="2" t="s">
        <v>7</v>
      </c>
      <c r="E29" s="38" t="s">
        <v>434</v>
      </c>
      <c r="F29" s="2" t="s">
        <v>435</v>
      </c>
      <c r="G29" s="3">
        <v>792</v>
      </c>
    </row>
    <row r="30" spans="1:7">
      <c r="A30" s="38" t="s">
        <v>939</v>
      </c>
      <c r="B30" s="38" t="s">
        <v>940</v>
      </c>
      <c r="C30" s="38" t="s">
        <v>2</v>
      </c>
      <c r="D30" s="2" t="s">
        <v>7</v>
      </c>
      <c r="E30" s="38" t="s">
        <v>436</v>
      </c>
      <c r="F30" s="2" t="s">
        <v>437</v>
      </c>
      <c r="G30" s="3">
        <v>229</v>
      </c>
    </row>
    <row r="31" spans="1:7">
      <c r="A31" s="38" t="s">
        <v>939</v>
      </c>
      <c r="B31" s="38" t="s">
        <v>940</v>
      </c>
      <c r="C31" s="38" t="s">
        <v>2</v>
      </c>
      <c r="D31" s="2" t="s">
        <v>7</v>
      </c>
      <c r="E31" s="38" t="s">
        <v>438</v>
      </c>
      <c r="F31" s="2" t="s">
        <v>439</v>
      </c>
      <c r="G31" s="3">
        <v>198</v>
      </c>
    </row>
    <row r="32" spans="1:7">
      <c r="A32" s="38" t="s">
        <v>939</v>
      </c>
      <c r="B32" s="38" t="s">
        <v>940</v>
      </c>
      <c r="C32" s="38" t="s">
        <v>2</v>
      </c>
      <c r="D32" s="2" t="s">
        <v>7</v>
      </c>
      <c r="E32" s="38" t="s">
        <v>440</v>
      </c>
      <c r="F32" s="2" t="s">
        <v>441</v>
      </c>
      <c r="G32" s="3">
        <v>390</v>
      </c>
    </row>
    <row r="33" spans="1:7">
      <c r="A33" s="38" t="s">
        <v>939</v>
      </c>
      <c r="B33" s="38" t="s">
        <v>940</v>
      </c>
      <c r="C33" s="38" t="s">
        <v>2</v>
      </c>
      <c r="D33" s="2" t="s">
        <v>7</v>
      </c>
      <c r="E33" s="38" t="s">
        <v>442</v>
      </c>
      <c r="F33" s="2" t="s">
        <v>443</v>
      </c>
      <c r="G33" s="3">
        <v>172</v>
      </c>
    </row>
    <row r="34" spans="1:7">
      <c r="A34" s="38" t="s">
        <v>939</v>
      </c>
      <c r="B34" s="38" t="s">
        <v>940</v>
      </c>
      <c r="C34" s="38" t="s">
        <v>2</v>
      </c>
      <c r="D34" s="2" t="s">
        <v>7</v>
      </c>
      <c r="E34" s="38" t="s">
        <v>444</v>
      </c>
      <c r="F34" s="2" t="s">
        <v>445</v>
      </c>
      <c r="G34" s="3">
        <v>294</v>
      </c>
    </row>
    <row r="35" spans="1:7">
      <c r="A35" s="38" t="s">
        <v>939</v>
      </c>
      <c r="B35" s="38" t="s">
        <v>940</v>
      </c>
      <c r="C35" s="38" t="s">
        <v>2</v>
      </c>
      <c r="D35" s="2" t="s">
        <v>7</v>
      </c>
      <c r="E35" s="38" t="s">
        <v>446</v>
      </c>
      <c r="F35" s="2" t="s">
        <v>447</v>
      </c>
      <c r="G35" s="3">
        <v>432</v>
      </c>
    </row>
    <row r="36" spans="1:7">
      <c r="A36" s="38" t="s">
        <v>939</v>
      </c>
      <c r="B36" s="38" t="s">
        <v>940</v>
      </c>
      <c r="C36" s="38" t="s">
        <v>2</v>
      </c>
      <c r="D36" s="2" t="s">
        <v>7</v>
      </c>
      <c r="E36" s="38" t="s">
        <v>448</v>
      </c>
      <c r="F36" s="2" t="s">
        <v>449</v>
      </c>
      <c r="G36" s="3">
        <v>590</v>
      </c>
    </row>
    <row r="37" spans="1:7">
      <c r="A37" s="38" t="s">
        <v>939</v>
      </c>
      <c r="B37" s="38" t="s">
        <v>940</v>
      </c>
      <c r="C37" s="38" t="s">
        <v>2</v>
      </c>
      <c r="D37" s="2" t="s">
        <v>7</v>
      </c>
      <c r="E37" s="38" t="s">
        <v>36</v>
      </c>
      <c r="F37" s="2" t="s">
        <v>37</v>
      </c>
      <c r="G37" s="3">
        <v>383</v>
      </c>
    </row>
    <row r="38" spans="1:7">
      <c r="A38" s="38" t="s">
        <v>939</v>
      </c>
      <c r="B38" s="38" t="s">
        <v>940</v>
      </c>
      <c r="C38" s="38" t="s">
        <v>165</v>
      </c>
      <c r="D38" s="2" t="s">
        <v>277</v>
      </c>
      <c r="E38" s="38" t="s">
        <v>450</v>
      </c>
      <c r="F38" s="2" t="s">
        <v>451</v>
      </c>
      <c r="G38" s="3">
        <v>7610</v>
      </c>
    </row>
    <row r="39" spans="1:7">
      <c r="A39" s="38" t="s">
        <v>939</v>
      </c>
      <c r="B39" s="38" t="s">
        <v>940</v>
      </c>
      <c r="C39" s="38" t="s">
        <v>166</v>
      </c>
      <c r="D39" s="2" t="s">
        <v>278</v>
      </c>
      <c r="E39" s="38" t="s">
        <v>452</v>
      </c>
      <c r="F39" s="2" t="s">
        <v>453</v>
      </c>
      <c r="G39" s="3">
        <v>172</v>
      </c>
    </row>
    <row r="40" spans="1:7">
      <c r="A40" s="38" t="s">
        <v>939</v>
      </c>
      <c r="B40" s="38" t="s">
        <v>940</v>
      </c>
      <c r="C40" s="38" t="s">
        <v>167</v>
      </c>
      <c r="D40" s="2" t="s">
        <v>279</v>
      </c>
      <c r="E40" s="38" t="s">
        <v>454</v>
      </c>
      <c r="F40" s="2" t="s">
        <v>455</v>
      </c>
      <c r="G40" s="3">
        <v>181</v>
      </c>
    </row>
    <row r="41" spans="1:7">
      <c r="A41" s="38" t="s">
        <v>939</v>
      </c>
      <c r="B41" s="38" t="s">
        <v>940</v>
      </c>
      <c r="C41" s="38" t="s">
        <v>167</v>
      </c>
      <c r="D41" s="2" t="s">
        <v>279</v>
      </c>
      <c r="E41" s="38" t="s">
        <v>456</v>
      </c>
      <c r="F41" s="2" t="s">
        <v>457</v>
      </c>
      <c r="G41" s="3">
        <v>117</v>
      </c>
    </row>
    <row r="42" spans="1:7">
      <c r="A42" s="38" t="s">
        <v>939</v>
      </c>
      <c r="B42" s="38" t="s">
        <v>940</v>
      </c>
      <c r="C42" s="38" t="s">
        <v>167</v>
      </c>
      <c r="D42" s="2" t="s">
        <v>279</v>
      </c>
      <c r="E42" s="38" t="s">
        <v>458</v>
      </c>
      <c r="F42" s="2" t="s">
        <v>459</v>
      </c>
      <c r="G42" s="3">
        <v>113</v>
      </c>
    </row>
    <row r="43" spans="1:7">
      <c r="A43" s="38" t="s">
        <v>939</v>
      </c>
      <c r="B43" s="38" t="s">
        <v>940</v>
      </c>
      <c r="C43" s="38" t="s">
        <v>167</v>
      </c>
      <c r="D43" s="2" t="s">
        <v>279</v>
      </c>
      <c r="E43" s="38" t="s">
        <v>460</v>
      </c>
      <c r="F43" s="2" t="s">
        <v>461</v>
      </c>
      <c r="G43" s="3">
        <v>249</v>
      </c>
    </row>
    <row r="44" spans="1:7">
      <c r="A44" s="38" t="s">
        <v>939</v>
      </c>
      <c r="B44" s="38" t="s">
        <v>940</v>
      </c>
      <c r="C44" s="38" t="s">
        <v>167</v>
      </c>
      <c r="D44" s="2" t="s">
        <v>279</v>
      </c>
      <c r="E44" s="38" t="s">
        <v>462</v>
      </c>
      <c r="F44" s="2" t="s">
        <v>463</v>
      </c>
      <c r="G44" s="3">
        <v>158</v>
      </c>
    </row>
    <row r="45" spans="1:7">
      <c r="A45" s="38" t="s">
        <v>939</v>
      </c>
      <c r="B45" s="38" t="s">
        <v>940</v>
      </c>
      <c r="C45" s="38" t="s">
        <v>167</v>
      </c>
      <c r="D45" s="2" t="s">
        <v>279</v>
      </c>
      <c r="E45" s="38" t="s">
        <v>464</v>
      </c>
      <c r="F45" s="2" t="s">
        <v>465</v>
      </c>
      <c r="G45" s="3">
        <v>95</v>
      </c>
    </row>
    <row r="46" spans="1:7">
      <c r="A46" s="38" t="s">
        <v>939</v>
      </c>
      <c r="B46" s="38" t="s">
        <v>940</v>
      </c>
      <c r="C46" s="38" t="s">
        <v>167</v>
      </c>
      <c r="D46" s="2" t="s">
        <v>279</v>
      </c>
      <c r="E46" s="38" t="s">
        <v>466</v>
      </c>
      <c r="F46" s="2" t="s">
        <v>467</v>
      </c>
      <c r="G46" s="3">
        <v>127</v>
      </c>
    </row>
    <row r="47" spans="1:7">
      <c r="A47" s="38" t="s">
        <v>939</v>
      </c>
      <c r="B47" s="38" t="s">
        <v>940</v>
      </c>
      <c r="C47" s="38" t="s">
        <v>167</v>
      </c>
      <c r="D47" s="2" t="s">
        <v>279</v>
      </c>
      <c r="E47" s="38" t="s">
        <v>468</v>
      </c>
      <c r="F47" s="2" t="s">
        <v>469</v>
      </c>
      <c r="G47" s="3">
        <v>128</v>
      </c>
    </row>
    <row r="48" spans="1:7">
      <c r="A48" s="38" t="s">
        <v>939</v>
      </c>
      <c r="B48" s="38" t="s">
        <v>940</v>
      </c>
      <c r="C48" s="38" t="s">
        <v>169</v>
      </c>
      <c r="D48" s="2" t="s">
        <v>281</v>
      </c>
      <c r="E48" s="38" t="s">
        <v>476</v>
      </c>
      <c r="F48" s="2" t="s">
        <v>477</v>
      </c>
      <c r="G48" s="3">
        <v>10679</v>
      </c>
    </row>
    <row r="49" spans="1:7">
      <c r="A49" s="38" t="s">
        <v>939</v>
      </c>
      <c r="B49" s="38" t="s">
        <v>940</v>
      </c>
      <c r="C49" s="38" t="s">
        <v>52</v>
      </c>
      <c r="D49" s="2" t="s">
        <v>53</v>
      </c>
      <c r="E49" s="38" t="s">
        <v>82</v>
      </c>
      <c r="F49" s="2" t="s">
        <v>83</v>
      </c>
      <c r="G49" s="3">
        <v>208</v>
      </c>
    </row>
    <row r="50" spans="1:7">
      <c r="A50" s="38" t="s">
        <v>939</v>
      </c>
      <c r="B50" s="38" t="s">
        <v>940</v>
      </c>
      <c r="C50" s="38" t="s">
        <v>54</v>
      </c>
      <c r="D50" s="2" t="s">
        <v>55</v>
      </c>
      <c r="E50" s="38" t="s">
        <v>84</v>
      </c>
      <c r="F50" s="2" t="s">
        <v>85</v>
      </c>
      <c r="G50" s="3">
        <v>72</v>
      </c>
    </row>
    <row r="51" spans="1:7">
      <c r="A51" s="38" t="s">
        <v>939</v>
      </c>
      <c r="B51" s="38" t="s">
        <v>940</v>
      </c>
      <c r="C51" s="38" t="s">
        <v>170</v>
      </c>
      <c r="D51" s="2" t="s">
        <v>282</v>
      </c>
      <c r="E51" s="38" t="s">
        <v>154</v>
      </c>
      <c r="F51" s="2" t="s">
        <v>478</v>
      </c>
      <c r="G51" s="3">
        <v>25081</v>
      </c>
    </row>
    <row r="52" spans="1:7">
      <c r="A52" s="38" t="s">
        <v>939</v>
      </c>
      <c r="B52" s="38" t="s">
        <v>940</v>
      </c>
      <c r="C52" s="38" t="s">
        <v>56</v>
      </c>
      <c r="D52" s="2" t="s">
        <v>57</v>
      </c>
      <c r="E52" s="38" t="s">
        <v>86</v>
      </c>
      <c r="F52" s="2" t="s">
        <v>87</v>
      </c>
      <c r="G52" s="3">
        <v>7913</v>
      </c>
    </row>
    <row r="53" spans="1:7">
      <c r="A53" s="38" t="s">
        <v>939</v>
      </c>
      <c r="B53" s="38" t="s">
        <v>940</v>
      </c>
      <c r="C53" s="38" t="s">
        <v>56</v>
      </c>
      <c r="D53" s="2" t="s">
        <v>57</v>
      </c>
      <c r="E53" s="38" t="s">
        <v>479</v>
      </c>
      <c r="F53" s="2" t="s">
        <v>480</v>
      </c>
      <c r="G53" s="3">
        <v>10540</v>
      </c>
    </row>
    <row r="54" spans="1:7">
      <c r="A54" s="38" t="s">
        <v>939</v>
      </c>
      <c r="B54" s="38" t="s">
        <v>940</v>
      </c>
      <c r="C54" s="38" t="s">
        <v>58</v>
      </c>
      <c r="D54" s="2" t="s">
        <v>59</v>
      </c>
      <c r="E54" s="38" t="s">
        <v>481</v>
      </c>
      <c r="F54" s="2" t="s">
        <v>482</v>
      </c>
      <c r="G54" s="3">
        <v>16</v>
      </c>
    </row>
    <row r="55" spans="1:7">
      <c r="A55" s="38" t="s">
        <v>939</v>
      </c>
      <c r="B55" s="38" t="s">
        <v>940</v>
      </c>
      <c r="C55" s="38" t="s">
        <v>58</v>
      </c>
      <c r="D55" s="2" t="s">
        <v>59</v>
      </c>
      <c r="E55" s="38" t="s">
        <v>483</v>
      </c>
      <c r="F55" s="2" t="s">
        <v>484</v>
      </c>
      <c r="G55" s="3">
        <v>263</v>
      </c>
    </row>
    <row r="56" spans="1:7">
      <c r="A56" s="38" t="s">
        <v>939</v>
      </c>
      <c r="B56" s="38" t="s">
        <v>940</v>
      </c>
      <c r="C56" s="38" t="s">
        <v>30</v>
      </c>
      <c r="D56" s="2" t="s">
        <v>31</v>
      </c>
      <c r="E56" s="38" t="s">
        <v>38</v>
      </c>
      <c r="F56" s="2" t="s">
        <v>39</v>
      </c>
      <c r="G56" s="3">
        <v>9116</v>
      </c>
    </row>
    <row r="57" spans="1:7">
      <c r="A57" s="38" t="s">
        <v>939</v>
      </c>
      <c r="B57" s="38" t="s">
        <v>940</v>
      </c>
      <c r="C57" s="38" t="s">
        <v>60</v>
      </c>
      <c r="D57" s="2" t="s">
        <v>61</v>
      </c>
      <c r="E57" s="38" t="s">
        <v>90</v>
      </c>
      <c r="F57" s="2" t="s">
        <v>91</v>
      </c>
      <c r="G57" s="3">
        <v>464</v>
      </c>
    </row>
    <row r="58" spans="1:7">
      <c r="A58" s="38" t="s">
        <v>939</v>
      </c>
      <c r="B58" s="38" t="s">
        <v>940</v>
      </c>
      <c r="C58" s="38" t="s">
        <v>171</v>
      </c>
      <c r="D58" s="2" t="s">
        <v>283</v>
      </c>
      <c r="E58" s="38" t="s">
        <v>46</v>
      </c>
      <c r="F58" s="2" t="s">
        <v>485</v>
      </c>
      <c r="G58" s="3">
        <v>57</v>
      </c>
    </row>
    <row r="59" spans="1:7">
      <c r="A59" s="38" t="s">
        <v>939</v>
      </c>
      <c r="B59" s="38" t="s">
        <v>940</v>
      </c>
      <c r="C59" s="38" t="s">
        <v>172</v>
      </c>
      <c r="D59" s="2" t="s">
        <v>284</v>
      </c>
      <c r="E59" s="38" t="s">
        <v>486</v>
      </c>
      <c r="F59" s="2" t="s">
        <v>487</v>
      </c>
      <c r="G59" s="3">
        <v>446</v>
      </c>
    </row>
    <row r="60" spans="1:7">
      <c r="A60" s="38" t="s">
        <v>939</v>
      </c>
      <c r="B60" s="38" t="s">
        <v>940</v>
      </c>
      <c r="C60" s="38" t="s">
        <v>173</v>
      </c>
      <c r="D60" s="2" t="s">
        <v>285</v>
      </c>
      <c r="E60" s="38" t="s">
        <v>488</v>
      </c>
      <c r="F60" s="2" t="s">
        <v>489</v>
      </c>
      <c r="G60" s="3">
        <v>1749</v>
      </c>
    </row>
    <row r="61" spans="1:7">
      <c r="A61" s="38" t="s">
        <v>939</v>
      </c>
      <c r="B61" s="38" t="s">
        <v>940</v>
      </c>
      <c r="C61" s="38" t="s">
        <v>175</v>
      </c>
      <c r="D61" s="2" t="s">
        <v>287</v>
      </c>
      <c r="E61" s="38" t="s">
        <v>492</v>
      </c>
      <c r="F61" s="2" t="s">
        <v>493</v>
      </c>
      <c r="G61" s="3">
        <v>5</v>
      </c>
    </row>
    <row r="62" spans="1:7">
      <c r="A62" s="38" t="s">
        <v>939</v>
      </c>
      <c r="B62" s="38" t="s">
        <v>940</v>
      </c>
      <c r="C62" s="38" t="s">
        <v>176</v>
      </c>
      <c r="D62" s="2" t="s">
        <v>288</v>
      </c>
      <c r="E62" s="38" t="s">
        <v>494</v>
      </c>
      <c r="F62" s="2" t="s">
        <v>495</v>
      </c>
      <c r="G62" s="3">
        <v>1</v>
      </c>
    </row>
    <row r="63" spans="1:7">
      <c r="A63" s="38" t="s">
        <v>939</v>
      </c>
      <c r="B63" s="38" t="s">
        <v>940</v>
      </c>
      <c r="C63" s="38" t="s">
        <v>177</v>
      </c>
      <c r="D63" s="2" t="s">
        <v>289</v>
      </c>
      <c r="E63" s="38" t="s">
        <v>496</v>
      </c>
      <c r="F63" s="2" t="s">
        <v>497</v>
      </c>
      <c r="G63" s="3">
        <v>2</v>
      </c>
    </row>
    <row r="64" spans="1:7">
      <c r="A64" s="38" t="s">
        <v>939</v>
      </c>
      <c r="B64" s="38" t="s">
        <v>940</v>
      </c>
      <c r="C64" s="38" t="s">
        <v>178</v>
      </c>
      <c r="D64" s="2" t="s">
        <v>290</v>
      </c>
      <c r="E64" s="38" t="s">
        <v>498</v>
      </c>
      <c r="F64" s="2" t="s">
        <v>499</v>
      </c>
      <c r="G64" s="3">
        <v>1</v>
      </c>
    </row>
    <row r="65" spans="1:7">
      <c r="A65" s="38" t="s">
        <v>939</v>
      </c>
      <c r="B65" s="38" t="s">
        <v>940</v>
      </c>
      <c r="C65" s="38" t="s">
        <v>180</v>
      </c>
      <c r="D65" s="2" t="s">
        <v>292</v>
      </c>
      <c r="E65" s="38" t="s">
        <v>504</v>
      </c>
      <c r="F65" s="2" t="s">
        <v>505</v>
      </c>
      <c r="G65" s="3">
        <v>1</v>
      </c>
    </row>
    <row r="66" spans="1:7">
      <c r="A66" s="38" t="s">
        <v>939</v>
      </c>
      <c r="B66" s="38" t="s">
        <v>940</v>
      </c>
      <c r="C66" s="38" t="s">
        <v>182</v>
      </c>
      <c r="D66" s="2" t="s">
        <v>294</v>
      </c>
      <c r="E66" s="38" t="s">
        <v>508</v>
      </c>
      <c r="F66" s="2" t="s">
        <v>509</v>
      </c>
      <c r="G66" s="3">
        <v>1</v>
      </c>
    </row>
    <row r="67" spans="1:7">
      <c r="A67" s="38" t="s">
        <v>939</v>
      </c>
      <c r="B67" s="38" t="s">
        <v>940</v>
      </c>
      <c r="C67" s="38" t="s">
        <v>183</v>
      </c>
      <c r="D67" s="2" t="s">
        <v>295</v>
      </c>
      <c r="E67" s="38" t="s">
        <v>510</v>
      </c>
      <c r="F67" s="2" t="s">
        <v>511</v>
      </c>
      <c r="G67" s="3">
        <v>2</v>
      </c>
    </row>
    <row r="68" spans="1:7">
      <c r="A68" s="38" t="s">
        <v>939</v>
      </c>
      <c r="B68" s="38" t="s">
        <v>940</v>
      </c>
      <c r="C68" s="38" t="s">
        <v>184</v>
      </c>
      <c r="D68" s="2" t="s">
        <v>296</v>
      </c>
      <c r="E68" s="38" t="s">
        <v>512</v>
      </c>
      <c r="F68" s="2" t="s">
        <v>513</v>
      </c>
      <c r="G68" s="3">
        <v>1</v>
      </c>
    </row>
    <row r="69" spans="1:7">
      <c r="A69" s="38" t="s">
        <v>939</v>
      </c>
      <c r="B69" s="38" t="s">
        <v>940</v>
      </c>
      <c r="C69" s="38" t="s">
        <v>188</v>
      </c>
      <c r="D69" s="2" t="s">
        <v>300</v>
      </c>
      <c r="E69" s="38" t="s">
        <v>520</v>
      </c>
      <c r="F69" s="2" t="s">
        <v>521</v>
      </c>
      <c r="G69" s="3">
        <v>3</v>
      </c>
    </row>
    <row r="70" spans="1:7">
      <c r="A70" s="38" t="s">
        <v>939</v>
      </c>
      <c r="B70" s="38" t="s">
        <v>940</v>
      </c>
      <c r="C70" s="38" t="s">
        <v>191</v>
      </c>
      <c r="D70" s="2" t="s">
        <v>303</v>
      </c>
      <c r="E70" s="38" t="s">
        <v>530</v>
      </c>
      <c r="F70" s="2" t="s">
        <v>531</v>
      </c>
      <c r="G70" s="3">
        <v>1</v>
      </c>
    </row>
    <row r="71" spans="1:7">
      <c r="A71" s="38" t="s">
        <v>939</v>
      </c>
      <c r="B71" s="38" t="s">
        <v>940</v>
      </c>
      <c r="C71" s="38" t="s">
        <v>191</v>
      </c>
      <c r="D71" s="2" t="s">
        <v>303</v>
      </c>
      <c r="E71" s="38" t="s">
        <v>155</v>
      </c>
      <c r="F71" s="2" t="s">
        <v>532</v>
      </c>
      <c r="G71" s="3">
        <v>3</v>
      </c>
    </row>
    <row r="72" spans="1:7">
      <c r="A72" s="38" t="s">
        <v>939</v>
      </c>
      <c r="B72" s="38" t="s">
        <v>940</v>
      </c>
      <c r="C72" s="38" t="s">
        <v>193</v>
      </c>
      <c r="D72" s="2" t="s">
        <v>305</v>
      </c>
      <c r="E72" s="38" t="s">
        <v>536</v>
      </c>
      <c r="F72" s="2" t="s">
        <v>537</v>
      </c>
      <c r="G72" s="3">
        <v>2</v>
      </c>
    </row>
    <row r="73" spans="1:7">
      <c r="A73" s="38" t="s">
        <v>939</v>
      </c>
      <c r="B73" s="38" t="s">
        <v>940</v>
      </c>
      <c r="C73" s="38" t="s">
        <v>195</v>
      </c>
      <c r="D73" s="2" t="s">
        <v>307</v>
      </c>
      <c r="E73" s="38" t="s">
        <v>540</v>
      </c>
      <c r="F73" s="2" t="s">
        <v>541</v>
      </c>
      <c r="G73" s="3">
        <v>123</v>
      </c>
    </row>
    <row r="74" spans="1:7">
      <c r="A74" s="38" t="s">
        <v>939</v>
      </c>
      <c r="B74" s="38" t="s">
        <v>940</v>
      </c>
      <c r="C74" s="38" t="s">
        <v>196</v>
      </c>
      <c r="D74" s="2" t="s">
        <v>308</v>
      </c>
      <c r="E74" s="38" t="s">
        <v>542</v>
      </c>
      <c r="F74" s="2" t="s">
        <v>543</v>
      </c>
      <c r="G74" s="3">
        <v>69</v>
      </c>
    </row>
    <row r="75" spans="1:7">
      <c r="A75" s="38" t="s">
        <v>939</v>
      </c>
      <c r="B75" s="38" t="s">
        <v>940</v>
      </c>
      <c r="C75" s="38" t="s">
        <v>197</v>
      </c>
      <c r="D75" s="2" t="s">
        <v>309</v>
      </c>
      <c r="E75" s="38" t="s">
        <v>544</v>
      </c>
      <c r="F75" s="2" t="s">
        <v>545</v>
      </c>
      <c r="G75" s="3">
        <v>4744</v>
      </c>
    </row>
    <row r="76" spans="1:7">
      <c r="A76" s="38" t="s">
        <v>939</v>
      </c>
      <c r="B76" s="38" t="s">
        <v>940</v>
      </c>
      <c r="C76" s="38" t="s">
        <v>198</v>
      </c>
      <c r="D76" s="2" t="s">
        <v>310</v>
      </c>
      <c r="E76" s="38" t="s">
        <v>546</v>
      </c>
      <c r="F76" s="2" t="s">
        <v>547</v>
      </c>
      <c r="G76" s="3">
        <v>1151</v>
      </c>
    </row>
    <row r="77" spans="1:7">
      <c r="A77" s="38" t="s">
        <v>939</v>
      </c>
      <c r="B77" s="38" t="s">
        <v>940</v>
      </c>
      <c r="C77" s="38" t="s">
        <v>198</v>
      </c>
      <c r="D77" s="2" t="s">
        <v>310</v>
      </c>
      <c r="E77" s="38" t="s">
        <v>548</v>
      </c>
      <c r="F77" s="2" t="s">
        <v>549</v>
      </c>
      <c r="G77" s="3">
        <v>2049</v>
      </c>
    </row>
    <row r="78" spans="1:7">
      <c r="A78" s="38" t="s">
        <v>939</v>
      </c>
      <c r="B78" s="38" t="s">
        <v>940</v>
      </c>
      <c r="C78" s="38" t="s">
        <v>199</v>
      </c>
      <c r="D78" s="2" t="s">
        <v>311</v>
      </c>
      <c r="E78" s="38" t="s">
        <v>550</v>
      </c>
      <c r="F78" s="2" t="s">
        <v>551</v>
      </c>
      <c r="G78" s="3">
        <v>1</v>
      </c>
    </row>
    <row r="79" spans="1:7">
      <c r="A79" s="38" t="s">
        <v>939</v>
      </c>
      <c r="B79" s="38" t="s">
        <v>940</v>
      </c>
      <c r="C79" s="38" t="s">
        <v>199</v>
      </c>
      <c r="D79" s="2" t="s">
        <v>311</v>
      </c>
      <c r="E79" s="38" t="s">
        <v>552</v>
      </c>
      <c r="F79" s="2" t="s">
        <v>553</v>
      </c>
      <c r="G79" s="3">
        <v>3</v>
      </c>
    </row>
    <row r="80" spans="1:7">
      <c r="A80" s="38" t="s">
        <v>939</v>
      </c>
      <c r="B80" s="38" t="s">
        <v>940</v>
      </c>
      <c r="C80" s="38" t="s">
        <v>199</v>
      </c>
      <c r="D80" s="2" t="s">
        <v>311</v>
      </c>
      <c r="E80" s="38" t="s">
        <v>556</v>
      </c>
      <c r="F80" s="2" t="s">
        <v>557</v>
      </c>
      <c r="G80" s="3">
        <v>1</v>
      </c>
    </row>
    <row r="81" spans="1:7">
      <c r="A81" s="38" t="s">
        <v>939</v>
      </c>
      <c r="B81" s="38" t="s">
        <v>940</v>
      </c>
      <c r="C81" s="38" t="s">
        <v>199</v>
      </c>
      <c r="D81" s="2" t="s">
        <v>311</v>
      </c>
      <c r="E81" s="38" t="s">
        <v>558</v>
      </c>
      <c r="F81" s="2" t="s">
        <v>559</v>
      </c>
      <c r="G81" s="3">
        <v>1</v>
      </c>
    </row>
    <row r="82" spans="1:7">
      <c r="A82" s="38" t="s">
        <v>939</v>
      </c>
      <c r="B82" s="38" t="s">
        <v>940</v>
      </c>
      <c r="C82" s="38" t="s">
        <v>199</v>
      </c>
      <c r="D82" s="2" t="s">
        <v>311</v>
      </c>
      <c r="E82" s="38" t="s">
        <v>560</v>
      </c>
      <c r="F82" s="2" t="s">
        <v>561</v>
      </c>
      <c r="G82" s="3">
        <v>1</v>
      </c>
    </row>
    <row r="83" spans="1:7">
      <c r="A83" s="38" t="s">
        <v>939</v>
      </c>
      <c r="B83" s="38" t="s">
        <v>940</v>
      </c>
      <c r="C83" s="38" t="s">
        <v>199</v>
      </c>
      <c r="D83" s="2" t="s">
        <v>311</v>
      </c>
      <c r="E83" s="38" t="s">
        <v>568</v>
      </c>
      <c r="F83" s="2" t="s">
        <v>569</v>
      </c>
      <c r="G83" s="3">
        <v>2</v>
      </c>
    </row>
    <row r="84" spans="1:7">
      <c r="A84" s="38" t="s">
        <v>939</v>
      </c>
      <c r="B84" s="38" t="s">
        <v>940</v>
      </c>
      <c r="C84" s="38" t="s">
        <v>199</v>
      </c>
      <c r="D84" s="2" t="s">
        <v>311</v>
      </c>
      <c r="E84" s="38" t="s">
        <v>570</v>
      </c>
      <c r="F84" s="2" t="s">
        <v>571</v>
      </c>
      <c r="G84" s="3">
        <v>2</v>
      </c>
    </row>
    <row r="85" spans="1:7">
      <c r="A85" s="38" t="s">
        <v>939</v>
      </c>
      <c r="B85" s="38" t="s">
        <v>940</v>
      </c>
      <c r="C85" s="38" t="s">
        <v>199</v>
      </c>
      <c r="D85" s="2" t="s">
        <v>311</v>
      </c>
      <c r="E85" s="38" t="s">
        <v>572</v>
      </c>
      <c r="F85" s="2" t="s">
        <v>573</v>
      </c>
      <c r="G85" s="3">
        <v>2</v>
      </c>
    </row>
    <row r="86" spans="1:7">
      <c r="A86" s="38" t="s">
        <v>939</v>
      </c>
      <c r="B86" s="38" t="s">
        <v>940</v>
      </c>
      <c r="C86" s="38" t="s">
        <v>199</v>
      </c>
      <c r="D86" s="2" t="s">
        <v>311</v>
      </c>
      <c r="E86" s="38" t="s">
        <v>574</v>
      </c>
      <c r="F86" s="2" t="s">
        <v>575</v>
      </c>
      <c r="G86" s="3">
        <v>1</v>
      </c>
    </row>
    <row r="87" spans="1:7">
      <c r="A87" s="38" t="s">
        <v>939</v>
      </c>
      <c r="B87" s="38" t="s">
        <v>940</v>
      </c>
      <c r="C87" s="38" t="s">
        <v>200</v>
      </c>
      <c r="D87" s="2" t="s">
        <v>312</v>
      </c>
      <c r="E87" s="38" t="s">
        <v>586</v>
      </c>
      <c r="F87" s="2" t="s">
        <v>587</v>
      </c>
      <c r="G87" s="3">
        <v>62</v>
      </c>
    </row>
    <row r="88" spans="1:7">
      <c r="A88" s="38" t="s">
        <v>939</v>
      </c>
      <c r="B88" s="38" t="s">
        <v>940</v>
      </c>
      <c r="C88" s="38" t="s">
        <v>200</v>
      </c>
      <c r="D88" s="2" t="s">
        <v>312</v>
      </c>
      <c r="E88" s="38" t="s">
        <v>588</v>
      </c>
      <c r="F88" s="2" t="s">
        <v>589</v>
      </c>
      <c r="G88" s="3">
        <v>75</v>
      </c>
    </row>
    <row r="89" spans="1:7">
      <c r="A89" s="38" t="s">
        <v>939</v>
      </c>
      <c r="B89" s="38" t="s">
        <v>940</v>
      </c>
      <c r="C89" s="38" t="s">
        <v>201</v>
      </c>
      <c r="D89" s="2" t="s">
        <v>313</v>
      </c>
      <c r="E89" s="38" t="s">
        <v>590</v>
      </c>
      <c r="F89" s="2" t="s">
        <v>591</v>
      </c>
      <c r="G89" s="3">
        <v>12</v>
      </c>
    </row>
    <row r="90" spans="1:7">
      <c r="A90" s="38" t="s">
        <v>939</v>
      </c>
      <c r="B90" s="38" t="s">
        <v>940</v>
      </c>
      <c r="C90" s="38" t="s">
        <v>201</v>
      </c>
      <c r="D90" s="2" t="s">
        <v>313</v>
      </c>
      <c r="E90" s="38" t="s">
        <v>592</v>
      </c>
      <c r="F90" s="2" t="s">
        <v>593</v>
      </c>
      <c r="G90" s="3">
        <v>1</v>
      </c>
    </row>
    <row r="91" spans="1:7">
      <c r="A91" s="38" t="s">
        <v>939</v>
      </c>
      <c r="B91" s="38" t="s">
        <v>940</v>
      </c>
      <c r="C91" s="38" t="s">
        <v>201</v>
      </c>
      <c r="D91" s="2" t="s">
        <v>313</v>
      </c>
      <c r="E91" s="38" t="s">
        <v>600</v>
      </c>
      <c r="F91" s="2" t="s">
        <v>601</v>
      </c>
      <c r="G91" s="3">
        <v>3</v>
      </c>
    </row>
    <row r="92" spans="1:7">
      <c r="A92" s="38" t="s">
        <v>939</v>
      </c>
      <c r="B92" s="38" t="s">
        <v>940</v>
      </c>
      <c r="C92" s="38" t="s">
        <v>201</v>
      </c>
      <c r="D92" s="2" t="s">
        <v>313</v>
      </c>
      <c r="E92" s="38" t="s">
        <v>602</v>
      </c>
      <c r="F92" s="2" t="s">
        <v>603</v>
      </c>
      <c r="G92" s="3">
        <v>1</v>
      </c>
    </row>
    <row r="93" spans="1:7">
      <c r="A93" s="38" t="s">
        <v>939</v>
      </c>
      <c r="B93" s="38" t="s">
        <v>940</v>
      </c>
      <c r="C93" s="38" t="s">
        <v>201</v>
      </c>
      <c r="D93" s="2" t="s">
        <v>313</v>
      </c>
      <c r="E93" s="38" t="s">
        <v>604</v>
      </c>
      <c r="F93" s="2" t="s">
        <v>605</v>
      </c>
      <c r="G93" s="3">
        <v>1</v>
      </c>
    </row>
    <row r="94" spans="1:7">
      <c r="A94" s="38" t="s">
        <v>939</v>
      </c>
      <c r="B94" s="38" t="s">
        <v>940</v>
      </c>
      <c r="C94" s="38" t="s">
        <v>203</v>
      </c>
      <c r="D94" s="2" t="s">
        <v>315</v>
      </c>
      <c r="E94" s="38" t="s">
        <v>607</v>
      </c>
      <c r="F94" s="2" t="s">
        <v>608</v>
      </c>
      <c r="G94" s="3">
        <v>3</v>
      </c>
    </row>
    <row r="95" spans="1:7">
      <c r="A95" s="38" t="s">
        <v>939</v>
      </c>
      <c r="B95" s="38" t="s">
        <v>940</v>
      </c>
      <c r="C95" s="38" t="s">
        <v>204</v>
      </c>
      <c r="D95" s="2" t="s">
        <v>316</v>
      </c>
      <c r="E95" s="38" t="s">
        <v>609</v>
      </c>
      <c r="F95" s="2" t="s">
        <v>610</v>
      </c>
      <c r="G95" s="3">
        <v>69</v>
      </c>
    </row>
    <row r="96" spans="1:7">
      <c r="A96" s="38" t="s">
        <v>939</v>
      </c>
      <c r="B96" s="38" t="s">
        <v>940</v>
      </c>
      <c r="C96" s="38" t="s">
        <v>205</v>
      </c>
      <c r="D96" s="2" t="s">
        <v>317</v>
      </c>
      <c r="E96" s="38" t="s">
        <v>45</v>
      </c>
      <c r="F96" s="2" t="s">
        <v>317</v>
      </c>
      <c r="G96" s="3">
        <v>161</v>
      </c>
    </row>
    <row r="97" spans="1:7">
      <c r="A97" s="38" t="s">
        <v>939</v>
      </c>
      <c r="B97" s="38" t="s">
        <v>940</v>
      </c>
      <c r="C97" s="38" t="s">
        <v>206</v>
      </c>
      <c r="D97" s="2" t="s">
        <v>318</v>
      </c>
      <c r="E97" s="38" t="s">
        <v>611</v>
      </c>
      <c r="F97" s="2" t="s">
        <v>318</v>
      </c>
      <c r="G97" s="3">
        <v>852</v>
      </c>
    </row>
    <row r="98" spans="1:7">
      <c r="A98" s="38" t="s">
        <v>939</v>
      </c>
      <c r="B98" s="38" t="s">
        <v>940</v>
      </c>
      <c r="C98" s="38" t="s">
        <v>206</v>
      </c>
      <c r="D98" s="2" t="s">
        <v>318</v>
      </c>
      <c r="E98" s="38" t="s">
        <v>612</v>
      </c>
      <c r="F98" s="2" t="s">
        <v>613</v>
      </c>
      <c r="G98" s="3">
        <v>12</v>
      </c>
    </row>
    <row r="99" spans="1:7">
      <c r="A99" s="38" t="s">
        <v>939</v>
      </c>
      <c r="B99" s="38" t="s">
        <v>940</v>
      </c>
      <c r="C99" s="38" t="s">
        <v>207</v>
      </c>
      <c r="D99" s="2" t="s">
        <v>319</v>
      </c>
      <c r="E99" s="38" t="s">
        <v>614</v>
      </c>
      <c r="F99" s="2" t="s">
        <v>319</v>
      </c>
      <c r="G99" s="3">
        <v>5558</v>
      </c>
    </row>
    <row r="100" spans="1:7">
      <c r="A100" s="38" t="s">
        <v>939</v>
      </c>
      <c r="B100" s="38" t="s">
        <v>940</v>
      </c>
      <c r="C100" s="38" t="s">
        <v>207</v>
      </c>
      <c r="D100" s="2" t="s">
        <v>319</v>
      </c>
      <c r="E100" s="38" t="s">
        <v>615</v>
      </c>
      <c r="F100" s="2" t="s">
        <v>616</v>
      </c>
      <c r="G100" s="3">
        <v>843</v>
      </c>
    </row>
    <row r="101" spans="1:7">
      <c r="A101" s="38" t="s">
        <v>939</v>
      </c>
      <c r="B101" s="38" t="s">
        <v>940</v>
      </c>
      <c r="C101" s="38" t="s">
        <v>208</v>
      </c>
      <c r="D101" s="2" t="s">
        <v>320</v>
      </c>
      <c r="E101" s="38" t="s">
        <v>617</v>
      </c>
      <c r="F101" s="2" t="s">
        <v>618</v>
      </c>
      <c r="G101" s="3">
        <v>1300</v>
      </c>
    </row>
    <row r="102" spans="1:7">
      <c r="A102" s="38" t="s">
        <v>939</v>
      </c>
      <c r="B102" s="38" t="s">
        <v>940</v>
      </c>
      <c r="C102" s="38" t="s">
        <v>209</v>
      </c>
      <c r="D102" s="2" t="s">
        <v>321</v>
      </c>
      <c r="E102" s="38" t="s">
        <v>619</v>
      </c>
      <c r="F102" s="2" t="s">
        <v>321</v>
      </c>
      <c r="G102" s="3">
        <v>137</v>
      </c>
    </row>
    <row r="103" spans="1:7">
      <c r="A103" s="38" t="s">
        <v>939</v>
      </c>
      <c r="B103" s="38" t="s">
        <v>940</v>
      </c>
      <c r="C103" s="38" t="s">
        <v>210</v>
      </c>
      <c r="D103" s="2" t="s">
        <v>322</v>
      </c>
      <c r="E103" s="38" t="s">
        <v>620</v>
      </c>
      <c r="F103" s="2" t="s">
        <v>322</v>
      </c>
      <c r="G103" s="3">
        <v>122</v>
      </c>
    </row>
    <row r="104" spans="1:7">
      <c r="A104" s="38" t="s">
        <v>939</v>
      </c>
      <c r="B104" s="38" t="s">
        <v>940</v>
      </c>
      <c r="C104" s="38" t="s">
        <v>211</v>
      </c>
      <c r="D104" s="2" t="s">
        <v>323</v>
      </c>
      <c r="E104" s="38" t="s">
        <v>621</v>
      </c>
      <c r="F104" s="2" t="s">
        <v>622</v>
      </c>
      <c r="G104" s="3">
        <v>7</v>
      </c>
    </row>
    <row r="105" spans="1:7">
      <c r="A105" s="38" t="s">
        <v>939</v>
      </c>
      <c r="B105" s="38" t="s">
        <v>940</v>
      </c>
      <c r="C105" s="38" t="s">
        <v>212</v>
      </c>
      <c r="D105" s="2" t="s">
        <v>324</v>
      </c>
      <c r="E105" s="38" t="s">
        <v>623</v>
      </c>
      <c r="F105" s="2" t="s">
        <v>624</v>
      </c>
      <c r="G105" s="3">
        <v>548</v>
      </c>
    </row>
    <row r="106" spans="1:7">
      <c r="A106" s="38" t="s">
        <v>939</v>
      </c>
      <c r="B106" s="38" t="s">
        <v>940</v>
      </c>
      <c r="C106" s="38" t="s">
        <v>213</v>
      </c>
      <c r="D106" s="2" t="s">
        <v>325</v>
      </c>
      <c r="E106" s="38" t="s">
        <v>625</v>
      </c>
      <c r="F106" s="2" t="s">
        <v>626</v>
      </c>
      <c r="G106" s="3">
        <v>101</v>
      </c>
    </row>
    <row r="107" spans="1:7">
      <c r="A107" s="38" t="s">
        <v>939</v>
      </c>
      <c r="B107" s="38" t="s">
        <v>940</v>
      </c>
      <c r="C107" s="38" t="s">
        <v>214</v>
      </c>
      <c r="D107" s="2" t="s">
        <v>326</v>
      </c>
      <c r="E107" s="38" t="s">
        <v>627</v>
      </c>
      <c r="F107" s="2" t="s">
        <v>326</v>
      </c>
      <c r="G107" s="3">
        <v>673</v>
      </c>
    </row>
    <row r="108" spans="1:7">
      <c r="A108" s="38" t="s">
        <v>939</v>
      </c>
      <c r="B108" s="38" t="s">
        <v>940</v>
      </c>
      <c r="C108" s="38" t="s">
        <v>215</v>
      </c>
      <c r="D108" s="2" t="s">
        <v>327</v>
      </c>
      <c r="E108" s="38" t="s">
        <v>628</v>
      </c>
      <c r="F108" s="2" t="s">
        <v>327</v>
      </c>
      <c r="G108" s="3">
        <v>2100</v>
      </c>
    </row>
    <row r="109" spans="1:7">
      <c r="A109" s="38" t="s">
        <v>939</v>
      </c>
      <c r="B109" s="38" t="s">
        <v>940</v>
      </c>
      <c r="C109" s="38" t="s">
        <v>216</v>
      </c>
      <c r="D109" s="2" t="s">
        <v>328</v>
      </c>
      <c r="E109" s="38" t="s">
        <v>629</v>
      </c>
      <c r="F109" s="2" t="s">
        <v>630</v>
      </c>
      <c r="G109" s="3">
        <v>4178</v>
      </c>
    </row>
    <row r="110" spans="1:7">
      <c r="A110" s="38" t="s">
        <v>939</v>
      </c>
      <c r="B110" s="38" t="s">
        <v>940</v>
      </c>
      <c r="C110" s="38" t="s">
        <v>217</v>
      </c>
      <c r="D110" s="2" t="s">
        <v>329</v>
      </c>
      <c r="E110" s="38" t="s">
        <v>631</v>
      </c>
      <c r="F110" s="2" t="s">
        <v>329</v>
      </c>
      <c r="G110" s="3">
        <v>254</v>
      </c>
    </row>
    <row r="111" spans="1:7">
      <c r="A111" s="38" t="s">
        <v>939</v>
      </c>
      <c r="B111" s="38" t="s">
        <v>940</v>
      </c>
      <c r="C111" s="38" t="s">
        <v>218</v>
      </c>
      <c r="D111" s="2" t="s">
        <v>330</v>
      </c>
      <c r="E111" s="38" t="s">
        <v>632</v>
      </c>
      <c r="F111" s="2" t="s">
        <v>633</v>
      </c>
      <c r="G111" s="3">
        <v>486</v>
      </c>
    </row>
    <row r="112" spans="1:7">
      <c r="A112" s="38" t="s">
        <v>939</v>
      </c>
      <c r="B112" s="38" t="s">
        <v>940</v>
      </c>
      <c r="C112" s="38" t="s">
        <v>219</v>
      </c>
      <c r="D112" s="2" t="s">
        <v>331</v>
      </c>
      <c r="E112" s="38" t="s">
        <v>634</v>
      </c>
      <c r="F112" s="2" t="s">
        <v>331</v>
      </c>
      <c r="G112" s="3">
        <v>663</v>
      </c>
    </row>
    <row r="113" spans="1:7">
      <c r="A113" s="38" t="s">
        <v>939</v>
      </c>
      <c r="B113" s="38" t="s">
        <v>940</v>
      </c>
      <c r="C113" s="38" t="s">
        <v>220</v>
      </c>
      <c r="D113" s="2" t="s">
        <v>332</v>
      </c>
      <c r="E113" s="38" t="s">
        <v>635</v>
      </c>
      <c r="F113" s="2" t="s">
        <v>636</v>
      </c>
      <c r="G113" s="3">
        <v>521</v>
      </c>
    </row>
    <row r="114" spans="1:7">
      <c r="A114" s="38" t="s">
        <v>939</v>
      </c>
      <c r="B114" s="38" t="s">
        <v>940</v>
      </c>
      <c r="C114" s="38" t="s">
        <v>221</v>
      </c>
      <c r="D114" s="2" t="s">
        <v>333</v>
      </c>
      <c r="E114" s="38" t="s">
        <v>637</v>
      </c>
      <c r="F114" s="2" t="s">
        <v>638</v>
      </c>
      <c r="G114" s="3">
        <v>67</v>
      </c>
    </row>
    <row r="115" spans="1:7">
      <c r="A115" s="38" t="s">
        <v>939</v>
      </c>
      <c r="B115" s="38" t="s">
        <v>940</v>
      </c>
      <c r="C115" s="38" t="s">
        <v>222</v>
      </c>
      <c r="D115" s="2" t="s">
        <v>334</v>
      </c>
      <c r="E115" s="38" t="s">
        <v>639</v>
      </c>
      <c r="F115" s="2" t="s">
        <v>334</v>
      </c>
      <c r="G115" s="3">
        <v>23</v>
      </c>
    </row>
    <row r="116" spans="1:7">
      <c r="A116" s="38" t="s">
        <v>939</v>
      </c>
      <c r="B116" s="38" t="s">
        <v>940</v>
      </c>
      <c r="C116" s="38" t="s">
        <v>223</v>
      </c>
      <c r="D116" s="2" t="s">
        <v>335</v>
      </c>
      <c r="E116" s="38" t="s">
        <v>640</v>
      </c>
      <c r="F116" s="2" t="s">
        <v>335</v>
      </c>
      <c r="G116" s="3">
        <v>409</v>
      </c>
    </row>
    <row r="117" spans="1:7">
      <c r="A117" s="38" t="s">
        <v>939</v>
      </c>
      <c r="B117" s="38" t="s">
        <v>940</v>
      </c>
      <c r="C117" s="38" t="s">
        <v>224</v>
      </c>
      <c r="D117" s="2" t="s">
        <v>336</v>
      </c>
      <c r="E117" s="38" t="s">
        <v>641</v>
      </c>
      <c r="F117" s="2" t="s">
        <v>336</v>
      </c>
      <c r="G117" s="3">
        <v>24</v>
      </c>
    </row>
    <row r="118" spans="1:7">
      <c r="A118" s="38" t="s">
        <v>939</v>
      </c>
      <c r="B118" s="38" t="s">
        <v>940</v>
      </c>
      <c r="C118" s="38" t="s">
        <v>225</v>
      </c>
      <c r="D118" s="2" t="s">
        <v>337</v>
      </c>
      <c r="E118" s="38" t="s">
        <v>642</v>
      </c>
      <c r="F118" s="2" t="s">
        <v>337</v>
      </c>
      <c r="G118" s="3">
        <v>20</v>
      </c>
    </row>
    <row r="119" spans="1:7">
      <c r="A119" s="38" t="s">
        <v>939</v>
      </c>
      <c r="B119" s="38" t="s">
        <v>940</v>
      </c>
      <c r="C119" s="38" t="s">
        <v>226</v>
      </c>
      <c r="D119" s="2" t="s">
        <v>338</v>
      </c>
      <c r="E119" s="38" t="s">
        <v>643</v>
      </c>
      <c r="F119" s="2" t="s">
        <v>338</v>
      </c>
      <c r="G119" s="3">
        <v>552</v>
      </c>
    </row>
    <row r="120" spans="1:7">
      <c r="A120" s="38" t="s">
        <v>939</v>
      </c>
      <c r="B120" s="38" t="s">
        <v>940</v>
      </c>
      <c r="C120" s="38" t="s">
        <v>227</v>
      </c>
      <c r="D120" s="2" t="s">
        <v>339</v>
      </c>
      <c r="E120" s="38" t="s">
        <v>644</v>
      </c>
      <c r="F120" s="2" t="s">
        <v>339</v>
      </c>
      <c r="G120" s="3">
        <v>1330</v>
      </c>
    </row>
    <row r="121" spans="1:7">
      <c r="A121" s="38" t="s">
        <v>939</v>
      </c>
      <c r="B121" s="38" t="s">
        <v>940</v>
      </c>
      <c r="C121" s="38" t="s">
        <v>228</v>
      </c>
      <c r="D121" s="2" t="s">
        <v>340</v>
      </c>
      <c r="E121" s="38" t="s">
        <v>645</v>
      </c>
      <c r="F121" s="2" t="s">
        <v>646</v>
      </c>
      <c r="G121" s="3">
        <v>1150</v>
      </c>
    </row>
    <row r="122" spans="1:7">
      <c r="A122" s="38" t="s">
        <v>939</v>
      </c>
      <c r="B122" s="38" t="s">
        <v>940</v>
      </c>
      <c r="C122" s="38" t="s">
        <v>228</v>
      </c>
      <c r="D122" s="2" t="s">
        <v>340</v>
      </c>
      <c r="E122" s="38" t="s">
        <v>647</v>
      </c>
      <c r="F122" s="2" t="s">
        <v>648</v>
      </c>
      <c r="G122" s="3">
        <v>418</v>
      </c>
    </row>
    <row r="123" spans="1:7">
      <c r="A123" s="38" t="s">
        <v>939</v>
      </c>
      <c r="B123" s="38" t="s">
        <v>940</v>
      </c>
      <c r="C123" s="38" t="s">
        <v>229</v>
      </c>
      <c r="D123" s="2" t="s">
        <v>341</v>
      </c>
      <c r="E123" s="38" t="s">
        <v>649</v>
      </c>
      <c r="F123" s="2" t="s">
        <v>650</v>
      </c>
      <c r="G123" s="3">
        <v>4010</v>
      </c>
    </row>
    <row r="124" spans="1:7">
      <c r="A124" s="38" t="s">
        <v>939</v>
      </c>
      <c r="B124" s="38" t="s">
        <v>940</v>
      </c>
      <c r="C124" s="38" t="s">
        <v>229</v>
      </c>
      <c r="D124" s="2" t="s">
        <v>341</v>
      </c>
      <c r="E124" s="38" t="s">
        <v>651</v>
      </c>
      <c r="F124" s="2" t="s">
        <v>652</v>
      </c>
      <c r="G124" s="3">
        <v>1547</v>
      </c>
    </row>
    <row r="125" spans="1:7">
      <c r="A125" s="38" t="s">
        <v>939</v>
      </c>
      <c r="B125" s="38" t="s">
        <v>940</v>
      </c>
      <c r="C125" s="38" t="s">
        <v>229</v>
      </c>
      <c r="D125" s="2" t="s">
        <v>341</v>
      </c>
      <c r="E125" s="38" t="s">
        <v>653</v>
      </c>
      <c r="F125" s="2" t="s">
        <v>654</v>
      </c>
      <c r="G125" s="3">
        <v>121</v>
      </c>
    </row>
    <row r="126" spans="1:7">
      <c r="A126" s="38" t="s">
        <v>939</v>
      </c>
      <c r="B126" s="38" t="s">
        <v>940</v>
      </c>
      <c r="C126" s="38" t="s">
        <v>229</v>
      </c>
      <c r="D126" s="2" t="s">
        <v>341</v>
      </c>
      <c r="E126" s="38" t="s">
        <v>657</v>
      </c>
      <c r="F126" s="2" t="s">
        <v>658</v>
      </c>
      <c r="G126" s="3">
        <v>86</v>
      </c>
    </row>
    <row r="127" spans="1:7">
      <c r="A127" s="38" t="s">
        <v>939</v>
      </c>
      <c r="B127" s="38" t="s">
        <v>940</v>
      </c>
      <c r="C127" s="38" t="s">
        <v>230</v>
      </c>
      <c r="D127" s="2" t="s">
        <v>342</v>
      </c>
      <c r="E127" s="38" t="s">
        <v>659</v>
      </c>
      <c r="F127" s="2" t="s">
        <v>660</v>
      </c>
      <c r="G127" s="3">
        <v>99</v>
      </c>
    </row>
    <row r="128" spans="1:7">
      <c r="A128" s="38" t="s">
        <v>939</v>
      </c>
      <c r="B128" s="38" t="s">
        <v>940</v>
      </c>
      <c r="C128" s="38" t="s">
        <v>230</v>
      </c>
      <c r="D128" s="2" t="s">
        <v>342</v>
      </c>
      <c r="E128" s="38" t="s">
        <v>661</v>
      </c>
      <c r="F128" s="2" t="s">
        <v>662</v>
      </c>
      <c r="G128" s="3">
        <v>3</v>
      </c>
    </row>
    <row r="129" spans="1:7">
      <c r="A129" s="38" t="s">
        <v>939</v>
      </c>
      <c r="B129" s="38" t="s">
        <v>940</v>
      </c>
      <c r="C129" s="38" t="s">
        <v>230</v>
      </c>
      <c r="D129" s="2" t="s">
        <v>342</v>
      </c>
      <c r="E129" s="38" t="s">
        <v>663</v>
      </c>
      <c r="F129" s="2" t="s">
        <v>664</v>
      </c>
      <c r="G129" s="3">
        <v>239</v>
      </c>
    </row>
    <row r="130" spans="1:7">
      <c r="A130" s="38" t="s">
        <v>939</v>
      </c>
      <c r="B130" s="38" t="s">
        <v>940</v>
      </c>
      <c r="C130" s="38" t="s">
        <v>231</v>
      </c>
      <c r="D130" s="2" t="s">
        <v>343</v>
      </c>
      <c r="E130" s="38" t="s">
        <v>665</v>
      </c>
      <c r="F130" s="2" t="s">
        <v>666</v>
      </c>
      <c r="G130" s="3">
        <v>2306</v>
      </c>
    </row>
    <row r="131" spans="1:7">
      <c r="A131" s="38" t="s">
        <v>939</v>
      </c>
      <c r="B131" s="38" t="s">
        <v>940</v>
      </c>
      <c r="C131" s="38" t="s">
        <v>232</v>
      </c>
      <c r="D131" s="2" t="s">
        <v>344</v>
      </c>
      <c r="E131" s="38" t="s">
        <v>667</v>
      </c>
      <c r="F131" s="2" t="s">
        <v>668</v>
      </c>
      <c r="G131" s="3">
        <v>677</v>
      </c>
    </row>
    <row r="132" spans="1:7">
      <c r="A132" s="38" t="s">
        <v>939</v>
      </c>
      <c r="B132" s="38" t="s">
        <v>940</v>
      </c>
      <c r="C132" s="38" t="s">
        <v>233</v>
      </c>
      <c r="D132" s="2" t="s">
        <v>345</v>
      </c>
      <c r="E132" s="38" t="s">
        <v>669</v>
      </c>
      <c r="F132" s="2" t="s">
        <v>670</v>
      </c>
      <c r="G132" s="3">
        <v>3771</v>
      </c>
    </row>
    <row r="133" spans="1:7">
      <c r="A133" s="38" t="s">
        <v>939</v>
      </c>
      <c r="B133" s="38" t="s">
        <v>940</v>
      </c>
      <c r="C133" s="38" t="s">
        <v>234</v>
      </c>
      <c r="D133" s="2" t="s">
        <v>346</v>
      </c>
      <c r="E133" s="38" t="s">
        <v>671</v>
      </c>
      <c r="F133" s="2" t="s">
        <v>672</v>
      </c>
      <c r="G133" s="3">
        <v>235</v>
      </c>
    </row>
    <row r="134" spans="1:7">
      <c r="A134" s="38" t="s">
        <v>939</v>
      </c>
      <c r="B134" s="38" t="s">
        <v>940</v>
      </c>
      <c r="C134" s="38" t="s">
        <v>234</v>
      </c>
      <c r="D134" s="2" t="s">
        <v>346</v>
      </c>
      <c r="E134" s="38" t="s">
        <v>673</v>
      </c>
      <c r="F134" s="2" t="s">
        <v>674</v>
      </c>
      <c r="G134" s="3">
        <v>1061</v>
      </c>
    </row>
    <row r="135" spans="1:7">
      <c r="A135" s="38" t="s">
        <v>939</v>
      </c>
      <c r="B135" s="38" t="s">
        <v>940</v>
      </c>
      <c r="C135" s="38" t="s">
        <v>234</v>
      </c>
      <c r="D135" s="2" t="s">
        <v>346</v>
      </c>
      <c r="E135" s="38" t="s">
        <v>675</v>
      </c>
      <c r="F135" s="2" t="s">
        <v>676</v>
      </c>
      <c r="G135" s="3">
        <v>175</v>
      </c>
    </row>
    <row r="136" spans="1:7">
      <c r="A136" s="38" t="s">
        <v>939</v>
      </c>
      <c r="B136" s="38" t="s">
        <v>940</v>
      </c>
      <c r="C136" s="38" t="s">
        <v>234</v>
      </c>
      <c r="D136" s="2" t="s">
        <v>346</v>
      </c>
      <c r="E136" s="38" t="s">
        <v>677</v>
      </c>
      <c r="F136" s="2" t="s">
        <v>678</v>
      </c>
      <c r="G136" s="3">
        <v>303</v>
      </c>
    </row>
    <row r="137" spans="1:7">
      <c r="A137" s="38" t="s">
        <v>939</v>
      </c>
      <c r="B137" s="38" t="s">
        <v>940</v>
      </c>
      <c r="C137" s="38" t="s">
        <v>234</v>
      </c>
      <c r="D137" s="2" t="s">
        <v>346</v>
      </c>
      <c r="E137" s="38" t="s">
        <v>679</v>
      </c>
      <c r="F137" s="2" t="s">
        <v>680</v>
      </c>
      <c r="G137" s="3">
        <v>23</v>
      </c>
    </row>
    <row r="138" spans="1:7">
      <c r="A138" s="38" t="s">
        <v>939</v>
      </c>
      <c r="B138" s="38" t="s">
        <v>940</v>
      </c>
      <c r="C138" s="38" t="s">
        <v>234</v>
      </c>
      <c r="D138" s="2" t="s">
        <v>346</v>
      </c>
      <c r="E138" s="38" t="s">
        <v>681</v>
      </c>
      <c r="F138" s="2" t="s">
        <v>682</v>
      </c>
      <c r="G138" s="3">
        <v>138</v>
      </c>
    </row>
    <row r="139" spans="1:7">
      <c r="A139" s="38" t="s">
        <v>939</v>
      </c>
      <c r="B139" s="38" t="s">
        <v>940</v>
      </c>
      <c r="C139" s="38" t="s">
        <v>234</v>
      </c>
      <c r="D139" s="2" t="s">
        <v>346</v>
      </c>
      <c r="E139" s="38" t="s">
        <v>683</v>
      </c>
      <c r="F139" s="2" t="s">
        <v>684</v>
      </c>
      <c r="G139" s="3">
        <v>303</v>
      </c>
    </row>
    <row r="140" spans="1:7">
      <c r="A140" s="38" t="s">
        <v>939</v>
      </c>
      <c r="B140" s="38" t="s">
        <v>940</v>
      </c>
      <c r="C140" s="38" t="s">
        <v>234</v>
      </c>
      <c r="D140" s="2" t="s">
        <v>346</v>
      </c>
      <c r="E140" s="38" t="s">
        <v>685</v>
      </c>
      <c r="F140" s="2" t="s">
        <v>686</v>
      </c>
      <c r="G140" s="3">
        <v>28</v>
      </c>
    </row>
    <row r="141" spans="1:7">
      <c r="A141" s="38" t="s">
        <v>939</v>
      </c>
      <c r="B141" s="38" t="s">
        <v>940</v>
      </c>
      <c r="C141" s="38" t="s">
        <v>234</v>
      </c>
      <c r="D141" s="2" t="s">
        <v>346</v>
      </c>
      <c r="E141" s="38" t="s">
        <v>687</v>
      </c>
      <c r="F141" s="2" t="s">
        <v>688</v>
      </c>
      <c r="G141" s="3">
        <v>29</v>
      </c>
    </row>
    <row r="142" spans="1:7">
      <c r="A142" s="38" t="s">
        <v>939</v>
      </c>
      <c r="B142" s="38" t="s">
        <v>940</v>
      </c>
      <c r="C142" s="38" t="s">
        <v>234</v>
      </c>
      <c r="D142" s="2" t="s">
        <v>346</v>
      </c>
      <c r="E142" s="38" t="s">
        <v>689</v>
      </c>
      <c r="F142" s="2" t="s">
        <v>690</v>
      </c>
      <c r="G142" s="3">
        <v>176</v>
      </c>
    </row>
    <row r="143" spans="1:7">
      <c r="A143" s="38" t="s">
        <v>939</v>
      </c>
      <c r="B143" s="38" t="s">
        <v>940</v>
      </c>
      <c r="C143" s="38" t="s">
        <v>234</v>
      </c>
      <c r="D143" s="2" t="s">
        <v>346</v>
      </c>
      <c r="E143" s="38" t="s">
        <v>47</v>
      </c>
      <c r="F143" s="2" t="s">
        <v>691</v>
      </c>
      <c r="G143" s="3">
        <v>609</v>
      </c>
    </row>
    <row r="144" spans="1:7">
      <c r="A144" s="38" t="s">
        <v>939</v>
      </c>
      <c r="B144" s="38" t="s">
        <v>940</v>
      </c>
      <c r="C144" s="38" t="s">
        <v>234</v>
      </c>
      <c r="D144" s="2" t="s">
        <v>346</v>
      </c>
      <c r="E144" s="38" t="s">
        <v>692</v>
      </c>
      <c r="F144" s="2" t="s">
        <v>693</v>
      </c>
      <c r="G144" s="3">
        <v>4152</v>
      </c>
    </row>
    <row r="145" spans="1:7">
      <c r="A145" s="38" t="s">
        <v>939</v>
      </c>
      <c r="B145" s="38" t="s">
        <v>940</v>
      </c>
      <c r="C145" s="38" t="s">
        <v>234</v>
      </c>
      <c r="D145" s="2" t="s">
        <v>346</v>
      </c>
      <c r="E145" s="38" t="s">
        <v>694</v>
      </c>
      <c r="F145" s="2" t="s">
        <v>695</v>
      </c>
      <c r="G145" s="3">
        <v>7609</v>
      </c>
    </row>
    <row r="146" spans="1:7">
      <c r="A146" s="38" t="s">
        <v>939</v>
      </c>
      <c r="B146" s="38" t="s">
        <v>940</v>
      </c>
      <c r="C146" s="38" t="s">
        <v>234</v>
      </c>
      <c r="D146" s="2" t="s">
        <v>346</v>
      </c>
      <c r="E146" s="38" t="s">
        <v>696</v>
      </c>
      <c r="F146" s="2" t="s">
        <v>697</v>
      </c>
      <c r="G146" s="3">
        <v>1284</v>
      </c>
    </row>
    <row r="147" spans="1:7">
      <c r="A147" s="38" t="s">
        <v>939</v>
      </c>
      <c r="B147" s="38" t="s">
        <v>940</v>
      </c>
      <c r="C147" s="38" t="s">
        <v>234</v>
      </c>
      <c r="D147" s="2" t="s">
        <v>346</v>
      </c>
      <c r="E147" s="38" t="s">
        <v>698</v>
      </c>
      <c r="F147" s="2" t="s">
        <v>699</v>
      </c>
      <c r="G147" s="3">
        <v>139</v>
      </c>
    </row>
    <row r="148" spans="1:7">
      <c r="A148" s="38" t="s">
        <v>939</v>
      </c>
      <c r="B148" s="38" t="s">
        <v>940</v>
      </c>
      <c r="C148" s="38" t="s">
        <v>234</v>
      </c>
      <c r="D148" s="2" t="s">
        <v>346</v>
      </c>
      <c r="E148" s="38" t="s">
        <v>700</v>
      </c>
      <c r="F148" s="2" t="s">
        <v>701</v>
      </c>
      <c r="G148" s="3">
        <v>1637</v>
      </c>
    </row>
    <row r="149" spans="1:7">
      <c r="A149" s="38" t="s">
        <v>939</v>
      </c>
      <c r="B149" s="38" t="s">
        <v>940</v>
      </c>
      <c r="C149" s="38" t="s">
        <v>234</v>
      </c>
      <c r="D149" s="2" t="s">
        <v>346</v>
      </c>
      <c r="E149" s="38" t="s">
        <v>702</v>
      </c>
      <c r="F149" s="2" t="s">
        <v>703</v>
      </c>
      <c r="G149" s="3">
        <v>158</v>
      </c>
    </row>
    <row r="150" spans="1:7">
      <c r="A150" s="38" t="s">
        <v>939</v>
      </c>
      <c r="B150" s="38" t="s">
        <v>940</v>
      </c>
      <c r="C150" s="38" t="s">
        <v>234</v>
      </c>
      <c r="D150" s="2" t="s">
        <v>346</v>
      </c>
      <c r="E150" s="38" t="s">
        <v>704</v>
      </c>
      <c r="F150" s="2" t="s">
        <v>705</v>
      </c>
      <c r="G150" s="3">
        <v>673</v>
      </c>
    </row>
    <row r="151" spans="1:7">
      <c r="A151" s="38" t="s">
        <v>939</v>
      </c>
      <c r="B151" s="38" t="s">
        <v>940</v>
      </c>
      <c r="C151" s="38" t="s">
        <v>234</v>
      </c>
      <c r="D151" s="2" t="s">
        <v>346</v>
      </c>
      <c r="E151" s="38" t="s">
        <v>706</v>
      </c>
      <c r="F151" s="2" t="s">
        <v>707</v>
      </c>
      <c r="G151" s="3">
        <v>7</v>
      </c>
    </row>
    <row r="152" spans="1:7">
      <c r="A152" s="38" t="s">
        <v>939</v>
      </c>
      <c r="B152" s="38" t="s">
        <v>940</v>
      </c>
      <c r="C152" s="38" t="s">
        <v>234</v>
      </c>
      <c r="D152" s="2" t="s">
        <v>346</v>
      </c>
      <c r="E152" s="38" t="s">
        <v>708</v>
      </c>
      <c r="F152" s="2" t="s">
        <v>709</v>
      </c>
      <c r="G152" s="3">
        <v>1106</v>
      </c>
    </row>
    <row r="153" spans="1:7">
      <c r="A153" s="38" t="s">
        <v>939</v>
      </c>
      <c r="B153" s="38" t="s">
        <v>940</v>
      </c>
      <c r="C153" s="38" t="s">
        <v>234</v>
      </c>
      <c r="D153" s="2" t="s">
        <v>346</v>
      </c>
      <c r="E153" s="38" t="s">
        <v>710</v>
      </c>
      <c r="F153" s="2" t="s">
        <v>711</v>
      </c>
      <c r="G153" s="3">
        <v>366</v>
      </c>
    </row>
    <row r="154" spans="1:7">
      <c r="A154" s="38" t="s">
        <v>939</v>
      </c>
      <c r="B154" s="38" t="s">
        <v>940</v>
      </c>
      <c r="C154" s="38" t="s">
        <v>234</v>
      </c>
      <c r="D154" s="2" t="s">
        <v>346</v>
      </c>
      <c r="E154" s="38" t="s">
        <v>712</v>
      </c>
      <c r="F154" s="2" t="s">
        <v>713</v>
      </c>
      <c r="G154" s="3">
        <v>612</v>
      </c>
    </row>
    <row r="155" spans="1:7">
      <c r="A155" s="38" t="s">
        <v>939</v>
      </c>
      <c r="B155" s="38" t="s">
        <v>940</v>
      </c>
      <c r="C155" s="38" t="s">
        <v>234</v>
      </c>
      <c r="D155" s="2" t="s">
        <v>346</v>
      </c>
      <c r="E155" s="38" t="s">
        <v>714</v>
      </c>
      <c r="F155" s="2" t="s">
        <v>715</v>
      </c>
      <c r="G155" s="3">
        <v>201</v>
      </c>
    </row>
    <row r="156" spans="1:7">
      <c r="A156" s="38" t="s">
        <v>939</v>
      </c>
      <c r="B156" s="38" t="s">
        <v>940</v>
      </c>
      <c r="C156" s="38" t="s">
        <v>234</v>
      </c>
      <c r="D156" s="2" t="s">
        <v>346</v>
      </c>
      <c r="E156" s="38" t="s">
        <v>716</v>
      </c>
      <c r="F156" s="2" t="s">
        <v>717</v>
      </c>
      <c r="G156" s="3">
        <v>727</v>
      </c>
    </row>
    <row r="157" spans="1:7">
      <c r="A157" s="38" t="s">
        <v>939</v>
      </c>
      <c r="B157" s="38" t="s">
        <v>940</v>
      </c>
      <c r="C157" s="38" t="s">
        <v>234</v>
      </c>
      <c r="D157" s="2" t="s">
        <v>346</v>
      </c>
      <c r="E157" s="38" t="s">
        <v>718</v>
      </c>
      <c r="F157" s="2" t="s">
        <v>719</v>
      </c>
      <c r="G157" s="3">
        <v>1683</v>
      </c>
    </row>
    <row r="158" spans="1:7">
      <c r="A158" s="38" t="s">
        <v>939</v>
      </c>
      <c r="B158" s="38" t="s">
        <v>940</v>
      </c>
      <c r="C158" s="38" t="s">
        <v>234</v>
      </c>
      <c r="D158" s="2" t="s">
        <v>346</v>
      </c>
      <c r="E158" s="38" t="s">
        <v>720</v>
      </c>
      <c r="F158" s="2" t="s">
        <v>721</v>
      </c>
      <c r="G158" s="3">
        <v>193</v>
      </c>
    </row>
    <row r="159" spans="1:7">
      <c r="A159" s="38" t="s">
        <v>939</v>
      </c>
      <c r="B159" s="38" t="s">
        <v>940</v>
      </c>
      <c r="C159" s="38" t="s">
        <v>235</v>
      </c>
      <c r="D159" s="2" t="s">
        <v>347</v>
      </c>
      <c r="E159" s="38" t="s">
        <v>722</v>
      </c>
      <c r="F159" s="2" t="s">
        <v>723</v>
      </c>
      <c r="G159" s="3">
        <v>82</v>
      </c>
    </row>
    <row r="160" spans="1:7">
      <c r="A160" s="38" t="s">
        <v>939</v>
      </c>
      <c r="B160" s="38" t="s">
        <v>940</v>
      </c>
      <c r="C160" s="38" t="s">
        <v>235</v>
      </c>
      <c r="D160" s="2" t="s">
        <v>347</v>
      </c>
      <c r="E160" s="38" t="s">
        <v>161</v>
      </c>
      <c r="F160" s="2" t="s">
        <v>724</v>
      </c>
      <c r="G160" s="3">
        <v>15</v>
      </c>
    </row>
    <row r="161" spans="1:7">
      <c r="A161" s="38" t="s">
        <v>939</v>
      </c>
      <c r="B161" s="38" t="s">
        <v>940</v>
      </c>
      <c r="C161" s="38" t="s">
        <v>236</v>
      </c>
      <c r="D161" s="2" t="s">
        <v>348</v>
      </c>
      <c r="E161" s="38" t="s">
        <v>725</v>
      </c>
      <c r="F161" s="2" t="s">
        <v>726</v>
      </c>
      <c r="G161" s="3">
        <v>3006</v>
      </c>
    </row>
    <row r="162" spans="1:7">
      <c r="A162" s="38" t="s">
        <v>939</v>
      </c>
      <c r="B162" s="38" t="s">
        <v>940</v>
      </c>
      <c r="C162" s="38" t="s">
        <v>236</v>
      </c>
      <c r="D162" s="2" t="s">
        <v>348</v>
      </c>
      <c r="E162" s="38" t="s">
        <v>727</v>
      </c>
      <c r="F162" s="2" t="s">
        <v>728</v>
      </c>
      <c r="G162" s="3">
        <v>89</v>
      </c>
    </row>
    <row r="163" spans="1:7">
      <c r="A163" s="38" t="s">
        <v>939</v>
      </c>
      <c r="B163" s="38" t="s">
        <v>940</v>
      </c>
      <c r="C163" s="38" t="s">
        <v>237</v>
      </c>
      <c r="D163" s="2" t="s">
        <v>349</v>
      </c>
      <c r="E163" s="38" t="s">
        <v>729</v>
      </c>
      <c r="F163" s="2" t="s">
        <v>730</v>
      </c>
      <c r="G163" s="3">
        <v>1082</v>
      </c>
    </row>
    <row r="164" spans="1:7">
      <c r="A164" s="38" t="s">
        <v>939</v>
      </c>
      <c r="B164" s="38" t="s">
        <v>940</v>
      </c>
      <c r="C164" s="38" t="s">
        <v>237</v>
      </c>
      <c r="D164" s="2" t="s">
        <v>349</v>
      </c>
      <c r="E164" s="38" t="s">
        <v>731</v>
      </c>
      <c r="F164" s="2" t="s">
        <v>732</v>
      </c>
      <c r="G164" s="3">
        <v>2801</v>
      </c>
    </row>
    <row r="165" spans="1:7">
      <c r="A165" s="38" t="s">
        <v>939</v>
      </c>
      <c r="B165" s="38" t="s">
        <v>940</v>
      </c>
      <c r="C165" s="38" t="s">
        <v>238</v>
      </c>
      <c r="D165" s="2" t="s">
        <v>350</v>
      </c>
      <c r="E165" s="38" t="s">
        <v>733</v>
      </c>
      <c r="F165" s="2" t="s">
        <v>734</v>
      </c>
      <c r="G165" s="3">
        <v>4180</v>
      </c>
    </row>
    <row r="166" spans="1:7">
      <c r="A166" s="38" t="s">
        <v>939</v>
      </c>
      <c r="B166" s="38" t="s">
        <v>940</v>
      </c>
      <c r="C166" s="38" t="s">
        <v>238</v>
      </c>
      <c r="D166" s="2" t="s">
        <v>350</v>
      </c>
      <c r="E166" s="38" t="s">
        <v>735</v>
      </c>
      <c r="F166" s="2" t="s">
        <v>736</v>
      </c>
      <c r="G166" s="3">
        <v>1934</v>
      </c>
    </row>
    <row r="167" spans="1:7">
      <c r="A167" s="38" t="s">
        <v>939</v>
      </c>
      <c r="B167" s="38" t="s">
        <v>940</v>
      </c>
      <c r="C167" s="38" t="s">
        <v>238</v>
      </c>
      <c r="D167" s="2" t="s">
        <v>350</v>
      </c>
      <c r="E167" s="38" t="s">
        <v>737</v>
      </c>
      <c r="F167" s="2" t="s">
        <v>738</v>
      </c>
      <c r="G167" s="3">
        <v>3044</v>
      </c>
    </row>
    <row r="168" spans="1:7">
      <c r="A168" s="38" t="s">
        <v>939</v>
      </c>
      <c r="B168" s="38" t="s">
        <v>940</v>
      </c>
      <c r="C168" s="38" t="s">
        <v>239</v>
      </c>
      <c r="D168" s="2" t="s">
        <v>351</v>
      </c>
      <c r="E168" s="38" t="s">
        <v>739</v>
      </c>
      <c r="F168" s="2" t="s">
        <v>740</v>
      </c>
      <c r="G168" s="3">
        <v>379</v>
      </c>
    </row>
    <row r="169" spans="1:7">
      <c r="A169" s="38" t="s">
        <v>939</v>
      </c>
      <c r="B169" s="38" t="s">
        <v>940</v>
      </c>
      <c r="C169" s="38" t="s">
        <v>239</v>
      </c>
      <c r="D169" s="2" t="s">
        <v>351</v>
      </c>
      <c r="E169" s="38" t="s">
        <v>741</v>
      </c>
      <c r="F169" s="2" t="s">
        <v>742</v>
      </c>
      <c r="G169" s="3">
        <v>2</v>
      </c>
    </row>
    <row r="170" spans="1:7">
      <c r="A170" s="38" t="s">
        <v>939</v>
      </c>
      <c r="B170" s="38" t="s">
        <v>940</v>
      </c>
      <c r="C170" s="38" t="s">
        <v>240</v>
      </c>
      <c r="D170" s="2" t="s">
        <v>352</v>
      </c>
      <c r="E170" s="38" t="s">
        <v>743</v>
      </c>
      <c r="F170" s="2" t="s">
        <v>744</v>
      </c>
      <c r="G170" s="3">
        <v>471</v>
      </c>
    </row>
    <row r="171" spans="1:7">
      <c r="A171" s="38" t="s">
        <v>939</v>
      </c>
      <c r="B171" s="38" t="s">
        <v>940</v>
      </c>
      <c r="C171" s="38" t="s">
        <v>241</v>
      </c>
      <c r="D171" s="2" t="s">
        <v>353</v>
      </c>
      <c r="E171" s="38" t="s">
        <v>745</v>
      </c>
      <c r="F171" s="2" t="s">
        <v>746</v>
      </c>
      <c r="G171" s="3">
        <v>1171</v>
      </c>
    </row>
    <row r="172" spans="1:7">
      <c r="A172" s="38" t="s">
        <v>939</v>
      </c>
      <c r="B172" s="38" t="s">
        <v>940</v>
      </c>
      <c r="C172" s="38" t="s">
        <v>242</v>
      </c>
      <c r="D172" s="2" t="s">
        <v>354</v>
      </c>
      <c r="E172" s="38" t="s">
        <v>747</v>
      </c>
      <c r="F172" s="2" t="s">
        <v>748</v>
      </c>
      <c r="G172" s="3">
        <v>941</v>
      </c>
    </row>
    <row r="173" spans="1:7">
      <c r="A173" s="38" t="s">
        <v>939</v>
      </c>
      <c r="B173" s="38" t="s">
        <v>940</v>
      </c>
      <c r="C173" s="38" t="s">
        <v>242</v>
      </c>
      <c r="D173" s="2" t="s">
        <v>354</v>
      </c>
      <c r="E173" s="38" t="s">
        <v>749</v>
      </c>
      <c r="F173" s="2" t="s">
        <v>750</v>
      </c>
      <c r="G173" s="3">
        <v>227</v>
      </c>
    </row>
    <row r="174" spans="1:7">
      <c r="A174" s="38" t="s">
        <v>939</v>
      </c>
      <c r="B174" s="38" t="s">
        <v>940</v>
      </c>
      <c r="C174" s="38" t="s">
        <v>243</v>
      </c>
      <c r="D174" s="2" t="s">
        <v>355</v>
      </c>
      <c r="E174" s="38" t="s">
        <v>751</v>
      </c>
      <c r="F174" s="2" t="s">
        <v>752</v>
      </c>
      <c r="G174" s="3">
        <v>2118</v>
      </c>
    </row>
    <row r="175" spans="1:7">
      <c r="A175" s="38" t="s">
        <v>939</v>
      </c>
      <c r="B175" s="38" t="s">
        <v>940</v>
      </c>
      <c r="C175" s="38" t="s">
        <v>244</v>
      </c>
      <c r="D175" s="2" t="s">
        <v>356</v>
      </c>
      <c r="E175" s="38" t="s">
        <v>753</v>
      </c>
      <c r="F175" s="2" t="s">
        <v>754</v>
      </c>
      <c r="G175" s="3">
        <v>164</v>
      </c>
    </row>
    <row r="176" spans="1:7">
      <c r="A176" s="38" t="s">
        <v>939</v>
      </c>
      <c r="B176" s="38" t="s">
        <v>940</v>
      </c>
      <c r="C176" s="38" t="s">
        <v>245</v>
      </c>
      <c r="D176" s="2" t="s">
        <v>357</v>
      </c>
      <c r="E176" s="38" t="s">
        <v>755</v>
      </c>
      <c r="F176" s="2" t="s">
        <v>756</v>
      </c>
      <c r="G176" s="3">
        <v>275</v>
      </c>
    </row>
    <row r="177" spans="1:7">
      <c r="A177" s="38" t="s">
        <v>939</v>
      </c>
      <c r="B177" s="38" t="s">
        <v>940</v>
      </c>
      <c r="C177" s="38" t="s">
        <v>246</v>
      </c>
      <c r="D177" s="2" t="s">
        <v>358</v>
      </c>
      <c r="E177" s="38" t="s">
        <v>757</v>
      </c>
      <c r="F177" s="2" t="s">
        <v>358</v>
      </c>
      <c r="G177" s="3">
        <v>496</v>
      </c>
    </row>
    <row r="178" spans="1:7">
      <c r="A178" s="38" t="s">
        <v>939</v>
      </c>
      <c r="B178" s="38" t="s">
        <v>940</v>
      </c>
      <c r="C178" s="38" t="s">
        <v>247</v>
      </c>
      <c r="D178" s="2" t="s">
        <v>359</v>
      </c>
      <c r="E178" s="38" t="s">
        <v>758</v>
      </c>
      <c r="F178" s="2" t="s">
        <v>359</v>
      </c>
      <c r="G178" s="3">
        <v>111</v>
      </c>
    </row>
    <row r="179" spans="1:7">
      <c r="A179" s="38" t="s">
        <v>939</v>
      </c>
      <c r="B179" s="38" t="s">
        <v>940</v>
      </c>
      <c r="C179" s="38" t="s">
        <v>248</v>
      </c>
      <c r="D179" s="2" t="s">
        <v>360</v>
      </c>
      <c r="E179" s="38" t="s">
        <v>759</v>
      </c>
      <c r="F179" s="2" t="s">
        <v>760</v>
      </c>
      <c r="G179" s="3">
        <v>27</v>
      </c>
    </row>
    <row r="180" spans="1:7">
      <c r="A180" s="38" t="s">
        <v>939</v>
      </c>
      <c r="B180" s="38" t="s">
        <v>940</v>
      </c>
      <c r="C180" s="38" t="s">
        <v>248</v>
      </c>
      <c r="D180" s="2" t="s">
        <v>360</v>
      </c>
      <c r="E180" s="38" t="s">
        <v>761</v>
      </c>
      <c r="F180" s="2" t="s">
        <v>762</v>
      </c>
      <c r="G180" s="3">
        <v>3</v>
      </c>
    </row>
    <row r="181" spans="1:7">
      <c r="A181" s="38" t="s">
        <v>939</v>
      </c>
      <c r="B181" s="38" t="s">
        <v>940</v>
      </c>
      <c r="C181" s="38" t="s">
        <v>248</v>
      </c>
      <c r="D181" s="2" t="s">
        <v>360</v>
      </c>
      <c r="E181" s="38" t="s">
        <v>763</v>
      </c>
      <c r="F181" s="2" t="s">
        <v>764</v>
      </c>
      <c r="G181" s="3">
        <v>9</v>
      </c>
    </row>
    <row r="182" spans="1:7">
      <c r="A182" s="38" t="s">
        <v>939</v>
      </c>
      <c r="B182" s="38" t="s">
        <v>940</v>
      </c>
      <c r="C182" s="38" t="s">
        <v>248</v>
      </c>
      <c r="D182" s="2" t="s">
        <v>360</v>
      </c>
      <c r="E182" s="38" t="s">
        <v>767</v>
      </c>
      <c r="F182" s="2" t="s">
        <v>768</v>
      </c>
      <c r="G182" s="3">
        <v>2</v>
      </c>
    </row>
    <row r="183" spans="1:7">
      <c r="A183" s="38" t="s">
        <v>939</v>
      </c>
      <c r="B183" s="38" t="s">
        <v>940</v>
      </c>
      <c r="C183" s="38" t="s">
        <v>248</v>
      </c>
      <c r="D183" s="2" t="s">
        <v>360</v>
      </c>
      <c r="E183" s="38" t="s">
        <v>769</v>
      </c>
      <c r="F183" s="2" t="s">
        <v>770</v>
      </c>
      <c r="G183" s="3">
        <v>1</v>
      </c>
    </row>
    <row r="184" spans="1:7">
      <c r="A184" s="38" t="s">
        <v>939</v>
      </c>
      <c r="B184" s="38" t="s">
        <v>940</v>
      </c>
      <c r="C184" s="38" t="s">
        <v>248</v>
      </c>
      <c r="D184" s="2" t="s">
        <v>360</v>
      </c>
      <c r="E184" s="38" t="s">
        <v>777</v>
      </c>
      <c r="F184" s="2" t="s">
        <v>778</v>
      </c>
      <c r="G184" s="3">
        <v>21</v>
      </c>
    </row>
    <row r="185" spans="1:7">
      <c r="A185" s="38" t="s">
        <v>939</v>
      </c>
      <c r="B185" s="38" t="s">
        <v>940</v>
      </c>
      <c r="C185" s="38" t="s">
        <v>248</v>
      </c>
      <c r="D185" s="2" t="s">
        <v>360</v>
      </c>
      <c r="E185" s="38" t="s">
        <v>779</v>
      </c>
      <c r="F185" s="2" t="s">
        <v>780</v>
      </c>
      <c r="G185" s="3">
        <v>10</v>
      </c>
    </row>
    <row r="186" spans="1:7">
      <c r="A186" s="38" t="s">
        <v>939</v>
      </c>
      <c r="B186" s="38" t="s">
        <v>940</v>
      </c>
      <c r="C186" s="38" t="s">
        <v>248</v>
      </c>
      <c r="D186" s="2" t="s">
        <v>360</v>
      </c>
      <c r="E186" s="38" t="s">
        <v>783</v>
      </c>
      <c r="F186" s="2" t="s">
        <v>784</v>
      </c>
      <c r="G186" s="3">
        <v>1</v>
      </c>
    </row>
    <row r="187" spans="1:7">
      <c r="A187" s="38" t="s">
        <v>939</v>
      </c>
      <c r="B187" s="38" t="s">
        <v>940</v>
      </c>
      <c r="C187" s="38" t="s">
        <v>248</v>
      </c>
      <c r="D187" s="2" t="s">
        <v>360</v>
      </c>
      <c r="E187" s="38" t="s">
        <v>787</v>
      </c>
      <c r="F187" s="2" t="s">
        <v>788</v>
      </c>
      <c r="G187" s="3">
        <v>1</v>
      </c>
    </row>
    <row r="188" spans="1:7">
      <c r="A188" s="38" t="s">
        <v>939</v>
      </c>
      <c r="B188" s="38" t="s">
        <v>940</v>
      </c>
      <c r="C188" s="38" t="s">
        <v>248</v>
      </c>
      <c r="D188" s="2" t="s">
        <v>360</v>
      </c>
      <c r="E188" s="38" t="s">
        <v>789</v>
      </c>
      <c r="F188" s="2" t="s">
        <v>790</v>
      </c>
      <c r="G188" s="3">
        <v>6</v>
      </c>
    </row>
    <row r="189" spans="1:7">
      <c r="A189" s="38" t="s">
        <v>939</v>
      </c>
      <c r="B189" s="38" t="s">
        <v>940</v>
      </c>
      <c r="C189" s="38" t="s">
        <v>249</v>
      </c>
      <c r="D189" s="2" t="s">
        <v>361</v>
      </c>
      <c r="E189" s="38" t="s">
        <v>791</v>
      </c>
      <c r="F189" s="2" t="s">
        <v>792</v>
      </c>
      <c r="G189" s="3">
        <v>15792</v>
      </c>
    </row>
    <row r="190" spans="1:7">
      <c r="A190" s="38" t="s">
        <v>939</v>
      </c>
      <c r="B190" s="38" t="s">
        <v>940</v>
      </c>
      <c r="C190" s="38" t="s">
        <v>249</v>
      </c>
      <c r="D190" s="2" t="s">
        <v>361</v>
      </c>
      <c r="E190" s="38" t="s">
        <v>793</v>
      </c>
      <c r="F190" s="2" t="s">
        <v>794</v>
      </c>
      <c r="G190" s="3">
        <v>715</v>
      </c>
    </row>
    <row r="191" spans="1:7">
      <c r="A191" s="38" t="s">
        <v>939</v>
      </c>
      <c r="B191" s="38" t="s">
        <v>940</v>
      </c>
      <c r="C191" s="38" t="s">
        <v>249</v>
      </c>
      <c r="D191" s="2" t="s">
        <v>361</v>
      </c>
      <c r="E191" s="38" t="s">
        <v>795</v>
      </c>
      <c r="F191" s="2" t="s">
        <v>796</v>
      </c>
      <c r="G191" s="3">
        <v>9646</v>
      </c>
    </row>
    <row r="192" spans="1:7">
      <c r="A192" s="38" t="s">
        <v>939</v>
      </c>
      <c r="B192" s="38" t="s">
        <v>940</v>
      </c>
      <c r="C192" s="38" t="s">
        <v>249</v>
      </c>
      <c r="D192" s="2" t="s">
        <v>361</v>
      </c>
      <c r="E192" s="38" t="s">
        <v>799</v>
      </c>
      <c r="F192" s="2" t="s">
        <v>800</v>
      </c>
      <c r="G192" s="3">
        <v>137</v>
      </c>
    </row>
    <row r="193" spans="1:7">
      <c r="A193" s="38" t="s">
        <v>939</v>
      </c>
      <c r="B193" s="38" t="s">
        <v>940</v>
      </c>
      <c r="C193" s="38" t="s">
        <v>249</v>
      </c>
      <c r="D193" s="2" t="s">
        <v>361</v>
      </c>
      <c r="E193" s="38" t="s">
        <v>156</v>
      </c>
      <c r="F193" s="2" t="s">
        <v>801</v>
      </c>
      <c r="G193" s="3">
        <v>35</v>
      </c>
    </row>
    <row r="194" spans="1:7">
      <c r="A194" s="38" t="s">
        <v>939</v>
      </c>
      <c r="B194" s="38" t="s">
        <v>940</v>
      </c>
      <c r="C194" s="38" t="s">
        <v>249</v>
      </c>
      <c r="D194" s="2" t="s">
        <v>361</v>
      </c>
      <c r="E194" s="38" t="s">
        <v>802</v>
      </c>
      <c r="F194" s="2" t="s">
        <v>803</v>
      </c>
      <c r="G194" s="3">
        <v>703</v>
      </c>
    </row>
    <row r="195" spans="1:7">
      <c r="A195" s="38" t="s">
        <v>939</v>
      </c>
      <c r="B195" s="38" t="s">
        <v>940</v>
      </c>
      <c r="C195" s="38" t="s">
        <v>249</v>
      </c>
      <c r="D195" s="2" t="s">
        <v>361</v>
      </c>
      <c r="E195" s="38" t="s">
        <v>804</v>
      </c>
      <c r="F195" s="2" t="s">
        <v>805</v>
      </c>
      <c r="G195" s="3">
        <v>1268</v>
      </c>
    </row>
    <row r="196" spans="1:7">
      <c r="A196" s="38" t="s">
        <v>939</v>
      </c>
      <c r="B196" s="38" t="s">
        <v>940</v>
      </c>
      <c r="C196" s="38" t="s">
        <v>249</v>
      </c>
      <c r="D196" s="2" t="s">
        <v>361</v>
      </c>
      <c r="E196" s="38" t="s">
        <v>806</v>
      </c>
      <c r="F196" s="2" t="s">
        <v>807</v>
      </c>
      <c r="G196" s="3">
        <v>262</v>
      </c>
    </row>
    <row r="197" spans="1:7">
      <c r="A197" s="38" t="s">
        <v>939</v>
      </c>
      <c r="B197" s="38" t="s">
        <v>940</v>
      </c>
      <c r="C197" s="38" t="s">
        <v>249</v>
      </c>
      <c r="D197" s="2" t="s">
        <v>361</v>
      </c>
      <c r="E197" s="38" t="s">
        <v>808</v>
      </c>
      <c r="F197" s="2" t="s">
        <v>809</v>
      </c>
      <c r="G197" s="3">
        <v>361</v>
      </c>
    </row>
    <row r="198" spans="1:7">
      <c r="A198" s="38" t="s">
        <v>939</v>
      </c>
      <c r="B198" s="38" t="s">
        <v>940</v>
      </c>
      <c r="C198" s="38" t="s">
        <v>249</v>
      </c>
      <c r="D198" s="2" t="s">
        <v>361</v>
      </c>
      <c r="E198" s="38" t="s">
        <v>810</v>
      </c>
      <c r="F198" s="2" t="s">
        <v>811</v>
      </c>
      <c r="G198" s="3">
        <v>1</v>
      </c>
    </row>
    <row r="199" spans="1:7">
      <c r="A199" s="38" t="s">
        <v>939</v>
      </c>
      <c r="B199" s="38" t="s">
        <v>940</v>
      </c>
      <c r="C199" s="38" t="s">
        <v>249</v>
      </c>
      <c r="D199" s="2" t="s">
        <v>361</v>
      </c>
      <c r="E199" s="38" t="s">
        <v>157</v>
      </c>
      <c r="F199" s="2" t="s">
        <v>812</v>
      </c>
      <c r="G199" s="3">
        <v>527</v>
      </c>
    </row>
    <row r="200" spans="1:7">
      <c r="A200" s="38" t="s">
        <v>939</v>
      </c>
      <c r="B200" s="38" t="s">
        <v>940</v>
      </c>
      <c r="C200" s="38" t="s">
        <v>249</v>
      </c>
      <c r="D200" s="2" t="s">
        <v>361</v>
      </c>
      <c r="E200" s="38" t="s">
        <v>813</v>
      </c>
      <c r="F200" s="2" t="s">
        <v>814</v>
      </c>
      <c r="G200" s="3">
        <v>54</v>
      </c>
    </row>
    <row r="201" spans="1:7">
      <c r="A201" s="38" t="s">
        <v>939</v>
      </c>
      <c r="B201" s="38" t="s">
        <v>940</v>
      </c>
      <c r="C201" s="38" t="s">
        <v>249</v>
      </c>
      <c r="D201" s="2" t="s">
        <v>361</v>
      </c>
      <c r="E201" s="38" t="s">
        <v>815</v>
      </c>
      <c r="F201" s="2" t="s">
        <v>816</v>
      </c>
      <c r="G201" s="3">
        <v>1559</v>
      </c>
    </row>
    <row r="202" spans="1:7">
      <c r="A202" s="38" t="s">
        <v>939</v>
      </c>
      <c r="B202" s="38" t="s">
        <v>940</v>
      </c>
      <c r="C202" s="38" t="s">
        <v>249</v>
      </c>
      <c r="D202" s="38" t="s">
        <v>361</v>
      </c>
      <c r="E202" s="38" t="s">
        <v>817</v>
      </c>
      <c r="F202" s="38" t="s">
        <v>818</v>
      </c>
      <c r="G202" s="3">
        <v>1552</v>
      </c>
    </row>
    <row r="203" spans="1:7">
      <c r="A203" s="38" t="s">
        <v>939</v>
      </c>
      <c r="B203" s="38" t="s">
        <v>940</v>
      </c>
      <c r="C203" s="38" t="s">
        <v>249</v>
      </c>
      <c r="D203" s="38" t="s">
        <v>361</v>
      </c>
      <c r="E203" s="38" t="s">
        <v>819</v>
      </c>
      <c r="F203" s="38" t="s">
        <v>820</v>
      </c>
      <c r="G203" s="3">
        <v>134</v>
      </c>
    </row>
    <row r="204" spans="1:7">
      <c r="A204" s="38" t="s">
        <v>939</v>
      </c>
      <c r="B204" s="38" t="s">
        <v>940</v>
      </c>
      <c r="C204" s="38" t="s">
        <v>249</v>
      </c>
      <c r="D204" s="38" t="s">
        <v>361</v>
      </c>
      <c r="E204" s="38" t="s">
        <v>821</v>
      </c>
      <c r="F204" s="38" t="s">
        <v>822</v>
      </c>
      <c r="G204" s="3">
        <v>103</v>
      </c>
    </row>
    <row r="205" spans="1:7">
      <c r="A205" s="38" t="s">
        <v>939</v>
      </c>
      <c r="B205" s="38" t="s">
        <v>940</v>
      </c>
      <c r="C205" s="38" t="s">
        <v>249</v>
      </c>
      <c r="D205" s="38" t="s">
        <v>361</v>
      </c>
      <c r="E205" s="38" t="s">
        <v>158</v>
      </c>
      <c r="F205" s="38" t="s">
        <v>823</v>
      </c>
      <c r="G205" s="3">
        <v>508</v>
      </c>
    </row>
    <row r="206" spans="1:7">
      <c r="A206" s="38" t="s">
        <v>939</v>
      </c>
      <c r="B206" s="38" t="s">
        <v>940</v>
      </c>
      <c r="C206" s="38" t="s">
        <v>249</v>
      </c>
      <c r="D206" s="38" t="s">
        <v>361</v>
      </c>
      <c r="E206" s="38" t="s">
        <v>159</v>
      </c>
      <c r="F206" s="38" t="s">
        <v>824</v>
      </c>
      <c r="G206" s="3">
        <v>299</v>
      </c>
    </row>
    <row r="207" spans="1:7">
      <c r="A207" s="38" t="s">
        <v>939</v>
      </c>
      <c r="B207" s="38" t="s">
        <v>940</v>
      </c>
      <c r="C207" s="38" t="s">
        <v>249</v>
      </c>
      <c r="D207" s="38" t="s">
        <v>361</v>
      </c>
      <c r="E207" s="38" t="s">
        <v>160</v>
      </c>
      <c r="F207" s="38" t="s">
        <v>825</v>
      </c>
      <c r="G207" s="3">
        <v>380</v>
      </c>
    </row>
    <row r="208" spans="1:7">
      <c r="A208" s="38" t="s">
        <v>939</v>
      </c>
      <c r="B208" s="38" t="s">
        <v>940</v>
      </c>
      <c r="C208" s="38" t="s">
        <v>249</v>
      </c>
      <c r="D208" s="38" t="s">
        <v>361</v>
      </c>
      <c r="E208" s="38" t="s">
        <v>826</v>
      </c>
      <c r="F208" s="38" t="s">
        <v>827</v>
      </c>
      <c r="G208" s="3">
        <v>928</v>
      </c>
    </row>
    <row r="209" spans="1:7">
      <c r="A209" s="38" t="s">
        <v>939</v>
      </c>
      <c r="B209" s="38" t="s">
        <v>940</v>
      </c>
      <c r="C209" s="38" t="s">
        <v>249</v>
      </c>
      <c r="D209" s="38" t="s">
        <v>361</v>
      </c>
      <c r="E209" s="38" t="s">
        <v>828</v>
      </c>
      <c r="F209" s="38" t="s">
        <v>829</v>
      </c>
      <c r="G209" s="3">
        <v>224</v>
      </c>
    </row>
    <row r="210" spans="1:7">
      <c r="A210" s="38" t="s">
        <v>939</v>
      </c>
      <c r="B210" s="38" t="s">
        <v>940</v>
      </c>
      <c r="C210" s="38" t="s">
        <v>249</v>
      </c>
      <c r="D210" s="38" t="s">
        <v>361</v>
      </c>
      <c r="E210" s="38" t="s">
        <v>830</v>
      </c>
      <c r="F210" s="38" t="s">
        <v>831</v>
      </c>
      <c r="G210" s="3">
        <v>206</v>
      </c>
    </row>
    <row r="211" spans="1:7">
      <c r="A211" s="38" t="s">
        <v>939</v>
      </c>
      <c r="B211" s="38" t="s">
        <v>940</v>
      </c>
      <c r="C211" s="38" t="s">
        <v>250</v>
      </c>
      <c r="D211" s="38" t="s">
        <v>362</v>
      </c>
      <c r="E211" s="38" t="s">
        <v>832</v>
      </c>
      <c r="F211" s="38" t="s">
        <v>833</v>
      </c>
      <c r="G211" s="3">
        <v>667</v>
      </c>
    </row>
    <row r="212" spans="1:7">
      <c r="A212" s="38" t="s">
        <v>939</v>
      </c>
      <c r="B212" s="38" t="s">
        <v>940</v>
      </c>
      <c r="C212" s="38" t="s">
        <v>251</v>
      </c>
      <c r="D212" s="38" t="s">
        <v>363</v>
      </c>
      <c r="E212" s="38" t="s">
        <v>834</v>
      </c>
      <c r="F212" s="38" t="s">
        <v>835</v>
      </c>
      <c r="G212" s="3">
        <v>368</v>
      </c>
    </row>
    <row r="213" spans="1:7">
      <c r="A213" s="38" t="s">
        <v>939</v>
      </c>
      <c r="B213" s="38" t="s">
        <v>940</v>
      </c>
      <c r="C213" s="38" t="s">
        <v>252</v>
      </c>
      <c r="D213" s="38" t="s">
        <v>364</v>
      </c>
      <c r="E213" s="38" t="s">
        <v>836</v>
      </c>
      <c r="F213" s="38" t="s">
        <v>837</v>
      </c>
      <c r="G213" s="3">
        <v>233</v>
      </c>
    </row>
    <row r="214" spans="1:7">
      <c r="A214" s="38" t="s">
        <v>939</v>
      </c>
      <c r="B214" s="38" t="s">
        <v>940</v>
      </c>
      <c r="C214" s="38" t="s">
        <v>253</v>
      </c>
      <c r="D214" s="38" t="s">
        <v>365</v>
      </c>
      <c r="E214" s="38" t="s">
        <v>838</v>
      </c>
      <c r="F214" s="38" t="s">
        <v>839</v>
      </c>
      <c r="G214" s="3">
        <v>341</v>
      </c>
    </row>
    <row r="215" spans="1:7">
      <c r="A215" s="38" t="s">
        <v>939</v>
      </c>
      <c r="B215" s="38" t="s">
        <v>940</v>
      </c>
      <c r="C215" s="38" t="s">
        <v>254</v>
      </c>
      <c r="D215" s="38" t="s">
        <v>366</v>
      </c>
      <c r="E215" s="38" t="s">
        <v>840</v>
      </c>
      <c r="F215" s="38" t="s">
        <v>841</v>
      </c>
      <c r="G215" s="3">
        <v>65</v>
      </c>
    </row>
    <row r="216" spans="1:7">
      <c r="A216" s="38" t="s">
        <v>939</v>
      </c>
      <c r="B216" s="38" t="s">
        <v>940</v>
      </c>
      <c r="C216" s="38" t="s">
        <v>255</v>
      </c>
      <c r="D216" s="38" t="s">
        <v>367</v>
      </c>
      <c r="E216" s="38" t="s">
        <v>842</v>
      </c>
      <c r="F216" s="38" t="s">
        <v>843</v>
      </c>
      <c r="G216" s="3">
        <v>322</v>
      </c>
    </row>
    <row r="217" spans="1:7">
      <c r="A217" s="38" t="s">
        <v>939</v>
      </c>
      <c r="B217" s="38" t="s">
        <v>940</v>
      </c>
      <c r="C217" s="38" t="s">
        <v>256</v>
      </c>
      <c r="D217" s="38" t="s">
        <v>368</v>
      </c>
      <c r="E217" s="38" t="s">
        <v>844</v>
      </c>
      <c r="F217" s="38" t="s">
        <v>845</v>
      </c>
      <c r="G217" s="3">
        <v>72</v>
      </c>
    </row>
    <row r="218" spans="1:7">
      <c r="A218" s="38" t="s">
        <v>939</v>
      </c>
      <c r="B218" s="38" t="s">
        <v>940</v>
      </c>
      <c r="C218" s="38" t="s">
        <v>257</v>
      </c>
      <c r="D218" s="38" t="s">
        <v>369</v>
      </c>
      <c r="E218" s="38" t="s">
        <v>846</v>
      </c>
      <c r="F218" s="38" t="s">
        <v>847</v>
      </c>
      <c r="G218" s="3">
        <v>653</v>
      </c>
    </row>
    <row r="219" spans="1:7">
      <c r="A219" s="38" t="s">
        <v>939</v>
      </c>
      <c r="B219" s="38" t="s">
        <v>940</v>
      </c>
      <c r="C219" s="38" t="s">
        <v>258</v>
      </c>
      <c r="D219" s="38" t="s">
        <v>370</v>
      </c>
      <c r="E219" s="38" t="s">
        <v>848</v>
      </c>
      <c r="F219" s="38" t="s">
        <v>849</v>
      </c>
      <c r="G219" s="3">
        <v>6727</v>
      </c>
    </row>
    <row r="220" spans="1:7">
      <c r="A220" s="38" t="s">
        <v>939</v>
      </c>
      <c r="B220" s="38" t="s">
        <v>940</v>
      </c>
      <c r="C220" s="38" t="s">
        <v>259</v>
      </c>
      <c r="D220" s="38" t="s">
        <v>371</v>
      </c>
      <c r="E220" s="38" t="s">
        <v>850</v>
      </c>
      <c r="F220" s="38" t="s">
        <v>851</v>
      </c>
      <c r="G220" s="3">
        <v>44008</v>
      </c>
    </row>
    <row r="221" spans="1:7">
      <c r="A221" s="38" t="s">
        <v>939</v>
      </c>
      <c r="B221" s="38" t="s">
        <v>940</v>
      </c>
      <c r="C221" s="38" t="s">
        <v>260</v>
      </c>
      <c r="D221" s="38" t="s">
        <v>372</v>
      </c>
      <c r="E221" s="38" t="s">
        <v>852</v>
      </c>
      <c r="F221" s="38" t="s">
        <v>853</v>
      </c>
      <c r="G221" s="3">
        <v>10267</v>
      </c>
    </row>
    <row r="222" spans="1:7">
      <c r="A222" s="38" t="s">
        <v>939</v>
      </c>
      <c r="B222" s="38" t="s">
        <v>940</v>
      </c>
      <c r="C222" s="38" t="s">
        <v>62</v>
      </c>
      <c r="D222" s="38" t="s">
        <v>63</v>
      </c>
      <c r="E222" s="38" t="s">
        <v>92</v>
      </c>
      <c r="F222" s="38" t="s">
        <v>93</v>
      </c>
      <c r="G222" s="3">
        <v>33687</v>
      </c>
    </row>
    <row r="223" spans="1:7">
      <c r="A223" s="38" t="s">
        <v>939</v>
      </c>
      <c r="B223" s="38" t="s">
        <v>940</v>
      </c>
      <c r="C223" s="38" t="s">
        <v>261</v>
      </c>
      <c r="D223" s="38" t="s">
        <v>373</v>
      </c>
      <c r="E223" s="38" t="s">
        <v>854</v>
      </c>
      <c r="F223" s="38" t="s">
        <v>855</v>
      </c>
      <c r="G223" s="3">
        <v>20564</v>
      </c>
    </row>
    <row r="224" spans="1:7">
      <c r="A224" s="38" t="s">
        <v>939</v>
      </c>
      <c r="B224" s="38" t="s">
        <v>940</v>
      </c>
      <c r="C224" s="38" t="s">
        <v>263</v>
      </c>
      <c r="D224" s="38" t="s">
        <v>375</v>
      </c>
      <c r="E224" s="38" t="s">
        <v>858</v>
      </c>
      <c r="F224" s="38" t="s">
        <v>859</v>
      </c>
      <c r="G224" s="3">
        <v>163</v>
      </c>
    </row>
    <row r="225" spans="1:7">
      <c r="A225" s="38" t="s">
        <v>939</v>
      </c>
      <c r="B225" s="38" t="s">
        <v>940</v>
      </c>
      <c r="C225" s="38" t="s">
        <v>264</v>
      </c>
      <c r="D225" s="38" t="s">
        <v>376</v>
      </c>
      <c r="E225" s="38" t="s">
        <v>860</v>
      </c>
      <c r="F225" s="38" t="s">
        <v>376</v>
      </c>
      <c r="G225" s="3">
        <v>340</v>
      </c>
    </row>
    <row r="226" spans="1:7">
      <c r="A226" s="38" t="s">
        <v>939</v>
      </c>
      <c r="B226" s="38" t="s">
        <v>940</v>
      </c>
      <c r="C226" s="38" t="s">
        <v>265</v>
      </c>
      <c r="D226" s="38" t="s">
        <v>377</v>
      </c>
      <c r="E226" s="38" t="s">
        <v>861</v>
      </c>
      <c r="F226" s="38" t="s">
        <v>862</v>
      </c>
      <c r="G226" s="3">
        <v>137</v>
      </c>
    </row>
    <row r="227" spans="1:7">
      <c r="A227" s="38" t="s">
        <v>939</v>
      </c>
      <c r="B227" s="38" t="s">
        <v>940</v>
      </c>
      <c r="C227" s="38" t="s">
        <v>266</v>
      </c>
      <c r="D227" s="38" t="s">
        <v>378</v>
      </c>
      <c r="E227" s="38" t="s">
        <v>863</v>
      </c>
      <c r="F227" s="38" t="s">
        <v>378</v>
      </c>
      <c r="G227" s="3">
        <v>190</v>
      </c>
    </row>
    <row r="228" spans="1:7">
      <c r="A228" s="38" t="s">
        <v>939</v>
      </c>
      <c r="B228" s="38" t="s">
        <v>940</v>
      </c>
      <c r="C228" s="38" t="s">
        <v>267</v>
      </c>
      <c r="D228" s="38" t="s">
        <v>379</v>
      </c>
      <c r="E228" s="38" t="s">
        <v>864</v>
      </c>
      <c r="F228" s="38" t="s">
        <v>865</v>
      </c>
      <c r="G228" s="3">
        <v>67</v>
      </c>
    </row>
    <row r="229" spans="1:7">
      <c r="A229" s="38" t="s">
        <v>939</v>
      </c>
      <c r="B229" s="38" t="s">
        <v>940</v>
      </c>
      <c r="C229" s="38" t="s">
        <v>20</v>
      </c>
      <c r="D229" s="38" t="s">
        <v>21</v>
      </c>
      <c r="E229" s="38" t="s">
        <v>26</v>
      </c>
      <c r="F229" s="38" t="s">
        <v>27</v>
      </c>
      <c r="G229" s="3">
        <v>1</v>
      </c>
    </row>
    <row r="230" spans="1:7">
      <c r="A230" s="38" t="s">
        <v>939</v>
      </c>
      <c r="B230" s="38" t="s">
        <v>940</v>
      </c>
      <c r="C230" s="38" t="s">
        <v>272</v>
      </c>
      <c r="D230" s="38" t="s">
        <v>384</v>
      </c>
      <c r="E230" s="38" t="s">
        <v>874</v>
      </c>
      <c r="F230" s="38" t="s">
        <v>875</v>
      </c>
      <c r="G230" s="3">
        <v>24</v>
      </c>
    </row>
    <row r="231" spans="1:7">
      <c r="A231" s="38" t="s">
        <v>939</v>
      </c>
      <c r="B231" s="38" t="s">
        <v>940</v>
      </c>
      <c r="C231" s="38" t="s">
        <v>72</v>
      </c>
      <c r="D231" s="38" t="s">
        <v>73</v>
      </c>
      <c r="E231" s="38" t="s">
        <v>150</v>
      </c>
      <c r="F231" s="38" t="s">
        <v>151</v>
      </c>
      <c r="G231" s="3">
        <v>53</v>
      </c>
    </row>
    <row r="232" spans="1:7">
      <c r="A232" s="38" t="s">
        <v>939</v>
      </c>
      <c r="B232" s="38" t="s">
        <v>940</v>
      </c>
      <c r="C232" s="38" t="s">
        <v>74</v>
      </c>
      <c r="D232" s="38" t="s">
        <v>75</v>
      </c>
      <c r="E232" s="38" t="s">
        <v>152</v>
      </c>
      <c r="F232" s="38" t="s">
        <v>153</v>
      </c>
      <c r="G232" s="3">
        <v>8389</v>
      </c>
    </row>
    <row r="233" spans="1:7">
      <c r="G233" s="3">
        <f>SUM(G2:G232)</f>
        <v>351183</v>
      </c>
    </row>
  </sheetData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workbookViewId="0"/>
  </sheetViews>
  <sheetFormatPr defaultRowHeight="15"/>
  <cols>
    <col min="1" max="1" width="6.7109375" style="1" bestFit="1" customWidth="1"/>
    <col min="2" max="2" width="5" style="1" bestFit="1" customWidth="1"/>
    <col min="3" max="3" width="8.7109375" style="1" bestFit="1" customWidth="1"/>
    <col min="4" max="4" width="27" style="1" customWidth="1"/>
    <col min="5" max="5" width="8.140625" style="1" bestFit="1" customWidth="1"/>
    <col min="6" max="6" width="28.5703125" style="1" customWidth="1"/>
    <col min="7" max="7" width="7" bestFit="1" customWidth="1"/>
  </cols>
  <sheetData>
    <row r="1" spans="1:7">
      <c r="A1" s="35" t="s">
        <v>932</v>
      </c>
      <c r="B1" s="35" t="s">
        <v>933</v>
      </c>
      <c r="C1" s="35" t="s">
        <v>934</v>
      </c>
      <c r="D1" s="36" t="s">
        <v>935</v>
      </c>
      <c r="E1" s="35" t="s">
        <v>936</v>
      </c>
      <c r="F1" s="36" t="s">
        <v>937</v>
      </c>
      <c r="G1" s="37" t="s">
        <v>938</v>
      </c>
    </row>
    <row r="2" spans="1:7">
      <c r="A2" s="38" t="s">
        <v>939</v>
      </c>
      <c r="B2" s="38" t="s">
        <v>940</v>
      </c>
      <c r="C2" s="38" t="s">
        <v>48</v>
      </c>
      <c r="D2" s="2" t="s">
        <v>49</v>
      </c>
      <c r="E2" s="38" t="s">
        <v>386</v>
      </c>
      <c r="F2" s="2" t="s">
        <v>387</v>
      </c>
      <c r="G2" s="3">
        <v>8</v>
      </c>
    </row>
    <row r="3" spans="1:7">
      <c r="A3" s="38" t="s">
        <v>939</v>
      </c>
      <c r="B3" s="38" t="s">
        <v>940</v>
      </c>
      <c r="C3" s="38" t="s">
        <v>48</v>
      </c>
      <c r="D3" s="2" t="s">
        <v>49</v>
      </c>
      <c r="E3" s="38" t="s">
        <v>388</v>
      </c>
      <c r="F3" s="2" t="s">
        <v>389</v>
      </c>
      <c r="G3" s="3">
        <v>59</v>
      </c>
    </row>
    <row r="4" spans="1:7">
      <c r="A4" s="38" t="s">
        <v>939</v>
      </c>
      <c r="B4" s="38" t="s">
        <v>940</v>
      </c>
      <c r="C4" s="38" t="s">
        <v>48</v>
      </c>
      <c r="D4" s="2" t="s">
        <v>49</v>
      </c>
      <c r="E4" s="38" t="s">
        <v>390</v>
      </c>
      <c r="F4" s="2" t="s">
        <v>391</v>
      </c>
      <c r="G4" s="3">
        <v>42</v>
      </c>
    </row>
    <row r="5" spans="1:7">
      <c r="A5" s="38" t="s">
        <v>939</v>
      </c>
      <c r="B5" s="38" t="s">
        <v>940</v>
      </c>
      <c r="C5" s="38" t="s">
        <v>48</v>
      </c>
      <c r="D5" s="2" t="s">
        <v>49</v>
      </c>
      <c r="E5" s="38" t="s">
        <v>392</v>
      </c>
      <c r="F5" s="2" t="s">
        <v>393</v>
      </c>
      <c r="G5" s="3">
        <v>46</v>
      </c>
    </row>
    <row r="6" spans="1:7">
      <c r="A6" s="38" t="s">
        <v>939</v>
      </c>
      <c r="B6" s="38" t="s">
        <v>940</v>
      </c>
      <c r="C6" s="38" t="s">
        <v>48</v>
      </c>
      <c r="D6" s="2" t="s">
        <v>49</v>
      </c>
      <c r="E6" s="38" t="s">
        <v>394</v>
      </c>
      <c r="F6" s="2" t="s">
        <v>395</v>
      </c>
      <c r="G6" s="3">
        <v>68</v>
      </c>
    </row>
    <row r="7" spans="1:7">
      <c r="A7" s="38" t="s">
        <v>939</v>
      </c>
      <c r="B7" s="38" t="s">
        <v>940</v>
      </c>
      <c r="C7" s="38" t="s">
        <v>48</v>
      </c>
      <c r="D7" s="2" t="s">
        <v>49</v>
      </c>
      <c r="E7" s="38" t="s">
        <v>396</v>
      </c>
      <c r="F7" s="2" t="s">
        <v>397</v>
      </c>
      <c r="G7" s="3">
        <v>7</v>
      </c>
    </row>
    <row r="8" spans="1:7">
      <c r="A8" s="38" t="s">
        <v>939</v>
      </c>
      <c r="B8" s="38" t="s">
        <v>940</v>
      </c>
      <c r="C8" s="38" t="s">
        <v>48</v>
      </c>
      <c r="D8" s="2" t="s">
        <v>49</v>
      </c>
      <c r="E8" s="38" t="s">
        <v>76</v>
      </c>
      <c r="F8" s="2" t="s">
        <v>77</v>
      </c>
      <c r="G8" s="3">
        <v>41</v>
      </c>
    </row>
    <row r="9" spans="1:7">
      <c r="A9" s="38" t="s">
        <v>939</v>
      </c>
      <c r="B9" s="38" t="s">
        <v>940</v>
      </c>
      <c r="C9" s="38" t="s">
        <v>48</v>
      </c>
      <c r="D9" s="2" t="s">
        <v>49</v>
      </c>
      <c r="E9" s="38" t="s">
        <v>398</v>
      </c>
      <c r="F9" s="2" t="s">
        <v>399</v>
      </c>
      <c r="G9" s="3">
        <v>5</v>
      </c>
    </row>
    <row r="10" spans="1:7">
      <c r="A10" s="38" t="s">
        <v>939</v>
      </c>
      <c r="B10" s="38" t="s">
        <v>940</v>
      </c>
      <c r="C10" s="38" t="s">
        <v>48</v>
      </c>
      <c r="D10" s="2" t="s">
        <v>49</v>
      </c>
      <c r="E10" s="38" t="s">
        <v>400</v>
      </c>
      <c r="F10" s="2" t="s">
        <v>401</v>
      </c>
      <c r="G10" s="3">
        <v>13</v>
      </c>
    </row>
    <row r="11" spans="1:7">
      <c r="A11" s="38" t="s">
        <v>939</v>
      </c>
      <c r="B11" s="38" t="s">
        <v>940</v>
      </c>
      <c r="C11" s="38" t="s">
        <v>162</v>
      </c>
      <c r="D11" s="2" t="s">
        <v>274</v>
      </c>
      <c r="E11" s="38" t="s">
        <v>404</v>
      </c>
      <c r="F11" s="2" t="s">
        <v>405</v>
      </c>
      <c r="G11" s="3">
        <v>256</v>
      </c>
    </row>
    <row r="12" spans="1:7">
      <c r="A12" s="38" t="s">
        <v>939</v>
      </c>
      <c r="B12" s="38" t="s">
        <v>940</v>
      </c>
      <c r="C12" s="38" t="s">
        <v>162</v>
      </c>
      <c r="D12" s="2" t="s">
        <v>274</v>
      </c>
      <c r="E12" s="38" t="s">
        <v>406</v>
      </c>
      <c r="F12" s="2" t="s">
        <v>407</v>
      </c>
      <c r="G12" s="3">
        <v>513</v>
      </c>
    </row>
    <row r="13" spans="1:7">
      <c r="A13" s="38" t="s">
        <v>939</v>
      </c>
      <c r="B13" s="38" t="s">
        <v>940</v>
      </c>
      <c r="C13" s="38" t="s">
        <v>163</v>
      </c>
      <c r="D13" s="2" t="s">
        <v>275</v>
      </c>
      <c r="E13" s="38" t="s">
        <v>408</v>
      </c>
      <c r="F13" s="2" t="s">
        <v>409</v>
      </c>
      <c r="G13" s="3">
        <v>229</v>
      </c>
    </row>
    <row r="14" spans="1:7">
      <c r="A14" s="38" t="s">
        <v>939</v>
      </c>
      <c r="B14" s="38" t="s">
        <v>940</v>
      </c>
      <c r="C14" s="38" t="s">
        <v>50</v>
      </c>
      <c r="D14" s="2" t="s">
        <v>51</v>
      </c>
      <c r="E14" s="38" t="s">
        <v>78</v>
      </c>
      <c r="F14" s="2" t="s">
        <v>79</v>
      </c>
      <c r="G14" s="3">
        <v>17190</v>
      </c>
    </row>
    <row r="15" spans="1:7">
      <c r="A15" s="38" t="s">
        <v>939</v>
      </c>
      <c r="B15" s="38" t="s">
        <v>940</v>
      </c>
      <c r="C15" s="38" t="s">
        <v>11</v>
      </c>
      <c r="D15" s="2" t="s">
        <v>12</v>
      </c>
      <c r="E15" s="38" t="s">
        <v>410</v>
      </c>
      <c r="F15" s="2" t="s">
        <v>411</v>
      </c>
      <c r="G15" s="3">
        <v>18049</v>
      </c>
    </row>
    <row r="16" spans="1:7">
      <c r="A16" s="38" t="s">
        <v>939</v>
      </c>
      <c r="B16" s="38" t="s">
        <v>940</v>
      </c>
      <c r="C16" s="38" t="s">
        <v>164</v>
      </c>
      <c r="D16" s="2" t="s">
        <v>276</v>
      </c>
      <c r="E16" s="38" t="s">
        <v>412</v>
      </c>
      <c r="F16" s="2" t="s">
        <v>413</v>
      </c>
      <c r="G16" s="3">
        <v>274</v>
      </c>
    </row>
    <row r="17" spans="1:7">
      <c r="A17" s="38" t="s">
        <v>939</v>
      </c>
      <c r="B17" s="38" t="s">
        <v>940</v>
      </c>
      <c r="C17" s="38" t="s">
        <v>2</v>
      </c>
      <c r="D17" s="2" t="s">
        <v>7</v>
      </c>
      <c r="E17" s="38" t="s">
        <v>414</v>
      </c>
      <c r="F17" s="2" t="s">
        <v>415</v>
      </c>
      <c r="G17" s="3">
        <v>1374</v>
      </c>
    </row>
    <row r="18" spans="1:7">
      <c r="A18" s="38" t="s">
        <v>939</v>
      </c>
      <c r="B18" s="38" t="s">
        <v>940</v>
      </c>
      <c r="C18" s="38" t="s">
        <v>2</v>
      </c>
      <c r="D18" s="2" t="s">
        <v>7</v>
      </c>
      <c r="E18" s="38" t="s">
        <v>80</v>
      </c>
      <c r="F18" s="2" t="s">
        <v>81</v>
      </c>
      <c r="G18" s="3">
        <v>595</v>
      </c>
    </row>
    <row r="19" spans="1:7">
      <c r="A19" s="38" t="s">
        <v>939</v>
      </c>
      <c r="B19" s="38" t="s">
        <v>940</v>
      </c>
      <c r="C19" s="38" t="s">
        <v>2</v>
      </c>
      <c r="D19" s="2" t="s">
        <v>7</v>
      </c>
      <c r="E19" s="38" t="s">
        <v>34</v>
      </c>
      <c r="F19" s="2" t="s">
        <v>35</v>
      </c>
      <c r="G19" s="3">
        <v>1008</v>
      </c>
    </row>
    <row r="20" spans="1:7">
      <c r="A20" s="38" t="s">
        <v>939</v>
      </c>
      <c r="B20" s="38" t="s">
        <v>940</v>
      </c>
      <c r="C20" s="38" t="s">
        <v>2</v>
      </c>
      <c r="D20" s="2" t="s">
        <v>7</v>
      </c>
      <c r="E20" s="38" t="s">
        <v>416</v>
      </c>
      <c r="F20" s="2" t="s">
        <v>417</v>
      </c>
      <c r="G20" s="3">
        <v>750</v>
      </c>
    </row>
    <row r="21" spans="1:7">
      <c r="A21" s="38" t="s">
        <v>939</v>
      </c>
      <c r="B21" s="38" t="s">
        <v>940</v>
      </c>
      <c r="C21" s="38" t="s">
        <v>2</v>
      </c>
      <c r="D21" s="2" t="s">
        <v>7</v>
      </c>
      <c r="E21" s="38" t="s">
        <v>418</v>
      </c>
      <c r="F21" s="2" t="s">
        <v>419</v>
      </c>
      <c r="G21" s="3">
        <v>772</v>
      </c>
    </row>
    <row r="22" spans="1:7">
      <c r="A22" s="38" t="s">
        <v>939</v>
      </c>
      <c r="B22" s="38" t="s">
        <v>940</v>
      </c>
      <c r="C22" s="38" t="s">
        <v>2</v>
      </c>
      <c r="D22" s="2" t="s">
        <v>7</v>
      </c>
      <c r="E22" s="38" t="s">
        <v>420</v>
      </c>
      <c r="F22" s="2" t="s">
        <v>421</v>
      </c>
      <c r="G22" s="3">
        <v>2178</v>
      </c>
    </row>
    <row r="23" spans="1:7">
      <c r="A23" s="38" t="s">
        <v>939</v>
      </c>
      <c r="B23" s="38" t="s">
        <v>940</v>
      </c>
      <c r="C23" s="38" t="s">
        <v>2</v>
      </c>
      <c r="D23" s="2" t="s">
        <v>7</v>
      </c>
      <c r="E23" s="38" t="s">
        <v>422</v>
      </c>
      <c r="F23" s="2" t="s">
        <v>423</v>
      </c>
      <c r="G23" s="3">
        <v>878</v>
      </c>
    </row>
    <row r="24" spans="1:7">
      <c r="A24" s="38" t="s">
        <v>939</v>
      </c>
      <c r="B24" s="38" t="s">
        <v>940</v>
      </c>
      <c r="C24" s="38" t="s">
        <v>2</v>
      </c>
      <c r="D24" s="2" t="s">
        <v>7</v>
      </c>
      <c r="E24" s="38" t="s">
        <v>424</v>
      </c>
      <c r="F24" s="2" t="s">
        <v>425</v>
      </c>
      <c r="G24" s="3">
        <v>939</v>
      </c>
    </row>
    <row r="25" spans="1:7">
      <c r="A25" s="38" t="s">
        <v>939</v>
      </c>
      <c r="B25" s="38" t="s">
        <v>940</v>
      </c>
      <c r="C25" s="38" t="s">
        <v>2</v>
      </c>
      <c r="D25" s="2" t="s">
        <v>7</v>
      </c>
      <c r="E25" s="38" t="s">
        <v>426</v>
      </c>
      <c r="F25" s="2" t="s">
        <v>427</v>
      </c>
      <c r="G25" s="3">
        <v>840</v>
      </c>
    </row>
    <row r="26" spans="1:7">
      <c r="A26" s="38" t="s">
        <v>939</v>
      </c>
      <c r="B26" s="38" t="s">
        <v>940</v>
      </c>
      <c r="C26" s="38" t="s">
        <v>2</v>
      </c>
      <c r="D26" s="2" t="s">
        <v>7</v>
      </c>
      <c r="E26" s="38" t="s">
        <v>428</v>
      </c>
      <c r="F26" s="2" t="s">
        <v>429</v>
      </c>
      <c r="G26" s="3">
        <v>983</v>
      </c>
    </row>
    <row r="27" spans="1:7">
      <c r="A27" s="38" t="s">
        <v>939</v>
      </c>
      <c r="B27" s="38" t="s">
        <v>940</v>
      </c>
      <c r="C27" s="38" t="s">
        <v>2</v>
      </c>
      <c r="D27" s="2" t="s">
        <v>7</v>
      </c>
      <c r="E27" s="38" t="s">
        <v>430</v>
      </c>
      <c r="F27" s="2" t="s">
        <v>431</v>
      </c>
      <c r="G27" s="3">
        <v>855</v>
      </c>
    </row>
    <row r="28" spans="1:7">
      <c r="A28" s="38" t="s">
        <v>939</v>
      </c>
      <c r="B28" s="38" t="s">
        <v>940</v>
      </c>
      <c r="C28" s="38" t="s">
        <v>2</v>
      </c>
      <c r="D28" s="2" t="s">
        <v>7</v>
      </c>
      <c r="E28" s="38" t="s">
        <v>432</v>
      </c>
      <c r="F28" s="2" t="s">
        <v>433</v>
      </c>
      <c r="G28" s="3">
        <v>565</v>
      </c>
    </row>
    <row r="29" spans="1:7">
      <c r="A29" s="38" t="s">
        <v>939</v>
      </c>
      <c r="B29" s="38" t="s">
        <v>940</v>
      </c>
      <c r="C29" s="38" t="s">
        <v>2</v>
      </c>
      <c r="D29" s="2" t="s">
        <v>7</v>
      </c>
      <c r="E29" s="38" t="s">
        <v>434</v>
      </c>
      <c r="F29" s="2" t="s">
        <v>435</v>
      </c>
      <c r="G29" s="3">
        <v>383</v>
      </c>
    </row>
    <row r="30" spans="1:7">
      <c r="A30" s="38" t="s">
        <v>939</v>
      </c>
      <c r="B30" s="38" t="s">
        <v>940</v>
      </c>
      <c r="C30" s="38" t="s">
        <v>2</v>
      </c>
      <c r="D30" s="2" t="s">
        <v>7</v>
      </c>
      <c r="E30" s="38" t="s">
        <v>436</v>
      </c>
      <c r="F30" s="2" t="s">
        <v>437</v>
      </c>
      <c r="G30" s="3">
        <v>307</v>
      </c>
    </row>
    <row r="31" spans="1:7">
      <c r="A31" s="38" t="s">
        <v>939</v>
      </c>
      <c r="B31" s="38" t="s">
        <v>940</v>
      </c>
      <c r="C31" s="38" t="s">
        <v>2</v>
      </c>
      <c r="D31" s="2" t="s">
        <v>7</v>
      </c>
      <c r="E31" s="38" t="s">
        <v>438</v>
      </c>
      <c r="F31" s="2" t="s">
        <v>439</v>
      </c>
      <c r="G31" s="3">
        <v>496</v>
      </c>
    </row>
    <row r="32" spans="1:7">
      <c r="A32" s="38" t="s">
        <v>939</v>
      </c>
      <c r="B32" s="38" t="s">
        <v>940</v>
      </c>
      <c r="C32" s="38" t="s">
        <v>2</v>
      </c>
      <c r="D32" s="2" t="s">
        <v>7</v>
      </c>
      <c r="E32" s="38" t="s">
        <v>440</v>
      </c>
      <c r="F32" s="2" t="s">
        <v>441</v>
      </c>
      <c r="G32" s="3">
        <v>601</v>
      </c>
    </row>
    <row r="33" spans="1:7">
      <c r="A33" s="38" t="s">
        <v>939</v>
      </c>
      <c r="B33" s="38" t="s">
        <v>940</v>
      </c>
      <c r="C33" s="38" t="s">
        <v>2</v>
      </c>
      <c r="D33" s="2" t="s">
        <v>7</v>
      </c>
      <c r="E33" s="38" t="s">
        <v>442</v>
      </c>
      <c r="F33" s="2" t="s">
        <v>443</v>
      </c>
      <c r="G33" s="3">
        <v>171</v>
      </c>
    </row>
    <row r="34" spans="1:7">
      <c r="A34" s="38" t="s">
        <v>939</v>
      </c>
      <c r="B34" s="38" t="s">
        <v>940</v>
      </c>
      <c r="C34" s="38" t="s">
        <v>2</v>
      </c>
      <c r="D34" s="2" t="s">
        <v>7</v>
      </c>
      <c r="E34" s="38" t="s">
        <v>444</v>
      </c>
      <c r="F34" s="2" t="s">
        <v>445</v>
      </c>
      <c r="G34" s="3">
        <v>1223</v>
      </c>
    </row>
    <row r="35" spans="1:7">
      <c r="A35" s="38" t="s">
        <v>939</v>
      </c>
      <c r="B35" s="38" t="s">
        <v>940</v>
      </c>
      <c r="C35" s="38" t="s">
        <v>2</v>
      </c>
      <c r="D35" s="2" t="s">
        <v>7</v>
      </c>
      <c r="E35" s="38" t="s">
        <v>446</v>
      </c>
      <c r="F35" s="2" t="s">
        <v>447</v>
      </c>
      <c r="G35" s="3">
        <v>899</v>
      </c>
    </row>
    <row r="36" spans="1:7">
      <c r="A36" s="38" t="s">
        <v>939</v>
      </c>
      <c r="B36" s="38" t="s">
        <v>940</v>
      </c>
      <c r="C36" s="38" t="s">
        <v>2</v>
      </c>
      <c r="D36" s="2" t="s">
        <v>7</v>
      </c>
      <c r="E36" s="38" t="s">
        <v>448</v>
      </c>
      <c r="F36" s="2" t="s">
        <v>449</v>
      </c>
      <c r="G36" s="3">
        <v>1243</v>
      </c>
    </row>
    <row r="37" spans="1:7">
      <c r="A37" s="38" t="s">
        <v>939</v>
      </c>
      <c r="B37" s="38" t="s">
        <v>940</v>
      </c>
      <c r="C37" s="38" t="s">
        <v>2</v>
      </c>
      <c r="D37" s="2" t="s">
        <v>7</v>
      </c>
      <c r="E37" s="38" t="s">
        <v>36</v>
      </c>
      <c r="F37" s="2" t="s">
        <v>37</v>
      </c>
      <c r="G37" s="3">
        <v>594</v>
      </c>
    </row>
    <row r="38" spans="1:7">
      <c r="A38" s="38" t="s">
        <v>939</v>
      </c>
      <c r="B38" s="38" t="s">
        <v>940</v>
      </c>
      <c r="C38" s="38" t="s">
        <v>165</v>
      </c>
      <c r="D38" s="2" t="s">
        <v>277</v>
      </c>
      <c r="E38" s="38" t="s">
        <v>450</v>
      </c>
      <c r="F38" s="2" t="s">
        <v>451</v>
      </c>
      <c r="G38" s="3">
        <v>27298</v>
      </c>
    </row>
    <row r="39" spans="1:7">
      <c r="A39" s="38" t="s">
        <v>939</v>
      </c>
      <c r="B39" s="38" t="s">
        <v>940</v>
      </c>
      <c r="C39" s="38" t="s">
        <v>166</v>
      </c>
      <c r="D39" s="2" t="s">
        <v>278</v>
      </c>
      <c r="E39" s="38" t="s">
        <v>452</v>
      </c>
      <c r="F39" s="2" t="s">
        <v>453</v>
      </c>
      <c r="G39" s="3">
        <v>662</v>
      </c>
    </row>
    <row r="40" spans="1:7">
      <c r="A40" s="38" t="s">
        <v>939</v>
      </c>
      <c r="B40" s="38" t="s">
        <v>940</v>
      </c>
      <c r="C40" s="38" t="s">
        <v>167</v>
      </c>
      <c r="D40" s="2" t="s">
        <v>279</v>
      </c>
      <c r="E40" s="38" t="s">
        <v>454</v>
      </c>
      <c r="F40" s="2" t="s">
        <v>455</v>
      </c>
      <c r="G40" s="3">
        <v>521</v>
      </c>
    </row>
    <row r="41" spans="1:7">
      <c r="A41" s="38" t="s">
        <v>939</v>
      </c>
      <c r="B41" s="38" t="s">
        <v>940</v>
      </c>
      <c r="C41" s="38" t="s">
        <v>167</v>
      </c>
      <c r="D41" s="2" t="s">
        <v>279</v>
      </c>
      <c r="E41" s="38" t="s">
        <v>456</v>
      </c>
      <c r="F41" s="2" t="s">
        <v>457</v>
      </c>
      <c r="G41" s="3">
        <v>309</v>
      </c>
    </row>
    <row r="42" spans="1:7">
      <c r="A42" s="38" t="s">
        <v>939</v>
      </c>
      <c r="B42" s="38" t="s">
        <v>940</v>
      </c>
      <c r="C42" s="38" t="s">
        <v>167</v>
      </c>
      <c r="D42" s="2" t="s">
        <v>279</v>
      </c>
      <c r="E42" s="38" t="s">
        <v>458</v>
      </c>
      <c r="F42" s="2" t="s">
        <v>459</v>
      </c>
      <c r="G42" s="3">
        <v>197</v>
      </c>
    </row>
    <row r="43" spans="1:7">
      <c r="A43" s="38" t="s">
        <v>939</v>
      </c>
      <c r="B43" s="38" t="s">
        <v>940</v>
      </c>
      <c r="C43" s="38" t="s">
        <v>167</v>
      </c>
      <c r="D43" s="2" t="s">
        <v>279</v>
      </c>
      <c r="E43" s="38" t="s">
        <v>460</v>
      </c>
      <c r="F43" s="2" t="s">
        <v>461</v>
      </c>
      <c r="G43" s="3">
        <v>403</v>
      </c>
    </row>
    <row r="44" spans="1:7">
      <c r="A44" s="38" t="s">
        <v>939</v>
      </c>
      <c r="B44" s="38" t="s">
        <v>940</v>
      </c>
      <c r="C44" s="38" t="s">
        <v>167</v>
      </c>
      <c r="D44" s="2" t="s">
        <v>279</v>
      </c>
      <c r="E44" s="38" t="s">
        <v>462</v>
      </c>
      <c r="F44" s="2" t="s">
        <v>463</v>
      </c>
      <c r="G44" s="3">
        <v>382</v>
      </c>
    </row>
    <row r="45" spans="1:7">
      <c r="A45" s="38" t="s">
        <v>939</v>
      </c>
      <c r="B45" s="38" t="s">
        <v>940</v>
      </c>
      <c r="C45" s="38" t="s">
        <v>167</v>
      </c>
      <c r="D45" s="2" t="s">
        <v>279</v>
      </c>
      <c r="E45" s="38" t="s">
        <v>464</v>
      </c>
      <c r="F45" s="2" t="s">
        <v>465</v>
      </c>
      <c r="G45" s="3">
        <v>167</v>
      </c>
    </row>
    <row r="46" spans="1:7">
      <c r="A46" s="38" t="s">
        <v>939</v>
      </c>
      <c r="B46" s="38" t="s">
        <v>940</v>
      </c>
      <c r="C46" s="38" t="s">
        <v>167</v>
      </c>
      <c r="D46" s="2" t="s">
        <v>279</v>
      </c>
      <c r="E46" s="38" t="s">
        <v>466</v>
      </c>
      <c r="F46" s="2" t="s">
        <v>467</v>
      </c>
      <c r="G46" s="3">
        <v>336</v>
      </c>
    </row>
    <row r="47" spans="1:7">
      <c r="A47" s="38" t="s">
        <v>939</v>
      </c>
      <c r="B47" s="38" t="s">
        <v>940</v>
      </c>
      <c r="C47" s="38" t="s">
        <v>167</v>
      </c>
      <c r="D47" s="2" t="s">
        <v>279</v>
      </c>
      <c r="E47" s="38" t="s">
        <v>468</v>
      </c>
      <c r="F47" s="2" t="s">
        <v>469</v>
      </c>
      <c r="G47" s="3">
        <v>229</v>
      </c>
    </row>
    <row r="48" spans="1:7">
      <c r="A48" s="38" t="s">
        <v>939</v>
      </c>
      <c r="B48" s="38" t="s">
        <v>940</v>
      </c>
      <c r="C48" s="38" t="s">
        <v>169</v>
      </c>
      <c r="D48" s="2" t="s">
        <v>281</v>
      </c>
      <c r="E48" s="38" t="s">
        <v>476</v>
      </c>
      <c r="F48" s="2" t="s">
        <v>477</v>
      </c>
      <c r="G48" s="3">
        <v>13077</v>
      </c>
    </row>
    <row r="49" spans="1:7">
      <c r="A49" s="38" t="s">
        <v>939</v>
      </c>
      <c r="B49" s="38" t="s">
        <v>940</v>
      </c>
      <c r="C49" s="38" t="s">
        <v>52</v>
      </c>
      <c r="D49" s="2" t="s">
        <v>53</v>
      </c>
      <c r="E49" s="38" t="s">
        <v>82</v>
      </c>
      <c r="F49" s="2" t="s">
        <v>83</v>
      </c>
      <c r="G49" s="3">
        <v>262</v>
      </c>
    </row>
    <row r="50" spans="1:7">
      <c r="A50" s="38" t="s">
        <v>939</v>
      </c>
      <c r="B50" s="38" t="s">
        <v>940</v>
      </c>
      <c r="C50" s="38" t="s">
        <v>54</v>
      </c>
      <c r="D50" s="2" t="s">
        <v>55</v>
      </c>
      <c r="E50" s="38" t="s">
        <v>84</v>
      </c>
      <c r="F50" s="2" t="s">
        <v>85</v>
      </c>
      <c r="G50" s="3">
        <v>174</v>
      </c>
    </row>
    <row r="51" spans="1:7">
      <c r="A51" s="38" t="s">
        <v>939</v>
      </c>
      <c r="B51" s="38" t="s">
        <v>940</v>
      </c>
      <c r="C51" s="38" t="s">
        <v>170</v>
      </c>
      <c r="D51" s="2" t="s">
        <v>282</v>
      </c>
      <c r="E51" s="38" t="s">
        <v>154</v>
      </c>
      <c r="F51" s="2" t="s">
        <v>478</v>
      </c>
      <c r="G51" s="3">
        <v>94195</v>
      </c>
    </row>
    <row r="52" spans="1:7">
      <c r="A52" s="38" t="s">
        <v>939</v>
      </c>
      <c r="B52" s="38" t="s">
        <v>940</v>
      </c>
      <c r="C52" s="38" t="s">
        <v>56</v>
      </c>
      <c r="D52" s="2" t="s">
        <v>57</v>
      </c>
      <c r="E52" s="38" t="s">
        <v>86</v>
      </c>
      <c r="F52" s="2" t="s">
        <v>87</v>
      </c>
      <c r="G52" s="3">
        <v>6544</v>
      </c>
    </row>
    <row r="53" spans="1:7">
      <c r="A53" s="38" t="s">
        <v>939</v>
      </c>
      <c r="B53" s="38" t="s">
        <v>940</v>
      </c>
      <c r="C53" s="38" t="s">
        <v>56</v>
      </c>
      <c r="D53" s="2" t="s">
        <v>57</v>
      </c>
      <c r="E53" s="38" t="s">
        <v>479</v>
      </c>
      <c r="F53" s="2" t="s">
        <v>480</v>
      </c>
      <c r="G53" s="3">
        <v>15870</v>
      </c>
    </row>
    <row r="54" spans="1:7">
      <c r="A54" s="38" t="s">
        <v>939</v>
      </c>
      <c r="B54" s="38" t="s">
        <v>940</v>
      </c>
      <c r="C54" s="38" t="s">
        <v>58</v>
      </c>
      <c r="D54" s="2" t="s">
        <v>59</v>
      </c>
      <c r="E54" s="38" t="s">
        <v>481</v>
      </c>
      <c r="F54" s="2" t="s">
        <v>482</v>
      </c>
      <c r="G54" s="3">
        <v>75</v>
      </c>
    </row>
    <row r="55" spans="1:7">
      <c r="A55" s="38" t="s">
        <v>939</v>
      </c>
      <c r="B55" s="38" t="s">
        <v>940</v>
      </c>
      <c r="C55" s="38" t="s">
        <v>58</v>
      </c>
      <c r="D55" s="2" t="s">
        <v>59</v>
      </c>
      <c r="E55" s="38" t="s">
        <v>483</v>
      </c>
      <c r="F55" s="2" t="s">
        <v>484</v>
      </c>
      <c r="G55" s="3">
        <v>1055</v>
      </c>
    </row>
    <row r="56" spans="1:7">
      <c r="A56" s="38" t="s">
        <v>939</v>
      </c>
      <c r="B56" s="38" t="s">
        <v>940</v>
      </c>
      <c r="C56" s="38" t="s">
        <v>30</v>
      </c>
      <c r="D56" s="2" t="s">
        <v>31</v>
      </c>
      <c r="E56" s="38" t="s">
        <v>38</v>
      </c>
      <c r="F56" s="2" t="s">
        <v>39</v>
      </c>
      <c r="G56" s="3">
        <v>49303</v>
      </c>
    </row>
    <row r="57" spans="1:7">
      <c r="A57" s="38" t="s">
        <v>939</v>
      </c>
      <c r="B57" s="38" t="s">
        <v>940</v>
      </c>
      <c r="C57" s="38" t="s">
        <v>60</v>
      </c>
      <c r="D57" s="2" t="s">
        <v>61</v>
      </c>
      <c r="E57" s="38" t="s">
        <v>90</v>
      </c>
      <c r="F57" s="2" t="s">
        <v>91</v>
      </c>
      <c r="G57" s="3">
        <v>1796</v>
      </c>
    </row>
    <row r="58" spans="1:7">
      <c r="A58" s="38" t="s">
        <v>939</v>
      </c>
      <c r="B58" s="38" t="s">
        <v>940</v>
      </c>
      <c r="C58" s="38" t="s">
        <v>171</v>
      </c>
      <c r="D58" s="2" t="s">
        <v>283</v>
      </c>
      <c r="E58" s="38" t="s">
        <v>46</v>
      </c>
      <c r="F58" s="2" t="s">
        <v>485</v>
      </c>
      <c r="G58" s="3">
        <v>271</v>
      </c>
    </row>
    <row r="59" spans="1:7">
      <c r="A59" s="38" t="s">
        <v>939</v>
      </c>
      <c r="B59" s="38" t="s">
        <v>940</v>
      </c>
      <c r="C59" s="38" t="s">
        <v>172</v>
      </c>
      <c r="D59" s="2" t="s">
        <v>284</v>
      </c>
      <c r="E59" s="38" t="s">
        <v>486</v>
      </c>
      <c r="F59" s="2" t="s">
        <v>487</v>
      </c>
      <c r="G59" s="3">
        <v>1505</v>
      </c>
    </row>
    <row r="60" spans="1:7">
      <c r="A60" s="38" t="s">
        <v>939</v>
      </c>
      <c r="B60" s="38" t="s">
        <v>940</v>
      </c>
      <c r="C60" s="38" t="s">
        <v>173</v>
      </c>
      <c r="D60" s="2" t="s">
        <v>285</v>
      </c>
      <c r="E60" s="38" t="s">
        <v>488</v>
      </c>
      <c r="F60" s="2" t="s">
        <v>489</v>
      </c>
      <c r="G60" s="3">
        <v>19477</v>
      </c>
    </row>
    <row r="61" spans="1:7">
      <c r="A61" s="38" t="s">
        <v>939</v>
      </c>
      <c r="B61" s="38" t="s">
        <v>940</v>
      </c>
      <c r="C61" s="38" t="s">
        <v>174</v>
      </c>
      <c r="D61" s="2" t="s">
        <v>286</v>
      </c>
      <c r="E61" s="38" t="s">
        <v>490</v>
      </c>
      <c r="F61" s="2" t="s">
        <v>491</v>
      </c>
      <c r="G61" s="3">
        <v>6</v>
      </c>
    </row>
    <row r="62" spans="1:7">
      <c r="A62" s="38" t="s">
        <v>939</v>
      </c>
      <c r="B62" s="38" t="s">
        <v>940</v>
      </c>
      <c r="C62" s="38" t="s">
        <v>175</v>
      </c>
      <c r="D62" s="2" t="s">
        <v>287</v>
      </c>
      <c r="E62" s="38" t="s">
        <v>492</v>
      </c>
      <c r="F62" s="2" t="s">
        <v>493</v>
      </c>
      <c r="G62" s="3">
        <v>5</v>
      </c>
    </row>
    <row r="63" spans="1:7">
      <c r="A63" s="38" t="s">
        <v>939</v>
      </c>
      <c r="B63" s="38" t="s">
        <v>940</v>
      </c>
      <c r="C63" s="38" t="s">
        <v>176</v>
      </c>
      <c r="D63" s="2" t="s">
        <v>288</v>
      </c>
      <c r="E63" s="38" t="s">
        <v>494</v>
      </c>
      <c r="F63" s="2" t="s">
        <v>495</v>
      </c>
      <c r="G63" s="3">
        <v>5</v>
      </c>
    </row>
    <row r="64" spans="1:7">
      <c r="A64" s="38" t="s">
        <v>939</v>
      </c>
      <c r="B64" s="38" t="s">
        <v>940</v>
      </c>
      <c r="C64" s="38" t="s">
        <v>177</v>
      </c>
      <c r="D64" s="2" t="s">
        <v>289</v>
      </c>
      <c r="E64" s="38" t="s">
        <v>496</v>
      </c>
      <c r="F64" s="2" t="s">
        <v>497</v>
      </c>
      <c r="G64" s="3">
        <v>7</v>
      </c>
    </row>
    <row r="65" spans="1:7">
      <c r="A65" s="38" t="s">
        <v>939</v>
      </c>
      <c r="B65" s="38" t="s">
        <v>940</v>
      </c>
      <c r="C65" s="38" t="s">
        <v>178</v>
      </c>
      <c r="D65" s="2" t="s">
        <v>290</v>
      </c>
      <c r="E65" s="38" t="s">
        <v>498</v>
      </c>
      <c r="F65" s="2" t="s">
        <v>499</v>
      </c>
      <c r="G65" s="3">
        <v>4</v>
      </c>
    </row>
    <row r="66" spans="1:7">
      <c r="A66" s="38" t="s">
        <v>939</v>
      </c>
      <c r="B66" s="38" t="s">
        <v>940</v>
      </c>
      <c r="C66" s="38" t="s">
        <v>178</v>
      </c>
      <c r="D66" s="2" t="s">
        <v>290</v>
      </c>
      <c r="E66" s="38" t="s">
        <v>500</v>
      </c>
      <c r="F66" s="2" t="s">
        <v>501</v>
      </c>
      <c r="G66" s="3">
        <v>2</v>
      </c>
    </row>
    <row r="67" spans="1:7">
      <c r="A67" s="38" t="s">
        <v>939</v>
      </c>
      <c r="B67" s="38" t="s">
        <v>940</v>
      </c>
      <c r="C67" s="38" t="s">
        <v>179</v>
      </c>
      <c r="D67" s="2" t="s">
        <v>291</v>
      </c>
      <c r="E67" s="38" t="s">
        <v>502</v>
      </c>
      <c r="F67" s="2" t="s">
        <v>503</v>
      </c>
      <c r="G67" s="3">
        <v>5</v>
      </c>
    </row>
    <row r="68" spans="1:7">
      <c r="A68" s="38" t="s">
        <v>939</v>
      </c>
      <c r="B68" s="38" t="s">
        <v>940</v>
      </c>
      <c r="C68" s="38" t="s">
        <v>180</v>
      </c>
      <c r="D68" s="2" t="s">
        <v>292</v>
      </c>
      <c r="E68" s="38" t="s">
        <v>504</v>
      </c>
      <c r="F68" s="2" t="s">
        <v>505</v>
      </c>
      <c r="G68" s="3">
        <v>7</v>
      </c>
    </row>
    <row r="69" spans="1:7">
      <c r="A69" s="38" t="s">
        <v>939</v>
      </c>
      <c r="B69" s="38" t="s">
        <v>940</v>
      </c>
      <c r="C69" s="38" t="s">
        <v>182</v>
      </c>
      <c r="D69" s="2" t="s">
        <v>294</v>
      </c>
      <c r="E69" s="38" t="s">
        <v>508</v>
      </c>
      <c r="F69" s="2" t="s">
        <v>509</v>
      </c>
      <c r="G69" s="3">
        <v>7</v>
      </c>
    </row>
    <row r="70" spans="1:7">
      <c r="A70" s="38" t="s">
        <v>939</v>
      </c>
      <c r="B70" s="38" t="s">
        <v>940</v>
      </c>
      <c r="C70" s="38" t="s">
        <v>183</v>
      </c>
      <c r="D70" s="2" t="s">
        <v>295</v>
      </c>
      <c r="E70" s="38" t="s">
        <v>510</v>
      </c>
      <c r="F70" s="2" t="s">
        <v>511</v>
      </c>
      <c r="G70" s="3">
        <v>3</v>
      </c>
    </row>
    <row r="71" spans="1:7">
      <c r="A71" s="38" t="s">
        <v>939</v>
      </c>
      <c r="B71" s="38" t="s">
        <v>940</v>
      </c>
      <c r="C71" s="38" t="s">
        <v>184</v>
      </c>
      <c r="D71" s="2" t="s">
        <v>296</v>
      </c>
      <c r="E71" s="38" t="s">
        <v>512</v>
      </c>
      <c r="F71" s="2" t="s">
        <v>513</v>
      </c>
      <c r="G71" s="3">
        <v>1</v>
      </c>
    </row>
    <row r="72" spans="1:7">
      <c r="A72" s="38" t="s">
        <v>939</v>
      </c>
      <c r="B72" s="38" t="s">
        <v>940</v>
      </c>
      <c r="C72" s="38" t="s">
        <v>185</v>
      </c>
      <c r="D72" s="2" t="s">
        <v>297</v>
      </c>
      <c r="E72" s="38" t="s">
        <v>514</v>
      </c>
      <c r="F72" s="2" t="s">
        <v>515</v>
      </c>
      <c r="G72" s="3">
        <v>1</v>
      </c>
    </row>
    <row r="73" spans="1:7">
      <c r="A73" s="38" t="s">
        <v>939</v>
      </c>
      <c r="B73" s="38" t="s">
        <v>940</v>
      </c>
      <c r="C73" s="38" t="s">
        <v>188</v>
      </c>
      <c r="D73" s="2" t="s">
        <v>300</v>
      </c>
      <c r="E73" s="38" t="s">
        <v>520</v>
      </c>
      <c r="F73" s="2" t="s">
        <v>521</v>
      </c>
      <c r="G73" s="3">
        <v>7</v>
      </c>
    </row>
    <row r="74" spans="1:7">
      <c r="A74" s="38" t="s">
        <v>939</v>
      </c>
      <c r="B74" s="38" t="s">
        <v>940</v>
      </c>
      <c r="C74" s="38" t="s">
        <v>189</v>
      </c>
      <c r="D74" s="2" t="s">
        <v>301</v>
      </c>
      <c r="E74" s="38" t="s">
        <v>522</v>
      </c>
      <c r="F74" s="2" t="s">
        <v>523</v>
      </c>
      <c r="G74" s="3">
        <v>18</v>
      </c>
    </row>
    <row r="75" spans="1:7">
      <c r="A75" s="38" t="s">
        <v>939</v>
      </c>
      <c r="B75" s="38" t="s">
        <v>940</v>
      </c>
      <c r="C75" s="38" t="s">
        <v>189</v>
      </c>
      <c r="D75" s="2" t="s">
        <v>301</v>
      </c>
      <c r="E75" s="38" t="s">
        <v>524</v>
      </c>
      <c r="F75" s="2" t="s">
        <v>525</v>
      </c>
      <c r="G75" s="3">
        <v>1</v>
      </c>
    </row>
    <row r="76" spans="1:7">
      <c r="A76" s="38" t="s">
        <v>939</v>
      </c>
      <c r="B76" s="38" t="s">
        <v>940</v>
      </c>
      <c r="C76" s="38" t="s">
        <v>189</v>
      </c>
      <c r="D76" s="2" t="s">
        <v>301</v>
      </c>
      <c r="E76" s="38" t="s">
        <v>526</v>
      </c>
      <c r="F76" s="2" t="s">
        <v>527</v>
      </c>
      <c r="G76" s="3">
        <v>7</v>
      </c>
    </row>
    <row r="77" spans="1:7">
      <c r="A77" s="38" t="s">
        <v>939</v>
      </c>
      <c r="B77" s="38" t="s">
        <v>940</v>
      </c>
      <c r="C77" s="38" t="s">
        <v>190</v>
      </c>
      <c r="D77" s="2" t="s">
        <v>302</v>
      </c>
      <c r="E77" s="38" t="s">
        <v>528</v>
      </c>
      <c r="F77" s="2" t="s">
        <v>529</v>
      </c>
      <c r="G77" s="3">
        <v>4</v>
      </c>
    </row>
    <row r="78" spans="1:7">
      <c r="A78" s="38" t="s">
        <v>939</v>
      </c>
      <c r="B78" s="38" t="s">
        <v>940</v>
      </c>
      <c r="C78" s="38" t="s">
        <v>191</v>
      </c>
      <c r="D78" s="2" t="s">
        <v>303</v>
      </c>
      <c r="E78" s="38" t="s">
        <v>530</v>
      </c>
      <c r="F78" s="2" t="s">
        <v>531</v>
      </c>
      <c r="G78" s="3">
        <v>5</v>
      </c>
    </row>
    <row r="79" spans="1:7">
      <c r="A79" s="38" t="s">
        <v>939</v>
      </c>
      <c r="B79" s="38" t="s">
        <v>940</v>
      </c>
      <c r="C79" s="38" t="s">
        <v>191</v>
      </c>
      <c r="D79" s="2" t="s">
        <v>303</v>
      </c>
      <c r="E79" s="38" t="s">
        <v>155</v>
      </c>
      <c r="F79" s="2" t="s">
        <v>532</v>
      </c>
      <c r="G79" s="3">
        <v>1</v>
      </c>
    </row>
    <row r="80" spans="1:7">
      <c r="A80" s="38" t="s">
        <v>939</v>
      </c>
      <c r="B80" s="38" t="s">
        <v>940</v>
      </c>
      <c r="C80" s="38" t="s">
        <v>192</v>
      </c>
      <c r="D80" s="2" t="s">
        <v>304</v>
      </c>
      <c r="E80" s="38" t="s">
        <v>534</v>
      </c>
      <c r="F80" s="2" t="s">
        <v>535</v>
      </c>
      <c r="G80" s="3">
        <v>1</v>
      </c>
    </row>
    <row r="81" spans="1:7">
      <c r="A81" s="38" t="s">
        <v>939</v>
      </c>
      <c r="B81" s="38" t="s">
        <v>940</v>
      </c>
      <c r="C81" s="38" t="s">
        <v>193</v>
      </c>
      <c r="D81" s="2" t="s">
        <v>305</v>
      </c>
      <c r="E81" s="38" t="s">
        <v>536</v>
      </c>
      <c r="F81" s="2" t="s">
        <v>537</v>
      </c>
      <c r="G81" s="3">
        <v>36</v>
      </c>
    </row>
    <row r="82" spans="1:7">
      <c r="A82" s="38" t="s">
        <v>939</v>
      </c>
      <c r="B82" s="38" t="s">
        <v>940</v>
      </c>
      <c r="C82" s="38" t="s">
        <v>194</v>
      </c>
      <c r="D82" s="2" t="s">
        <v>306</v>
      </c>
      <c r="E82" s="38" t="s">
        <v>538</v>
      </c>
      <c r="F82" s="2" t="s">
        <v>539</v>
      </c>
      <c r="G82" s="3">
        <v>1</v>
      </c>
    </row>
    <row r="83" spans="1:7">
      <c r="A83" s="38" t="s">
        <v>939</v>
      </c>
      <c r="B83" s="38" t="s">
        <v>940</v>
      </c>
      <c r="C83" s="38" t="s">
        <v>195</v>
      </c>
      <c r="D83" s="2" t="s">
        <v>307</v>
      </c>
      <c r="E83" s="38" t="s">
        <v>540</v>
      </c>
      <c r="F83" s="2" t="s">
        <v>541</v>
      </c>
      <c r="G83" s="3">
        <v>866</v>
      </c>
    </row>
    <row r="84" spans="1:7">
      <c r="A84" s="38" t="s">
        <v>939</v>
      </c>
      <c r="B84" s="38" t="s">
        <v>940</v>
      </c>
      <c r="C84" s="38" t="s">
        <v>196</v>
      </c>
      <c r="D84" s="2" t="s">
        <v>308</v>
      </c>
      <c r="E84" s="38" t="s">
        <v>542</v>
      </c>
      <c r="F84" s="2" t="s">
        <v>543</v>
      </c>
      <c r="G84" s="3">
        <v>440</v>
      </c>
    </row>
    <row r="85" spans="1:7">
      <c r="A85" s="38" t="s">
        <v>939</v>
      </c>
      <c r="B85" s="38" t="s">
        <v>940</v>
      </c>
      <c r="C85" s="38" t="s">
        <v>197</v>
      </c>
      <c r="D85" s="2" t="s">
        <v>309</v>
      </c>
      <c r="E85" s="38" t="s">
        <v>544</v>
      </c>
      <c r="F85" s="2" t="s">
        <v>545</v>
      </c>
      <c r="G85" s="3">
        <v>9473</v>
      </c>
    </row>
    <row r="86" spans="1:7">
      <c r="A86" s="38" t="s">
        <v>939</v>
      </c>
      <c r="B86" s="38" t="s">
        <v>940</v>
      </c>
      <c r="C86" s="38" t="s">
        <v>941</v>
      </c>
      <c r="D86" s="2" t="s">
        <v>882</v>
      </c>
      <c r="E86" s="38" t="s">
        <v>942</v>
      </c>
      <c r="F86" s="2" t="s">
        <v>943</v>
      </c>
      <c r="G86" s="3">
        <v>1</v>
      </c>
    </row>
    <row r="87" spans="1:7">
      <c r="A87" s="38" t="s">
        <v>939</v>
      </c>
      <c r="B87" s="38" t="s">
        <v>940</v>
      </c>
      <c r="C87" s="38" t="s">
        <v>198</v>
      </c>
      <c r="D87" s="2" t="s">
        <v>310</v>
      </c>
      <c r="E87" s="38" t="s">
        <v>546</v>
      </c>
      <c r="F87" s="2" t="s">
        <v>547</v>
      </c>
      <c r="G87" s="3">
        <v>5730</v>
      </c>
    </row>
    <row r="88" spans="1:7">
      <c r="A88" s="38" t="s">
        <v>939</v>
      </c>
      <c r="B88" s="38" t="s">
        <v>940</v>
      </c>
      <c r="C88" s="38" t="s">
        <v>198</v>
      </c>
      <c r="D88" s="2" t="s">
        <v>310</v>
      </c>
      <c r="E88" s="38" t="s">
        <v>548</v>
      </c>
      <c r="F88" s="2" t="s">
        <v>549</v>
      </c>
      <c r="G88" s="3">
        <v>12749</v>
      </c>
    </row>
    <row r="89" spans="1:7">
      <c r="A89" s="38" t="s">
        <v>939</v>
      </c>
      <c r="B89" s="38" t="s">
        <v>940</v>
      </c>
      <c r="C89" s="38" t="s">
        <v>199</v>
      </c>
      <c r="D89" s="2" t="s">
        <v>311</v>
      </c>
      <c r="E89" s="38" t="s">
        <v>550</v>
      </c>
      <c r="F89" s="2" t="s">
        <v>551</v>
      </c>
      <c r="G89" s="3">
        <v>93</v>
      </c>
    </row>
    <row r="90" spans="1:7">
      <c r="A90" s="38" t="s">
        <v>939</v>
      </c>
      <c r="B90" s="38" t="s">
        <v>940</v>
      </c>
      <c r="C90" s="38" t="s">
        <v>199</v>
      </c>
      <c r="D90" s="2" t="s">
        <v>311</v>
      </c>
      <c r="E90" s="38" t="s">
        <v>552</v>
      </c>
      <c r="F90" s="2" t="s">
        <v>553</v>
      </c>
      <c r="G90" s="3">
        <v>40</v>
      </c>
    </row>
    <row r="91" spans="1:7">
      <c r="A91" s="38" t="s">
        <v>939</v>
      </c>
      <c r="B91" s="38" t="s">
        <v>940</v>
      </c>
      <c r="C91" s="38" t="s">
        <v>199</v>
      </c>
      <c r="D91" s="2" t="s">
        <v>311</v>
      </c>
      <c r="E91" s="38" t="s">
        <v>554</v>
      </c>
      <c r="F91" s="2" t="s">
        <v>555</v>
      </c>
      <c r="G91" s="3">
        <v>2</v>
      </c>
    </row>
    <row r="92" spans="1:7">
      <c r="A92" s="38" t="s">
        <v>939</v>
      </c>
      <c r="B92" s="38" t="s">
        <v>940</v>
      </c>
      <c r="C92" s="38" t="s">
        <v>199</v>
      </c>
      <c r="D92" s="2" t="s">
        <v>311</v>
      </c>
      <c r="E92" s="38" t="s">
        <v>556</v>
      </c>
      <c r="F92" s="2" t="s">
        <v>557</v>
      </c>
      <c r="G92" s="3">
        <v>10</v>
      </c>
    </row>
    <row r="93" spans="1:7">
      <c r="A93" s="38" t="s">
        <v>939</v>
      </c>
      <c r="B93" s="38" t="s">
        <v>940</v>
      </c>
      <c r="C93" s="38" t="s">
        <v>199</v>
      </c>
      <c r="D93" s="2" t="s">
        <v>311</v>
      </c>
      <c r="E93" s="38" t="s">
        <v>558</v>
      </c>
      <c r="F93" s="2" t="s">
        <v>559</v>
      </c>
      <c r="G93" s="3">
        <v>47</v>
      </c>
    </row>
    <row r="94" spans="1:7">
      <c r="A94" s="38" t="s">
        <v>939</v>
      </c>
      <c r="B94" s="38" t="s">
        <v>940</v>
      </c>
      <c r="C94" s="38" t="s">
        <v>199</v>
      </c>
      <c r="D94" s="2" t="s">
        <v>311</v>
      </c>
      <c r="E94" s="38" t="s">
        <v>560</v>
      </c>
      <c r="F94" s="2" t="s">
        <v>561</v>
      </c>
      <c r="G94" s="3">
        <v>7</v>
      </c>
    </row>
    <row r="95" spans="1:7">
      <c r="A95" s="38" t="s">
        <v>939</v>
      </c>
      <c r="B95" s="38" t="s">
        <v>940</v>
      </c>
      <c r="C95" s="38" t="s">
        <v>199</v>
      </c>
      <c r="D95" s="2" t="s">
        <v>311</v>
      </c>
      <c r="E95" s="38" t="s">
        <v>562</v>
      </c>
      <c r="F95" s="2" t="s">
        <v>563</v>
      </c>
      <c r="G95" s="3">
        <v>3</v>
      </c>
    </row>
    <row r="96" spans="1:7">
      <c r="A96" s="38" t="s">
        <v>939</v>
      </c>
      <c r="B96" s="38" t="s">
        <v>940</v>
      </c>
      <c r="C96" s="38" t="s">
        <v>199</v>
      </c>
      <c r="D96" s="2" t="s">
        <v>311</v>
      </c>
      <c r="E96" s="38" t="s">
        <v>564</v>
      </c>
      <c r="F96" s="2" t="s">
        <v>565</v>
      </c>
      <c r="G96" s="3">
        <v>9</v>
      </c>
    </row>
    <row r="97" spans="1:7">
      <c r="A97" s="38" t="s">
        <v>939</v>
      </c>
      <c r="B97" s="38" t="s">
        <v>940</v>
      </c>
      <c r="C97" s="38" t="s">
        <v>199</v>
      </c>
      <c r="D97" s="2" t="s">
        <v>311</v>
      </c>
      <c r="E97" s="38" t="s">
        <v>566</v>
      </c>
      <c r="F97" s="2" t="s">
        <v>567</v>
      </c>
      <c r="G97" s="3">
        <v>40</v>
      </c>
    </row>
    <row r="98" spans="1:7">
      <c r="A98" s="38" t="s">
        <v>939</v>
      </c>
      <c r="B98" s="38" t="s">
        <v>940</v>
      </c>
      <c r="C98" s="38" t="s">
        <v>199</v>
      </c>
      <c r="D98" s="2" t="s">
        <v>311</v>
      </c>
      <c r="E98" s="38" t="s">
        <v>568</v>
      </c>
      <c r="F98" s="2" t="s">
        <v>569</v>
      </c>
      <c r="G98" s="3">
        <v>35</v>
      </c>
    </row>
    <row r="99" spans="1:7">
      <c r="A99" s="38" t="s">
        <v>939</v>
      </c>
      <c r="B99" s="38" t="s">
        <v>940</v>
      </c>
      <c r="C99" s="38" t="s">
        <v>199</v>
      </c>
      <c r="D99" s="2" t="s">
        <v>311</v>
      </c>
      <c r="E99" s="38" t="s">
        <v>570</v>
      </c>
      <c r="F99" s="2" t="s">
        <v>571</v>
      </c>
      <c r="G99" s="3">
        <v>50</v>
      </c>
    </row>
    <row r="100" spans="1:7">
      <c r="A100" s="38" t="s">
        <v>939</v>
      </c>
      <c r="B100" s="38" t="s">
        <v>940</v>
      </c>
      <c r="C100" s="38" t="s">
        <v>199</v>
      </c>
      <c r="D100" s="2" t="s">
        <v>311</v>
      </c>
      <c r="E100" s="38" t="s">
        <v>572</v>
      </c>
      <c r="F100" s="2" t="s">
        <v>573</v>
      </c>
      <c r="G100" s="3">
        <v>162</v>
      </c>
    </row>
    <row r="101" spans="1:7">
      <c r="A101" s="38" t="s">
        <v>939</v>
      </c>
      <c r="B101" s="38" t="s">
        <v>940</v>
      </c>
      <c r="C101" s="38" t="s">
        <v>199</v>
      </c>
      <c r="D101" s="2" t="s">
        <v>311</v>
      </c>
      <c r="E101" s="38" t="s">
        <v>576</v>
      </c>
      <c r="F101" s="2" t="s">
        <v>577</v>
      </c>
      <c r="G101" s="3">
        <v>1</v>
      </c>
    </row>
    <row r="102" spans="1:7">
      <c r="A102" s="38" t="s">
        <v>939</v>
      </c>
      <c r="B102" s="38" t="s">
        <v>940</v>
      </c>
      <c r="C102" s="38" t="s">
        <v>199</v>
      </c>
      <c r="D102" s="2" t="s">
        <v>311</v>
      </c>
      <c r="E102" s="38" t="s">
        <v>578</v>
      </c>
      <c r="F102" s="2" t="s">
        <v>579</v>
      </c>
      <c r="G102" s="3">
        <v>59</v>
      </c>
    </row>
    <row r="103" spans="1:7">
      <c r="A103" s="38" t="s">
        <v>939</v>
      </c>
      <c r="B103" s="38" t="s">
        <v>940</v>
      </c>
      <c r="C103" s="38" t="s">
        <v>199</v>
      </c>
      <c r="D103" s="2" t="s">
        <v>311</v>
      </c>
      <c r="E103" s="38" t="s">
        <v>580</v>
      </c>
      <c r="F103" s="2" t="s">
        <v>581</v>
      </c>
      <c r="G103" s="3">
        <v>6</v>
      </c>
    </row>
    <row r="104" spans="1:7">
      <c r="A104" s="38" t="s">
        <v>939</v>
      </c>
      <c r="B104" s="38" t="s">
        <v>940</v>
      </c>
      <c r="C104" s="38" t="s">
        <v>199</v>
      </c>
      <c r="D104" s="2" t="s">
        <v>311</v>
      </c>
      <c r="E104" s="38" t="s">
        <v>582</v>
      </c>
      <c r="F104" s="2" t="s">
        <v>583</v>
      </c>
      <c r="G104" s="3">
        <v>15</v>
      </c>
    </row>
    <row r="105" spans="1:7">
      <c r="A105" s="38" t="s">
        <v>939</v>
      </c>
      <c r="B105" s="38" t="s">
        <v>940</v>
      </c>
      <c r="C105" s="38" t="s">
        <v>199</v>
      </c>
      <c r="D105" s="2" t="s">
        <v>311</v>
      </c>
      <c r="E105" s="38" t="s">
        <v>584</v>
      </c>
      <c r="F105" s="2" t="s">
        <v>585</v>
      </c>
      <c r="G105" s="3">
        <v>1</v>
      </c>
    </row>
    <row r="106" spans="1:7">
      <c r="A106" s="38" t="s">
        <v>939</v>
      </c>
      <c r="B106" s="38" t="s">
        <v>940</v>
      </c>
      <c r="C106" s="38" t="s">
        <v>200</v>
      </c>
      <c r="D106" s="2" t="s">
        <v>312</v>
      </c>
      <c r="E106" s="38" t="s">
        <v>586</v>
      </c>
      <c r="F106" s="2" t="s">
        <v>587</v>
      </c>
      <c r="G106" s="3">
        <v>562</v>
      </c>
    </row>
    <row r="107" spans="1:7">
      <c r="A107" s="38" t="s">
        <v>939</v>
      </c>
      <c r="B107" s="38" t="s">
        <v>940</v>
      </c>
      <c r="C107" s="38" t="s">
        <v>200</v>
      </c>
      <c r="D107" s="2" t="s">
        <v>312</v>
      </c>
      <c r="E107" s="38" t="s">
        <v>588</v>
      </c>
      <c r="F107" s="2" t="s">
        <v>589</v>
      </c>
      <c r="G107" s="3">
        <v>714</v>
      </c>
    </row>
    <row r="108" spans="1:7">
      <c r="A108" s="38" t="s">
        <v>939</v>
      </c>
      <c r="B108" s="38" t="s">
        <v>940</v>
      </c>
      <c r="C108" s="38" t="s">
        <v>201</v>
      </c>
      <c r="D108" s="2" t="s">
        <v>313</v>
      </c>
      <c r="E108" s="38" t="s">
        <v>590</v>
      </c>
      <c r="F108" s="2" t="s">
        <v>591</v>
      </c>
      <c r="G108" s="3">
        <v>26</v>
      </c>
    </row>
    <row r="109" spans="1:7">
      <c r="A109" s="38" t="s">
        <v>939</v>
      </c>
      <c r="B109" s="38" t="s">
        <v>940</v>
      </c>
      <c r="C109" s="38" t="s">
        <v>201</v>
      </c>
      <c r="D109" s="2" t="s">
        <v>313</v>
      </c>
      <c r="E109" s="38" t="s">
        <v>592</v>
      </c>
      <c r="F109" s="2" t="s">
        <v>593</v>
      </c>
      <c r="G109" s="3">
        <v>1</v>
      </c>
    </row>
    <row r="110" spans="1:7">
      <c r="A110" s="38" t="s">
        <v>939</v>
      </c>
      <c r="B110" s="38" t="s">
        <v>940</v>
      </c>
      <c r="C110" s="38" t="s">
        <v>201</v>
      </c>
      <c r="D110" s="2" t="s">
        <v>313</v>
      </c>
      <c r="E110" s="38" t="s">
        <v>594</v>
      </c>
      <c r="F110" s="2" t="s">
        <v>595</v>
      </c>
      <c r="G110" s="3">
        <v>3</v>
      </c>
    </row>
    <row r="111" spans="1:7">
      <c r="A111" s="38" t="s">
        <v>939</v>
      </c>
      <c r="B111" s="38" t="s">
        <v>940</v>
      </c>
      <c r="C111" s="38" t="s">
        <v>201</v>
      </c>
      <c r="D111" s="2" t="s">
        <v>313</v>
      </c>
      <c r="E111" s="38" t="s">
        <v>596</v>
      </c>
      <c r="F111" s="2" t="s">
        <v>597</v>
      </c>
      <c r="G111" s="3">
        <v>1</v>
      </c>
    </row>
    <row r="112" spans="1:7">
      <c r="A112" s="38" t="s">
        <v>939</v>
      </c>
      <c r="B112" s="38" t="s">
        <v>940</v>
      </c>
      <c r="C112" s="38" t="s">
        <v>201</v>
      </c>
      <c r="D112" s="2" t="s">
        <v>313</v>
      </c>
      <c r="E112" s="38" t="s">
        <v>598</v>
      </c>
      <c r="F112" s="2" t="s">
        <v>599</v>
      </c>
      <c r="G112" s="3">
        <v>3</v>
      </c>
    </row>
    <row r="113" spans="1:7">
      <c r="A113" s="38" t="s">
        <v>939</v>
      </c>
      <c r="B113" s="38" t="s">
        <v>940</v>
      </c>
      <c r="C113" s="38" t="s">
        <v>201</v>
      </c>
      <c r="D113" s="2" t="s">
        <v>313</v>
      </c>
      <c r="E113" s="38" t="s">
        <v>600</v>
      </c>
      <c r="F113" s="2" t="s">
        <v>601</v>
      </c>
      <c r="G113" s="3">
        <v>5</v>
      </c>
    </row>
    <row r="114" spans="1:7">
      <c r="A114" s="38" t="s">
        <v>939</v>
      </c>
      <c r="B114" s="38" t="s">
        <v>940</v>
      </c>
      <c r="C114" s="38" t="s">
        <v>202</v>
      </c>
      <c r="D114" s="2" t="s">
        <v>314</v>
      </c>
      <c r="E114" s="38" t="s">
        <v>606</v>
      </c>
      <c r="F114" s="2" t="s">
        <v>314</v>
      </c>
      <c r="G114" s="3">
        <v>18</v>
      </c>
    </row>
    <row r="115" spans="1:7">
      <c r="A115" s="38" t="s">
        <v>939</v>
      </c>
      <c r="B115" s="38" t="s">
        <v>940</v>
      </c>
      <c r="C115" s="38" t="s">
        <v>203</v>
      </c>
      <c r="D115" s="2" t="s">
        <v>315</v>
      </c>
      <c r="E115" s="38" t="s">
        <v>607</v>
      </c>
      <c r="F115" s="2" t="s">
        <v>608</v>
      </c>
      <c r="G115" s="3">
        <v>30</v>
      </c>
    </row>
    <row r="116" spans="1:7">
      <c r="A116" s="38" t="s">
        <v>939</v>
      </c>
      <c r="B116" s="38" t="s">
        <v>940</v>
      </c>
      <c r="C116" s="38" t="s">
        <v>204</v>
      </c>
      <c r="D116" s="2" t="s">
        <v>316</v>
      </c>
      <c r="E116" s="38" t="s">
        <v>609</v>
      </c>
      <c r="F116" s="2" t="s">
        <v>610</v>
      </c>
      <c r="G116" s="3">
        <v>163</v>
      </c>
    </row>
    <row r="117" spans="1:7">
      <c r="A117" s="38" t="s">
        <v>939</v>
      </c>
      <c r="B117" s="38" t="s">
        <v>940</v>
      </c>
      <c r="C117" s="38" t="s">
        <v>944</v>
      </c>
      <c r="D117" s="2" t="s">
        <v>883</v>
      </c>
      <c r="E117" s="38" t="s">
        <v>945</v>
      </c>
      <c r="F117" s="2" t="s">
        <v>946</v>
      </c>
      <c r="G117" s="3">
        <v>2</v>
      </c>
    </row>
    <row r="118" spans="1:7">
      <c r="A118" s="38" t="s">
        <v>939</v>
      </c>
      <c r="B118" s="38" t="s">
        <v>940</v>
      </c>
      <c r="C118" s="38" t="s">
        <v>205</v>
      </c>
      <c r="D118" s="2" t="s">
        <v>317</v>
      </c>
      <c r="E118" s="38" t="s">
        <v>45</v>
      </c>
      <c r="F118" s="2" t="s">
        <v>317</v>
      </c>
      <c r="G118" s="3">
        <v>617</v>
      </c>
    </row>
    <row r="119" spans="1:7">
      <c r="A119" s="38" t="s">
        <v>939</v>
      </c>
      <c r="B119" s="38" t="s">
        <v>940</v>
      </c>
      <c r="C119" s="38" t="s">
        <v>206</v>
      </c>
      <c r="D119" s="2" t="s">
        <v>318</v>
      </c>
      <c r="E119" s="38" t="s">
        <v>611</v>
      </c>
      <c r="F119" s="2" t="s">
        <v>318</v>
      </c>
      <c r="G119" s="3">
        <v>2909</v>
      </c>
    </row>
    <row r="120" spans="1:7">
      <c r="A120" s="38" t="s">
        <v>939</v>
      </c>
      <c r="B120" s="38" t="s">
        <v>940</v>
      </c>
      <c r="C120" s="38" t="s">
        <v>206</v>
      </c>
      <c r="D120" s="2" t="s">
        <v>318</v>
      </c>
      <c r="E120" s="38" t="s">
        <v>612</v>
      </c>
      <c r="F120" s="2" t="s">
        <v>613</v>
      </c>
      <c r="G120" s="3">
        <v>105</v>
      </c>
    </row>
    <row r="121" spans="1:7">
      <c r="A121" s="38" t="s">
        <v>939</v>
      </c>
      <c r="B121" s="38" t="s">
        <v>940</v>
      </c>
      <c r="C121" s="38" t="s">
        <v>207</v>
      </c>
      <c r="D121" s="2" t="s">
        <v>319</v>
      </c>
      <c r="E121" s="38" t="s">
        <v>614</v>
      </c>
      <c r="F121" s="2" t="s">
        <v>319</v>
      </c>
      <c r="G121" s="3">
        <v>10190</v>
      </c>
    </row>
    <row r="122" spans="1:7">
      <c r="A122" s="38" t="s">
        <v>939</v>
      </c>
      <c r="B122" s="38" t="s">
        <v>940</v>
      </c>
      <c r="C122" s="38" t="s">
        <v>207</v>
      </c>
      <c r="D122" s="2" t="s">
        <v>319</v>
      </c>
      <c r="E122" s="38" t="s">
        <v>615</v>
      </c>
      <c r="F122" s="2" t="s">
        <v>616</v>
      </c>
      <c r="G122" s="3">
        <v>822</v>
      </c>
    </row>
    <row r="123" spans="1:7">
      <c r="A123" s="38" t="s">
        <v>939</v>
      </c>
      <c r="B123" s="38" t="s">
        <v>940</v>
      </c>
      <c r="C123" s="38" t="s">
        <v>208</v>
      </c>
      <c r="D123" s="2" t="s">
        <v>320</v>
      </c>
      <c r="E123" s="38" t="s">
        <v>617</v>
      </c>
      <c r="F123" s="2" t="s">
        <v>618</v>
      </c>
      <c r="G123" s="3">
        <v>3595</v>
      </c>
    </row>
    <row r="124" spans="1:7">
      <c r="A124" s="38" t="s">
        <v>939</v>
      </c>
      <c r="B124" s="38" t="s">
        <v>940</v>
      </c>
      <c r="C124" s="38" t="s">
        <v>209</v>
      </c>
      <c r="D124" s="2" t="s">
        <v>321</v>
      </c>
      <c r="E124" s="38" t="s">
        <v>619</v>
      </c>
      <c r="F124" s="2" t="s">
        <v>321</v>
      </c>
      <c r="G124" s="3">
        <v>694</v>
      </c>
    </row>
    <row r="125" spans="1:7">
      <c r="A125" s="38" t="s">
        <v>939</v>
      </c>
      <c r="B125" s="38" t="s">
        <v>940</v>
      </c>
      <c r="C125" s="38" t="s">
        <v>210</v>
      </c>
      <c r="D125" s="2" t="s">
        <v>322</v>
      </c>
      <c r="E125" s="38" t="s">
        <v>620</v>
      </c>
      <c r="F125" s="2" t="s">
        <v>322</v>
      </c>
      <c r="G125" s="3">
        <v>488</v>
      </c>
    </row>
    <row r="126" spans="1:7">
      <c r="A126" s="38" t="s">
        <v>939</v>
      </c>
      <c r="B126" s="38" t="s">
        <v>940</v>
      </c>
      <c r="C126" s="38" t="s">
        <v>211</v>
      </c>
      <c r="D126" s="2" t="s">
        <v>323</v>
      </c>
      <c r="E126" s="38" t="s">
        <v>621</v>
      </c>
      <c r="F126" s="2" t="s">
        <v>622</v>
      </c>
      <c r="G126" s="3">
        <v>80</v>
      </c>
    </row>
    <row r="127" spans="1:7">
      <c r="A127" s="38" t="s">
        <v>939</v>
      </c>
      <c r="B127" s="38" t="s">
        <v>940</v>
      </c>
      <c r="C127" s="38" t="s">
        <v>212</v>
      </c>
      <c r="D127" s="2" t="s">
        <v>324</v>
      </c>
      <c r="E127" s="38" t="s">
        <v>623</v>
      </c>
      <c r="F127" s="2" t="s">
        <v>624</v>
      </c>
      <c r="G127" s="3">
        <v>1122</v>
      </c>
    </row>
    <row r="128" spans="1:7">
      <c r="A128" s="38" t="s">
        <v>939</v>
      </c>
      <c r="B128" s="38" t="s">
        <v>940</v>
      </c>
      <c r="C128" s="38" t="s">
        <v>213</v>
      </c>
      <c r="D128" s="2" t="s">
        <v>325</v>
      </c>
      <c r="E128" s="38" t="s">
        <v>625</v>
      </c>
      <c r="F128" s="2" t="s">
        <v>626</v>
      </c>
      <c r="G128" s="3">
        <v>432</v>
      </c>
    </row>
    <row r="129" spans="1:7">
      <c r="A129" s="38" t="s">
        <v>939</v>
      </c>
      <c r="B129" s="38" t="s">
        <v>940</v>
      </c>
      <c r="C129" s="38" t="s">
        <v>214</v>
      </c>
      <c r="D129" s="2" t="s">
        <v>326</v>
      </c>
      <c r="E129" s="38" t="s">
        <v>627</v>
      </c>
      <c r="F129" s="2" t="s">
        <v>326</v>
      </c>
      <c r="G129" s="3">
        <v>2532</v>
      </c>
    </row>
    <row r="130" spans="1:7">
      <c r="A130" s="38" t="s">
        <v>939</v>
      </c>
      <c r="B130" s="38" t="s">
        <v>940</v>
      </c>
      <c r="C130" s="38" t="s">
        <v>215</v>
      </c>
      <c r="D130" s="2" t="s">
        <v>327</v>
      </c>
      <c r="E130" s="38" t="s">
        <v>628</v>
      </c>
      <c r="F130" s="2" t="s">
        <v>327</v>
      </c>
      <c r="G130" s="3">
        <v>7169</v>
      </c>
    </row>
    <row r="131" spans="1:7">
      <c r="A131" s="38" t="s">
        <v>939</v>
      </c>
      <c r="B131" s="38" t="s">
        <v>940</v>
      </c>
      <c r="C131" s="38" t="s">
        <v>216</v>
      </c>
      <c r="D131" s="2" t="s">
        <v>328</v>
      </c>
      <c r="E131" s="38" t="s">
        <v>629</v>
      </c>
      <c r="F131" s="2" t="s">
        <v>630</v>
      </c>
      <c r="G131" s="3">
        <v>14565</v>
      </c>
    </row>
    <row r="132" spans="1:7">
      <c r="A132" s="38" t="s">
        <v>939</v>
      </c>
      <c r="B132" s="38" t="s">
        <v>940</v>
      </c>
      <c r="C132" s="38" t="s">
        <v>217</v>
      </c>
      <c r="D132" s="2" t="s">
        <v>329</v>
      </c>
      <c r="E132" s="38" t="s">
        <v>631</v>
      </c>
      <c r="F132" s="2" t="s">
        <v>329</v>
      </c>
      <c r="G132" s="3">
        <v>677</v>
      </c>
    </row>
    <row r="133" spans="1:7">
      <c r="A133" s="38" t="s">
        <v>939</v>
      </c>
      <c r="B133" s="38" t="s">
        <v>940</v>
      </c>
      <c r="C133" s="38" t="s">
        <v>218</v>
      </c>
      <c r="D133" s="2" t="s">
        <v>330</v>
      </c>
      <c r="E133" s="38" t="s">
        <v>632</v>
      </c>
      <c r="F133" s="2" t="s">
        <v>633</v>
      </c>
      <c r="G133" s="3">
        <v>1570</v>
      </c>
    </row>
    <row r="134" spans="1:7">
      <c r="A134" s="38" t="s">
        <v>939</v>
      </c>
      <c r="B134" s="38" t="s">
        <v>940</v>
      </c>
      <c r="C134" s="38" t="s">
        <v>219</v>
      </c>
      <c r="D134" s="2" t="s">
        <v>331</v>
      </c>
      <c r="E134" s="38" t="s">
        <v>634</v>
      </c>
      <c r="F134" s="2" t="s">
        <v>331</v>
      </c>
      <c r="G134" s="3">
        <v>748</v>
      </c>
    </row>
    <row r="135" spans="1:7">
      <c r="A135" s="38" t="s">
        <v>939</v>
      </c>
      <c r="B135" s="38" t="s">
        <v>940</v>
      </c>
      <c r="C135" s="38" t="s">
        <v>220</v>
      </c>
      <c r="D135" s="2" t="s">
        <v>332</v>
      </c>
      <c r="E135" s="38" t="s">
        <v>635</v>
      </c>
      <c r="F135" s="2" t="s">
        <v>636</v>
      </c>
      <c r="G135" s="3">
        <v>1462</v>
      </c>
    </row>
    <row r="136" spans="1:7">
      <c r="A136" s="38" t="s">
        <v>939</v>
      </c>
      <c r="B136" s="38" t="s">
        <v>940</v>
      </c>
      <c r="C136" s="38" t="s">
        <v>221</v>
      </c>
      <c r="D136" s="2" t="s">
        <v>333</v>
      </c>
      <c r="E136" s="38" t="s">
        <v>637</v>
      </c>
      <c r="F136" s="2" t="s">
        <v>638</v>
      </c>
      <c r="G136" s="3">
        <v>292</v>
      </c>
    </row>
    <row r="137" spans="1:7">
      <c r="A137" s="38" t="s">
        <v>939</v>
      </c>
      <c r="B137" s="38" t="s">
        <v>940</v>
      </c>
      <c r="C137" s="38" t="s">
        <v>222</v>
      </c>
      <c r="D137" s="2" t="s">
        <v>334</v>
      </c>
      <c r="E137" s="38" t="s">
        <v>639</v>
      </c>
      <c r="F137" s="2" t="s">
        <v>334</v>
      </c>
      <c r="G137" s="3">
        <v>137</v>
      </c>
    </row>
    <row r="138" spans="1:7">
      <c r="A138" s="38" t="s">
        <v>939</v>
      </c>
      <c r="B138" s="38" t="s">
        <v>940</v>
      </c>
      <c r="C138" s="38" t="s">
        <v>223</v>
      </c>
      <c r="D138" s="2" t="s">
        <v>335</v>
      </c>
      <c r="E138" s="38" t="s">
        <v>640</v>
      </c>
      <c r="F138" s="2" t="s">
        <v>335</v>
      </c>
      <c r="G138" s="3">
        <v>1741</v>
      </c>
    </row>
    <row r="139" spans="1:7">
      <c r="A139" s="38" t="s">
        <v>939</v>
      </c>
      <c r="B139" s="38" t="s">
        <v>940</v>
      </c>
      <c r="C139" s="38" t="s">
        <v>224</v>
      </c>
      <c r="D139" s="2" t="s">
        <v>336</v>
      </c>
      <c r="E139" s="38" t="s">
        <v>641</v>
      </c>
      <c r="F139" s="2" t="s">
        <v>336</v>
      </c>
      <c r="G139" s="3">
        <v>129</v>
      </c>
    </row>
    <row r="140" spans="1:7">
      <c r="A140" s="38" t="s">
        <v>939</v>
      </c>
      <c r="B140" s="38" t="s">
        <v>940</v>
      </c>
      <c r="C140" s="38" t="s">
        <v>225</v>
      </c>
      <c r="D140" s="2" t="s">
        <v>337</v>
      </c>
      <c r="E140" s="38" t="s">
        <v>642</v>
      </c>
      <c r="F140" s="2" t="s">
        <v>337</v>
      </c>
      <c r="G140" s="3">
        <v>77</v>
      </c>
    </row>
    <row r="141" spans="1:7">
      <c r="A141" s="38" t="s">
        <v>939</v>
      </c>
      <c r="B141" s="38" t="s">
        <v>940</v>
      </c>
      <c r="C141" s="38" t="s">
        <v>226</v>
      </c>
      <c r="D141" s="2" t="s">
        <v>338</v>
      </c>
      <c r="E141" s="38" t="s">
        <v>643</v>
      </c>
      <c r="F141" s="2" t="s">
        <v>338</v>
      </c>
      <c r="G141" s="3">
        <v>2201</v>
      </c>
    </row>
    <row r="142" spans="1:7">
      <c r="A142" s="38" t="s">
        <v>939</v>
      </c>
      <c r="B142" s="38" t="s">
        <v>940</v>
      </c>
      <c r="C142" s="38" t="s">
        <v>227</v>
      </c>
      <c r="D142" s="2" t="s">
        <v>339</v>
      </c>
      <c r="E142" s="38" t="s">
        <v>644</v>
      </c>
      <c r="F142" s="2" t="s">
        <v>339</v>
      </c>
      <c r="G142" s="3">
        <v>3975</v>
      </c>
    </row>
    <row r="143" spans="1:7">
      <c r="A143" s="38" t="s">
        <v>939</v>
      </c>
      <c r="B143" s="38" t="s">
        <v>940</v>
      </c>
      <c r="C143" s="38" t="s">
        <v>228</v>
      </c>
      <c r="D143" s="2" t="s">
        <v>340</v>
      </c>
      <c r="E143" s="38" t="s">
        <v>645</v>
      </c>
      <c r="F143" s="2" t="s">
        <v>646</v>
      </c>
      <c r="G143" s="3">
        <v>3967</v>
      </c>
    </row>
    <row r="144" spans="1:7">
      <c r="A144" s="38" t="s">
        <v>939</v>
      </c>
      <c r="B144" s="38" t="s">
        <v>940</v>
      </c>
      <c r="C144" s="38" t="s">
        <v>228</v>
      </c>
      <c r="D144" s="2" t="s">
        <v>340</v>
      </c>
      <c r="E144" s="38" t="s">
        <v>647</v>
      </c>
      <c r="F144" s="2" t="s">
        <v>648</v>
      </c>
      <c r="G144" s="3">
        <v>383</v>
      </c>
    </row>
    <row r="145" spans="1:7">
      <c r="A145" s="38" t="s">
        <v>939</v>
      </c>
      <c r="B145" s="38" t="s">
        <v>940</v>
      </c>
      <c r="C145" s="38" t="s">
        <v>229</v>
      </c>
      <c r="D145" s="2" t="s">
        <v>341</v>
      </c>
      <c r="E145" s="38" t="s">
        <v>649</v>
      </c>
      <c r="F145" s="2" t="s">
        <v>650</v>
      </c>
      <c r="G145" s="3">
        <v>11986</v>
      </c>
    </row>
    <row r="146" spans="1:7">
      <c r="A146" s="38" t="s">
        <v>939</v>
      </c>
      <c r="B146" s="38" t="s">
        <v>940</v>
      </c>
      <c r="C146" s="38" t="s">
        <v>229</v>
      </c>
      <c r="D146" s="2" t="s">
        <v>341</v>
      </c>
      <c r="E146" s="38" t="s">
        <v>651</v>
      </c>
      <c r="F146" s="2" t="s">
        <v>652</v>
      </c>
      <c r="G146" s="3">
        <v>3068</v>
      </c>
    </row>
    <row r="147" spans="1:7">
      <c r="A147" s="38" t="s">
        <v>939</v>
      </c>
      <c r="B147" s="38" t="s">
        <v>940</v>
      </c>
      <c r="C147" s="38" t="s">
        <v>229</v>
      </c>
      <c r="D147" s="2" t="s">
        <v>341</v>
      </c>
      <c r="E147" s="38" t="s">
        <v>653</v>
      </c>
      <c r="F147" s="2" t="s">
        <v>654</v>
      </c>
      <c r="G147" s="3">
        <v>1169</v>
      </c>
    </row>
    <row r="148" spans="1:7">
      <c r="A148" s="38" t="s">
        <v>939</v>
      </c>
      <c r="B148" s="38" t="s">
        <v>940</v>
      </c>
      <c r="C148" s="38" t="s">
        <v>229</v>
      </c>
      <c r="D148" s="2" t="s">
        <v>341</v>
      </c>
      <c r="E148" s="38" t="s">
        <v>655</v>
      </c>
      <c r="F148" s="2" t="s">
        <v>656</v>
      </c>
      <c r="G148" s="3">
        <v>4</v>
      </c>
    </row>
    <row r="149" spans="1:7">
      <c r="A149" s="38" t="s">
        <v>939</v>
      </c>
      <c r="B149" s="38" t="s">
        <v>940</v>
      </c>
      <c r="C149" s="38" t="s">
        <v>229</v>
      </c>
      <c r="D149" s="2" t="s">
        <v>341</v>
      </c>
      <c r="E149" s="38" t="s">
        <v>657</v>
      </c>
      <c r="F149" s="2" t="s">
        <v>658</v>
      </c>
      <c r="G149" s="3">
        <v>262</v>
      </c>
    </row>
    <row r="150" spans="1:7">
      <c r="A150" s="38" t="s">
        <v>939</v>
      </c>
      <c r="B150" s="38" t="s">
        <v>940</v>
      </c>
      <c r="C150" s="38" t="s">
        <v>230</v>
      </c>
      <c r="D150" s="2" t="s">
        <v>342</v>
      </c>
      <c r="E150" s="38" t="s">
        <v>659</v>
      </c>
      <c r="F150" s="2" t="s">
        <v>660</v>
      </c>
      <c r="G150" s="3">
        <v>303</v>
      </c>
    </row>
    <row r="151" spans="1:7">
      <c r="A151" s="38" t="s">
        <v>939</v>
      </c>
      <c r="B151" s="38" t="s">
        <v>940</v>
      </c>
      <c r="C151" s="38" t="s">
        <v>230</v>
      </c>
      <c r="D151" s="2" t="s">
        <v>342</v>
      </c>
      <c r="E151" s="38" t="s">
        <v>661</v>
      </c>
      <c r="F151" s="2" t="s">
        <v>662</v>
      </c>
      <c r="G151" s="3">
        <v>10</v>
      </c>
    </row>
    <row r="152" spans="1:7">
      <c r="A152" s="38" t="s">
        <v>939</v>
      </c>
      <c r="B152" s="38" t="s">
        <v>940</v>
      </c>
      <c r="C152" s="38" t="s">
        <v>230</v>
      </c>
      <c r="D152" s="2" t="s">
        <v>342</v>
      </c>
      <c r="E152" s="38" t="s">
        <v>663</v>
      </c>
      <c r="F152" s="2" t="s">
        <v>664</v>
      </c>
      <c r="G152" s="3">
        <v>454</v>
      </c>
    </row>
    <row r="153" spans="1:7">
      <c r="A153" s="38" t="s">
        <v>939</v>
      </c>
      <c r="B153" s="38" t="s">
        <v>940</v>
      </c>
      <c r="C153" s="38" t="s">
        <v>231</v>
      </c>
      <c r="D153" s="2" t="s">
        <v>343</v>
      </c>
      <c r="E153" s="38" t="s">
        <v>665</v>
      </c>
      <c r="F153" s="2" t="s">
        <v>666</v>
      </c>
      <c r="G153" s="3">
        <v>7520</v>
      </c>
    </row>
    <row r="154" spans="1:7">
      <c r="A154" s="38" t="s">
        <v>939</v>
      </c>
      <c r="B154" s="38" t="s">
        <v>940</v>
      </c>
      <c r="C154" s="38" t="s">
        <v>232</v>
      </c>
      <c r="D154" s="2" t="s">
        <v>344</v>
      </c>
      <c r="E154" s="38" t="s">
        <v>667</v>
      </c>
      <c r="F154" s="2" t="s">
        <v>668</v>
      </c>
      <c r="G154" s="3">
        <v>2711</v>
      </c>
    </row>
    <row r="155" spans="1:7">
      <c r="A155" s="38" t="s">
        <v>939</v>
      </c>
      <c r="B155" s="38" t="s">
        <v>940</v>
      </c>
      <c r="C155" s="38" t="s">
        <v>233</v>
      </c>
      <c r="D155" s="2" t="s">
        <v>345</v>
      </c>
      <c r="E155" s="38" t="s">
        <v>669</v>
      </c>
      <c r="F155" s="2" t="s">
        <v>670</v>
      </c>
      <c r="G155" s="3">
        <v>11123</v>
      </c>
    </row>
    <row r="156" spans="1:7">
      <c r="A156" s="38" t="s">
        <v>939</v>
      </c>
      <c r="B156" s="38" t="s">
        <v>940</v>
      </c>
      <c r="C156" s="38" t="s">
        <v>234</v>
      </c>
      <c r="D156" s="2" t="s">
        <v>346</v>
      </c>
      <c r="E156" s="38" t="s">
        <v>671</v>
      </c>
      <c r="F156" s="2" t="s">
        <v>672</v>
      </c>
      <c r="G156" s="3">
        <v>788</v>
      </c>
    </row>
    <row r="157" spans="1:7">
      <c r="A157" s="38" t="s">
        <v>939</v>
      </c>
      <c r="B157" s="38" t="s">
        <v>940</v>
      </c>
      <c r="C157" s="38" t="s">
        <v>234</v>
      </c>
      <c r="D157" s="2" t="s">
        <v>346</v>
      </c>
      <c r="E157" s="38" t="s">
        <v>673</v>
      </c>
      <c r="F157" s="2" t="s">
        <v>674</v>
      </c>
      <c r="G157" s="3">
        <v>1619</v>
      </c>
    </row>
    <row r="158" spans="1:7">
      <c r="A158" s="38" t="s">
        <v>939</v>
      </c>
      <c r="B158" s="38" t="s">
        <v>940</v>
      </c>
      <c r="C158" s="38" t="s">
        <v>234</v>
      </c>
      <c r="D158" s="2" t="s">
        <v>346</v>
      </c>
      <c r="E158" s="38" t="s">
        <v>675</v>
      </c>
      <c r="F158" s="2" t="s">
        <v>676</v>
      </c>
      <c r="G158" s="3">
        <v>154</v>
      </c>
    </row>
    <row r="159" spans="1:7">
      <c r="A159" s="38" t="s">
        <v>939</v>
      </c>
      <c r="B159" s="38" t="s">
        <v>940</v>
      </c>
      <c r="C159" s="38" t="s">
        <v>234</v>
      </c>
      <c r="D159" s="2" t="s">
        <v>346</v>
      </c>
      <c r="E159" s="38" t="s">
        <v>677</v>
      </c>
      <c r="F159" s="2" t="s">
        <v>678</v>
      </c>
      <c r="G159" s="3">
        <v>879</v>
      </c>
    </row>
    <row r="160" spans="1:7">
      <c r="A160" s="38" t="s">
        <v>939</v>
      </c>
      <c r="B160" s="38" t="s">
        <v>940</v>
      </c>
      <c r="C160" s="38" t="s">
        <v>234</v>
      </c>
      <c r="D160" s="2" t="s">
        <v>346</v>
      </c>
      <c r="E160" s="38" t="s">
        <v>679</v>
      </c>
      <c r="F160" s="2" t="s">
        <v>680</v>
      </c>
      <c r="G160" s="3">
        <v>220</v>
      </c>
    </row>
    <row r="161" spans="1:7">
      <c r="A161" s="38" t="s">
        <v>939</v>
      </c>
      <c r="B161" s="38" t="s">
        <v>940</v>
      </c>
      <c r="C161" s="38" t="s">
        <v>234</v>
      </c>
      <c r="D161" s="2" t="s">
        <v>346</v>
      </c>
      <c r="E161" s="38" t="s">
        <v>681</v>
      </c>
      <c r="F161" s="2" t="s">
        <v>682</v>
      </c>
      <c r="G161" s="3">
        <v>716</v>
      </c>
    </row>
    <row r="162" spans="1:7">
      <c r="A162" s="38" t="s">
        <v>939</v>
      </c>
      <c r="B162" s="38" t="s">
        <v>940</v>
      </c>
      <c r="C162" s="38" t="s">
        <v>234</v>
      </c>
      <c r="D162" s="2" t="s">
        <v>346</v>
      </c>
      <c r="E162" s="38" t="s">
        <v>683</v>
      </c>
      <c r="F162" s="2" t="s">
        <v>684</v>
      </c>
      <c r="G162" s="3">
        <v>369</v>
      </c>
    </row>
    <row r="163" spans="1:7">
      <c r="A163" s="38" t="s">
        <v>939</v>
      </c>
      <c r="B163" s="38" t="s">
        <v>940</v>
      </c>
      <c r="C163" s="38" t="s">
        <v>234</v>
      </c>
      <c r="D163" s="2" t="s">
        <v>346</v>
      </c>
      <c r="E163" s="38" t="s">
        <v>685</v>
      </c>
      <c r="F163" s="2" t="s">
        <v>686</v>
      </c>
      <c r="G163" s="3">
        <v>93</v>
      </c>
    </row>
    <row r="164" spans="1:7">
      <c r="A164" s="38" t="s">
        <v>939</v>
      </c>
      <c r="B164" s="38" t="s">
        <v>940</v>
      </c>
      <c r="C164" s="38" t="s">
        <v>234</v>
      </c>
      <c r="D164" s="2" t="s">
        <v>346</v>
      </c>
      <c r="E164" s="38" t="s">
        <v>687</v>
      </c>
      <c r="F164" s="2" t="s">
        <v>688</v>
      </c>
      <c r="G164" s="3">
        <v>319</v>
      </c>
    </row>
    <row r="165" spans="1:7">
      <c r="A165" s="38" t="s">
        <v>939</v>
      </c>
      <c r="B165" s="38" t="s">
        <v>940</v>
      </c>
      <c r="C165" s="38" t="s">
        <v>234</v>
      </c>
      <c r="D165" s="2" t="s">
        <v>346</v>
      </c>
      <c r="E165" s="38" t="s">
        <v>689</v>
      </c>
      <c r="F165" s="2" t="s">
        <v>690</v>
      </c>
      <c r="G165" s="3">
        <v>584</v>
      </c>
    </row>
    <row r="166" spans="1:7">
      <c r="A166" s="38" t="s">
        <v>939</v>
      </c>
      <c r="B166" s="38" t="s">
        <v>940</v>
      </c>
      <c r="C166" s="38" t="s">
        <v>234</v>
      </c>
      <c r="D166" s="2" t="s">
        <v>346</v>
      </c>
      <c r="E166" s="38" t="s">
        <v>47</v>
      </c>
      <c r="F166" s="2" t="s">
        <v>691</v>
      </c>
      <c r="G166" s="3">
        <v>737</v>
      </c>
    </row>
    <row r="167" spans="1:7">
      <c r="A167" s="38" t="s">
        <v>939</v>
      </c>
      <c r="B167" s="38" t="s">
        <v>940</v>
      </c>
      <c r="C167" s="38" t="s">
        <v>234</v>
      </c>
      <c r="D167" s="2" t="s">
        <v>346</v>
      </c>
      <c r="E167" s="38" t="s">
        <v>692</v>
      </c>
      <c r="F167" s="2" t="s">
        <v>693</v>
      </c>
      <c r="G167" s="3">
        <v>5318</v>
      </c>
    </row>
    <row r="168" spans="1:7">
      <c r="A168" s="38" t="s">
        <v>939</v>
      </c>
      <c r="B168" s="38" t="s">
        <v>940</v>
      </c>
      <c r="C168" s="38" t="s">
        <v>234</v>
      </c>
      <c r="D168" s="2" t="s">
        <v>346</v>
      </c>
      <c r="E168" s="38" t="s">
        <v>694</v>
      </c>
      <c r="F168" s="2" t="s">
        <v>695</v>
      </c>
      <c r="G168" s="3">
        <v>9062</v>
      </c>
    </row>
    <row r="169" spans="1:7">
      <c r="A169" s="38" t="s">
        <v>939</v>
      </c>
      <c r="B169" s="38" t="s">
        <v>940</v>
      </c>
      <c r="C169" s="38" t="s">
        <v>234</v>
      </c>
      <c r="D169" s="2" t="s">
        <v>346</v>
      </c>
      <c r="E169" s="38" t="s">
        <v>696</v>
      </c>
      <c r="F169" s="2" t="s">
        <v>697</v>
      </c>
      <c r="G169" s="3">
        <v>3358</v>
      </c>
    </row>
    <row r="170" spans="1:7">
      <c r="A170" s="38" t="s">
        <v>939</v>
      </c>
      <c r="B170" s="38" t="s">
        <v>940</v>
      </c>
      <c r="C170" s="38" t="s">
        <v>234</v>
      </c>
      <c r="D170" s="2" t="s">
        <v>346</v>
      </c>
      <c r="E170" s="38" t="s">
        <v>698</v>
      </c>
      <c r="F170" s="2" t="s">
        <v>699</v>
      </c>
      <c r="G170" s="3">
        <v>2110</v>
      </c>
    </row>
    <row r="171" spans="1:7">
      <c r="A171" s="38" t="s">
        <v>939</v>
      </c>
      <c r="B171" s="38" t="s">
        <v>940</v>
      </c>
      <c r="C171" s="38" t="s">
        <v>234</v>
      </c>
      <c r="D171" s="2" t="s">
        <v>346</v>
      </c>
      <c r="E171" s="38" t="s">
        <v>700</v>
      </c>
      <c r="F171" s="2" t="s">
        <v>701</v>
      </c>
      <c r="G171" s="3">
        <v>5373</v>
      </c>
    </row>
    <row r="172" spans="1:7">
      <c r="A172" s="38" t="s">
        <v>939</v>
      </c>
      <c r="B172" s="38" t="s">
        <v>940</v>
      </c>
      <c r="C172" s="38" t="s">
        <v>234</v>
      </c>
      <c r="D172" s="2" t="s">
        <v>346</v>
      </c>
      <c r="E172" s="38" t="s">
        <v>702</v>
      </c>
      <c r="F172" s="2" t="s">
        <v>703</v>
      </c>
      <c r="G172" s="3">
        <v>1049</v>
      </c>
    </row>
    <row r="173" spans="1:7">
      <c r="A173" s="38" t="s">
        <v>939</v>
      </c>
      <c r="B173" s="38" t="s">
        <v>940</v>
      </c>
      <c r="C173" s="38" t="s">
        <v>234</v>
      </c>
      <c r="D173" s="2" t="s">
        <v>346</v>
      </c>
      <c r="E173" s="38" t="s">
        <v>704</v>
      </c>
      <c r="F173" s="2" t="s">
        <v>705</v>
      </c>
      <c r="G173" s="3">
        <v>3215</v>
      </c>
    </row>
    <row r="174" spans="1:7">
      <c r="A174" s="38" t="s">
        <v>939</v>
      </c>
      <c r="B174" s="38" t="s">
        <v>940</v>
      </c>
      <c r="C174" s="38" t="s">
        <v>234</v>
      </c>
      <c r="D174" s="2" t="s">
        <v>346</v>
      </c>
      <c r="E174" s="38" t="s">
        <v>706</v>
      </c>
      <c r="F174" s="2" t="s">
        <v>707</v>
      </c>
      <c r="G174" s="3">
        <v>78</v>
      </c>
    </row>
    <row r="175" spans="1:7">
      <c r="A175" s="38" t="s">
        <v>939</v>
      </c>
      <c r="B175" s="38" t="s">
        <v>940</v>
      </c>
      <c r="C175" s="38" t="s">
        <v>234</v>
      </c>
      <c r="D175" s="2" t="s">
        <v>346</v>
      </c>
      <c r="E175" s="38" t="s">
        <v>708</v>
      </c>
      <c r="F175" s="2" t="s">
        <v>709</v>
      </c>
      <c r="G175" s="3">
        <v>4264</v>
      </c>
    </row>
    <row r="176" spans="1:7">
      <c r="A176" s="38" t="s">
        <v>939</v>
      </c>
      <c r="B176" s="38" t="s">
        <v>940</v>
      </c>
      <c r="C176" s="38" t="s">
        <v>234</v>
      </c>
      <c r="D176" s="2" t="s">
        <v>346</v>
      </c>
      <c r="E176" s="38" t="s">
        <v>710</v>
      </c>
      <c r="F176" s="2" t="s">
        <v>711</v>
      </c>
      <c r="G176" s="3">
        <v>2039</v>
      </c>
    </row>
    <row r="177" spans="1:7">
      <c r="A177" s="38" t="s">
        <v>939</v>
      </c>
      <c r="B177" s="38" t="s">
        <v>940</v>
      </c>
      <c r="C177" s="38" t="s">
        <v>234</v>
      </c>
      <c r="D177" s="2" t="s">
        <v>346</v>
      </c>
      <c r="E177" s="38" t="s">
        <v>712</v>
      </c>
      <c r="F177" s="2" t="s">
        <v>713</v>
      </c>
      <c r="G177" s="3">
        <v>2603</v>
      </c>
    </row>
    <row r="178" spans="1:7">
      <c r="A178" s="38" t="s">
        <v>939</v>
      </c>
      <c r="B178" s="38" t="s">
        <v>940</v>
      </c>
      <c r="C178" s="38" t="s">
        <v>234</v>
      </c>
      <c r="D178" s="2" t="s">
        <v>346</v>
      </c>
      <c r="E178" s="38" t="s">
        <v>714</v>
      </c>
      <c r="F178" s="2" t="s">
        <v>715</v>
      </c>
      <c r="G178" s="3">
        <v>1641</v>
      </c>
    </row>
    <row r="179" spans="1:7">
      <c r="A179" s="38" t="s">
        <v>939</v>
      </c>
      <c r="B179" s="38" t="s">
        <v>940</v>
      </c>
      <c r="C179" s="38" t="s">
        <v>234</v>
      </c>
      <c r="D179" s="2" t="s">
        <v>346</v>
      </c>
      <c r="E179" s="38" t="s">
        <v>716</v>
      </c>
      <c r="F179" s="2" t="s">
        <v>717</v>
      </c>
      <c r="G179" s="3">
        <v>3277</v>
      </c>
    </row>
    <row r="180" spans="1:7">
      <c r="A180" s="38" t="s">
        <v>939</v>
      </c>
      <c r="B180" s="38" t="s">
        <v>940</v>
      </c>
      <c r="C180" s="38" t="s">
        <v>234</v>
      </c>
      <c r="D180" s="2" t="s">
        <v>346</v>
      </c>
      <c r="E180" s="38" t="s">
        <v>718</v>
      </c>
      <c r="F180" s="2" t="s">
        <v>719</v>
      </c>
      <c r="G180" s="3">
        <v>3723</v>
      </c>
    </row>
    <row r="181" spans="1:7">
      <c r="A181" s="38" t="s">
        <v>939</v>
      </c>
      <c r="B181" s="38" t="s">
        <v>940</v>
      </c>
      <c r="C181" s="38" t="s">
        <v>234</v>
      </c>
      <c r="D181" s="2" t="s">
        <v>346</v>
      </c>
      <c r="E181" s="38" t="s">
        <v>720</v>
      </c>
      <c r="F181" s="2" t="s">
        <v>721</v>
      </c>
      <c r="G181" s="3">
        <v>1331</v>
      </c>
    </row>
    <row r="182" spans="1:7">
      <c r="A182" s="38" t="s">
        <v>939</v>
      </c>
      <c r="B182" s="38" t="s">
        <v>940</v>
      </c>
      <c r="C182" s="38" t="s">
        <v>235</v>
      </c>
      <c r="D182" s="2" t="s">
        <v>347</v>
      </c>
      <c r="E182" s="38" t="s">
        <v>722</v>
      </c>
      <c r="F182" s="2" t="s">
        <v>723</v>
      </c>
      <c r="G182" s="3">
        <v>449</v>
      </c>
    </row>
    <row r="183" spans="1:7">
      <c r="A183" s="38" t="s">
        <v>939</v>
      </c>
      <c r="B183" s="38" t="s">
        <v>940</v>
      </c>
      <c r="C183" s="38" t="s">
        <v>235</v>
      </c>
      <c r="D183" s="2" t="s">
        <v>347</v>
      </c>
      <c r="E183" s="38" t="s">
        <v>161</v>
      </c>
      <c r="F183" s="2" t="s">
        <v>724</v>
      </c>
      <c r="G183" s="3">
        <v>89</v>
      </c>
    </row>
    <row r="184" spans="1:7">
      <c r="A184" s="38" t="s">
        <v>939</v>
      </c>
      <c r="B184" s="38" t="s">
        <v>940</v>
      </c>
      <c r="C184" s="38" t="s">
        <v>236</v>
      </c>
      <c r="D184" s="2" t="s">
        <v>348</v>
      </c>
      <c r="E184" s="38" t="s">
        <v>725</v>
      </c>
      <c r="F184" s="2" t="s">
        <v>726</v>
      </c>
      <c r="G184" s="3">
        <v>8719</v>
      </c>
    </row>
    <row r="185" spans="1:7">
      <c r="A185" s="38" t="s">
        <v>939</v>
      </c>
      <c r="B185" s="38" t="s">
        <v>940</v>
      </c>
      <c r="C185" s="38" t="s">
        <v>236</v>
      </c>
      <c r="D185" s="2" t="s">
        <v>348</v>
      </c>
      <c r="E185" s="38" t="s">
        <v>727</v>
      </c>
      <c r="F185" s="2" t="s">
        <v>728</v>
      </c>
      <c r="G185" s="3">
        <v>475</v>
      </c>
    </row>
    <row r="186" spans="1:7">
      <c r="A186" s="38" t="s">
        <v>939</v>
      </c>
      <c r="B186" s="38" t="s">
        <v>940</v>
      </c>
      <c r="C186" s="38" t="s">
        <v>237</v>
      </c>
      <c r="D186" s="2" t="s">
        <v>349</v>
      </c>
      <c r="E186" s="38" t="s">
        <v>729</v>
      </c>
      <c r="F186" s="2" t="s">
        <v>730</v>
      </c>
      <c r="G186" s="3">
        <v>3113</v>
      </c>
    </row>
    <row r="187" spans="1:7">
      <c r="A187" s="38" t="s">
        <v>939</v>
      </c>
      <c r="B187" s="38" t="s">
        <v>940</v>
      </c>
      <c r="C187" s="38" t="s">
        <v>237</v>
      </c>
      <c r="D187" s="2" t="s">
        <v>349</v>
      </c>
      <c r="E187" s="38" t="s">
        <v>731</v>
      </c>
      <c r="F187" s="2" t="s">
        <v>732</v>
      </c>
      <c r="G187" s="3">
        <v>2643</v>
      </c>
    </row>
    <row r="188" spans="1:7">
      <c r="A188" s="38" t="s">
        <v>939</v>
      </c>
      <c r="B188" s="38" t="s">
        <v>940</v>
      </c>
      <c r="C188" s="38" t="s">
        <v>238</v>
      </c>
      <c r="D188" s="2" t="s">
        <v>350</v>
      </c>
      <c r="E188" s="38" t="s">
        <v>733</v>
      </c>
      <c r="F188" s="2" t="s">
        <v>734</v>
      </c>
      <c r="G188" s="3">
        <v>11979</v>
      </c>
    </row>
    <row r="189" spans="1:7">
      <c r="A189" s="38" t="s">
        <v>939</v>
      </c>
      <c r="B189" s="38" t="s">
        <v>940</v>
      </c>
      <c r="C189" s="38" t="s">
        <v>238</v>
      </c>
      <c r="D189" s="2" t="s">
        <v>350</v>
      </c>
      <c r="E189" s="38" t="s">
        <v>735</v>
      </c>
      <c r="F189" s="2" t="s">
        <v>736</v>
      </c>
      <c r="G189" s="3">
        <v>1859</v>
      </c>
    </row>
    <row r="190" spans="1:7">
      <c r="A190" s="38" t="s">
        <v>939</v>
      </c>
      <c r="B190" s="38" t="s">
        <v>940</v>
      </c>
      <c r="C190" s="38" t="s">
        <v>238</v>
      </c>
      <c r="D190" s="2" t="s">
        <v>350</v>
      </c>
      <c r="E190" s="38" t="s">
        <v>737</v>
      </c>
      <c r="F190" s="2" t="s">
        <v>738</v>
      </c>
      <c r="G190" s="3">
        <v>3708</v>
      </c>
    </row>
    <row r="191" spans="1:7">
      <c r="A191" s="38" t="s">
        <v>939</v>
      </c>
      <c r="B191" s="38" t="s">
        <v>940</v>
      </c>
      <c r="C191" s="38" t="s">
        <v>239</v>
      </c>
      <c r="D191" s="2" t="s">
        <v>351</v>
      </c>
      <c r="E191" s="38" t="s">
        <v>739</v>
      </c>
      <c r="F191" s="2" t="s">
        <v>740</v>
      </c>
      <c r="G191" s="3">
        <v>1230</v>
      </c>
    </row>
    <row r="192" spans="1:7">
      <c r="A192" s="38" t="s">
        <v>939</v>
      </c>
      <c r="B192" s="38" t="s">
        <v>940</v>
      </c>
      <c r="C192" s="38" t="s">
        <v>239</v>
      </c>
      <c r="D192" s="2" t="s">
        <v>351</v>
      </c>
      <c r="E192" s="38" t="s">
        <v>741</v>
      </c>
      <c r="F192" s="2" t="s">
        <v>742</v>
      </c>
      <c r="G192" s="3">
        <v>11</v>
      </c>
    </row>
    <row r="193" spans="1:7">
      <c r="A193" s="38" t="s">
        <v>939</v>
      </c>
      <c r="B193" s="38" t="s">
        <v>940</v>
      </c>
      <c r="C193" s="38" t="s">
        <v>240</v>
      </c>
      <c r="D193" s="2" t="s">
        <v>352</v>
      </c>
      <c r="E193" s="38" t="s">
        <v>743</v>
      </c>
      <c r="F193" s="2" t="s">
        <v>744</v>
      </c>
      <c r="G193" s="3">
        <v>1991</v>
      </c>
    </row>
    <row r="194" spans="1:7">
      <c r="A194" s="38" t="s">
        <v>939</v>
      </c>
      <c r="B194" s="38" t="s">
        <v>940</v>
      </c>
      <c r="C194" s="38" t="s">
        <v>241</v>
      </c>
      <c r="D194" s="2" t="s">
        <v>353</v>
      </c>
      <c r="E194" s="38" t="s">
        <v>745</v>
      </c>
      <c r="F194" s="2" t="s">
        <v>746</v>
      </c>
      <c r="G194" s="3">
        <v>4398</v>
      </c>
    </row>
    <row r="195" spans="1:7">
      <c r="A195" s="38" t="s">
        <v>939</v>
      </c>
      <c r="B195" s="38" t="s">
        <v>940</v>
      </c>
      <c r="C195" s="38" t="s">
        <v>242</v>
      </c>
      <c r="D195" s="2" t="s">
        <v>354</v>
      </c>
      <c r="E195" s="38" t="s">
        <v>747</v>
      </c>
      <c r="F195" s="2" t="s">
        <v>748</v>
      </c>
      <c r="G195" s="3">
        <v>3227</v>
      </c>
    </row>
    <row r="196" spans="1:7">
      <c r="A196" s="38" t="s">
        <v>939</v>
      </c>
      <c r="B196" s="38" t="s">
        <v>940</v>
      </c>
      <c r="C196" s="38" t="s">
        <v>242</v>
      </c>
      <c r="D196" s="2" t="s">
        <v>354</v>
      </c>
      <c r="E196" s="38" t="s">
        <v>749</v>
      </c>
      <c r="F196" s="2" t="s">
        <v>750</v>
      </c>
      <c r="G196" s="3">
        <v>758</v>
      </c>
    </row>
    <row r="197" spans="1:7">
      <c r="A197" s="38" t="s">
        <v>939</v>
      </c>
      <c r="B197" s="38" t="s">
        <v>940</v>
      </c>
      <c r="C197" s="38" t="s">
        <v>243</v>
      </c>
      <c r="D197" s="2" t="s">
        <v>355</v>
      </c>
      <c r="E197" s="38" t="s">
        <v>751</v>
      </c>
      <c r="F197" s="2" t="s">
        <v>752</v>
      </c>
      <c r="G197" s="3">
        <v>5971</v>
      </c>
    </row>
    <row r="198" spans="1:7">
      <c r="A198" s="38" t="s">
        <v>939</v>
      </c>
      <c r="B198" s="38" t="s">
        <v>940</v>
      </c>
      <c r="C198" s="38" t="s">
        <v>244</v>
      </c>
      <c r="D198" s="2" t="s">
        <v>356</v>
      </c>
      <c r="E198" s="38" t="s">
        <v>753</v>
      </c>
      <c r="F198" s="2" t="s">
        <v>754</v>
      </c>
      <c r="G198" s="3">
        <v>547</v>
      </c>
    </row>
    <row r="199" spans="1:7">
      <c r="A199" s="38" t="s">
        <v>939</v>
      </c>
      <c r="B199" s="38" t="s">
        <v>940</v>
      </c>
      <c r="C199" s="38" t="s">
        <v>245</v>
      </c>
      <c r="D199" s="2" t="s">
        <v>357</v>
      </c>
      <c r="E199" s="38" t="s">
        <v>755</v>
      </c>
      <c r="F199" s="2" t="s">
        <v>756</v>
      </c>
      <c r="G199" s="3">
        <v>1958</v>
      </c>
    </row>
    <row r="200" spans="1:7">
      <c r="A200" s="38" t="s">
        <v>939</v>
      </c>
      <c r="B200" s="38" t="s">
        <v>940</v>
      </c>
      <c r="C200" s="38" t="s">
        <v>246</v>
      </c>
      <c r="D200" s="2" t="s">
        <v>358</v>
      </c>
      <c r="E200" s="38" t="s">
        <v>757</v>
      </c>
      <c r="F200" s="2" t="s">
        <v>358</v>
      </c>
      <c r="G200" s="3">
        <v>2204</v>
      </c>
    </row>
    <row r="201" spans="1:7">
      <c r="A201" s="38" t="s">
        <v>939</v>
      </c>
      <c r="B201" s="38" t="s">
        <v>940</v>
      </c>
      <c r="C201" s="38" t="s">
        <v>247</v>
      </c>
      <c r="D201" s="2" t="s">
        <v>359</v>
      </c>
      <c r="E201" s="38" t="s">
        <v>758</v>
      </c>
      <c r="F201" s="2" t="s">
        <v>359</v>
      </c>
      <c r="G201" s="3">
        <v>276</v>
      </c>
    </row>
    <row r="202" spans="1:7">
      <c r="A202" s="38" t="s">
        <v>939</v>
      </c>
      <c r="B202" s="38" t="s">
        <v>940</v>
      </c>
      <c r="C202" s="38" t="s">
        <v>248</v>
      </c>
      <c r="D202" s="2" t="s">
        <v>360</v>
      </c>
      <c r="E202" s="38" t="s">
        <v>759</v>
      </c>
      <c r="F202" s="2" t="s">
        <v>760</v>
      </c>
      <c r="G202" s="3">
        <v>62</v>
      </c>
    </row>
    <row r="203" spans="1:7">
      <c r="A203" s="38" t="s">
        <v>939</v>
      </c>
      <c r="B203" s="38" t="s">
        <v>940</v>
      </c>
      <c r="C203" s="38" t="s">
        <v>248</v>
      </c>
      <c r="D203" s="2" t="s">
        <v>360</v>
      </c>
      <c r="E203" s="38" t="s">
        <v>761</v>
      </c>
      <c r="F203" s="2" t="s">
        <v>762</v>
      </c>
      <c r="G203" s="3">
        <v>45</v>
      </c>
    </row>
    <row r="204" spans="1:7">
      <c r="A204" s="38" t="s">
        <v>939</v>
      </c>
      <c r="B204" s="38" t="s">
        <v>940</v>
      </c>
      <c r="C204" s="38" t="s">
        <v>248</v>
      </c>
      <c r="D204" s="2" t="s">
        <v>360</v>
      </c>
      <c r="E204" s="38" t="s">
        <v>763</v>
      </c>
      <c r="F204" s="2" t="s">
        <v>764</v>
      </c>
      <c r="G204" s="3">
        <v>23</v>
      </c>
    </row>
    <row r="205" spans="1:7">
      <c r="A205" s="38" t="s">
        <v>939</v>
      </c>
      <c r="B205" s="38" t="s">
        <v>940</v>
      </c>
      <c r="C205" s="38" t="s">
        <v>248</v>
      </c>
      <c r="D205" s="2" t="s">
        <v>360</v>
      </c>
      <c r="E205" s="38" t="s">
        <v>765</v>
      </c>
      <c r="F205" s="2" t="s">
        <v>766</v>
      </c>
      <c r="G205" s="3">
        <v>2</v>
      </c>
    </row>
    <row r="206" spans="1:7">
      <c r="A206" s="38" t="s">
        <v>939</v>
      </c>
      <c r="B206" s="38" t="s">
        <v>940</v>
      </c>
      <c r="C206" s="38" t="s">
        <v>248</v>
      </c>
      <c r="D206" s="2" t="s">
        <v>360</v>
      </c>
      <c r="E206" s="38" t="s">
        <v>767</v>
      </c>
      <c r="F206" s="2" t="s">
        <v>768</v>
      </c>
      <c r="G206" s="3">
        <v>3</v>
      </c>
    </row>
    <row r="207" spans="1:7">
      <c r="A207" s="38" t="s">
        <v>939</v>
      </c>
      <c r="B207" s="38" t="s">
        <v>940</v>
      </c>
      <c r="C207" s="38" t="s">
        <v>248</v>
      </c>
      <c r="D207" s="2" t="s">
        <v>360</v>
      </c>
      <c r="E207" s="38" t="s">
        <v>769</v>
      </c>
      <c r="F207" s="2" t="s">
        <v>770</v>
      </c>
      <c r="G207" s="3">
        <v>1</v>
      </c>
    </row>
    <row r="208" spans="1:7">
      <c r="A208" s="38" t="s">
        <v>939</v>
      </c>
      <c r="B208" s="38" t="s">
        <v>940</v>
      </c>
      <c r="C208" s="38" t="s">
        <v>248</v>
      </c>
      <c r="D208" s="2" t="s">
        <v>360</v>
      </c>
      <c r="E208" s="38" t="s">
        <v>777</v>
      </c>
      <c r="F208" s="2" t="s">
        <v>778</v>
      </c>
      <c r="G208" s="3">
        <v>253</v>
      </c>
    </row>
    <row r="209" spans="1:7">
      <c r="A209" s="38" t="s">
        <v>939</v>
      </c>
      <c r="B209" s="38" t="s">
        <v>940</v>
      </c>
      <c r="C209" s="38" t="s">
        <v>248</v>
      </c>
      <c r="D209" s="2" t="s">
        <v>360</v>
      </c>
      <c r="E209" s="38" t="s">
        <v>779</v>
      </c>
      <c r="F209" s="2" t="s">
        <v>780</v>
      </c>
      <c r="G209" s="3">
        <v>12</v>
      </c>
    </row>
    <row r="210" spans="1:7">
      <c r="A210" s="38" t="s">
        <v>939</v>
      </c>
      <c r="B210" s="38" t="s">
        <v>940</v>
      </c>
      <c r="C210" s="38" t="s">
        <v>248</v>
      </c>
      <c r="D210" s="2" t="s">
        <v>360</v>
      </c>
      <c r="E210" s="38" t="s">
        <v>781</v>
      </c>
      <c r="F210" s="2" t="s">
        <v>782</v>
      </c>
      <c r="G210" s="3">
        <v>26</v>
      </c>
    </row>
    <row r="211" spans="1:7">
      <c r="A211" s="38" t="s">
        <v>939</v>
      </c>
      <c r="B211" s="38" t="s">
        <v>940</v>
      </c>
      <c r="C211" s="38" t="s">
        <v>248</v>
      </c>
      <c r="D211" s="2" t="s">
        <v>360</v>
      </c>
      <c r="E211" s="38" t="s">
        <v>783</v>
      </c>
      <c r="F211" s="2" t="s">
        <v>784</v>
      </c>
      <c r="G211" s="3">
        <v>4</v>
      </c>
    </row>
    <row r="212" spans="1:7">
      <c r="A212" s="38" t="s">
        <v>939</v>
      </c>
      <c r="B212" s="38" t="s">
        <v>940</v>
      </c>
      <c r="C212" s="38" t="s">
        <v>248</v>
      </c>
      <c r="D212" s="2" t="s">
        <v>360</v>
      </c>
      <c r="E212" s="38" t="s">
        <v>787</v>
      </c>
      <c r="F212" s="2" t="s">
        <v>788</v>
      </c>
      <c r="G212" s="3">
        <v>8</v>
      </c>
    </row>
    <row r="213" spans="1:7">
      <c r="A213" s="38" t="s">
        <v>939</v>
      </c>
      <c r="B213" s="38" t="s">
        <v>940</v>
      </c>
      <c r="C213" s="38" t="s">
        <v>248</v>
      </c>
      <c r="D213" s="2" t="s">
        <v>360</v>
      </c>
      <c r="E213" s="38" t="s">
        <v>789</v>
      </c>
      <c r="F213" s="2" t="s">
        <v>790</v>
      </c>
      <c r="G213" s="3">
        <v>23</v>
      </c>
    </row>
    <row r="214" spans="1:7">
      <c r="A214" s="38" t="s">
        <v>939</v>
      </c>
      <c r="B214" s="38" t="s">
        <v>940</v>
      </c>
      <c r="C214" s="38" t="s">
        <v>249</v>
      </c>
      <c r="D214" s="2" t="s">
        <v>361</v>
      </c>
      <c r="E214" s="38" t="s">
        <v>791</v>
      </c>
      <c r="F214" s="2" t="s">
        <v>792</v>
      </c>
      <c r="G214" s="3">
        <v>16339</v>
      </c>
    </row>
    <row r="215" spans="1:7">
      <c r="A215" s="38" t="s">
        <v>939</v>
      </c>
      <c r="B215" s="38" t="s">
        <v>940</v>
      </c>
      <c r="C215" s="38" t="s">
        <v>249</v>
      </c>
      <c r="D215" s="2" t="s">
        <v>361</v>
      </c>
      <c r="E215" s="38" t="s">
        <v>793</v>
      </c>
      <c r="F215" s="2" t="s">
        <v>794</v>
      </c>
      <c r="G215" s="3">
        <v>3265</v>
      </c>
    </row>
    <row r="216" spans="1:7">
      <c r="A216" s="38" t="s">
        <v>939</v>
      </c>
      <c r="B216" s="38" t="s">
        <v>940</v>
      </c>
      <c r="C216" s="38" t="s">
        <v>249</v>
      </c>
      <c r="D216" s="2" t="s">
        <v>361</v>
      </c>
      <c r="E216" s="38" t="s">
        <v>795</v>
      </c>
      <c r="F216" s="2" t="s">
        <v>796</v>
      </c>
      <c r="G216" s="3">
        <v>9593</v>
      </c>
    </row>
    <row r="217" spans="1:7">
      <c r="A217" s="38" t="s">
        <v>939</v>
      </c>
      <c r="B217" s="38" t="s">
        <v>940</v>
      </c>
      <c r="C217" s="38" t="s">
        <v>249</v>
      </c>
      <c r="D217" s="2" t="s">
        <v>361</v>
      </c>
      <c r="E217" s="38" t="s">
        <v>797</v>
      </c>
      <c r="F217" s="2" t="s">
        <v>798</v>
      </c>
      <c r="G217" s="3">
        <v>7</v>
      </c>
    </row>
    <row r="218" spans="1:7">
      <c r="A218" s="38" t="s">
        <v>939</v>
      </c>
      <c r="B218" s="38" t="s">
        <v>940</v>
      </c>
      <c r="C218" s="38" t="s">
        <v>249</v>
      </c>
      <c r="D218" s="2" t="s">
        <v>361</v>
      </c>
      <c r="E218" s="38" t="s">
        <v>799</v>
      </c>
      <c r="F218" s="2" t="s">
        <v>800</v>
      </c>
      <c r="G218" s="3">
        <v>727</v>
      </c>
    </row>
    <row r="219" spans="1:7">
      <c r="A219" s="38" t="s">
        <v>939</v>
      </c>
      <c r="B219" s="38" t="s">
        <v>940</v>
      </c>
      <c r="C219" s="38" t="s">
        <v>249</v>
      </c>
      <c r="D219" s="2" t="s">
        <v>361</v>
      </c>
      <c r="E219" s="38" t="s">
        <v>156</v>
      </c>
      <c r="F219" s="2" t="s">
        <v>801</v>
      </c>
      <c r="G219" s="3">
        <v>75</v>
      </c>
    </row>
    <row r="220" spans="1:7">
      <c r="A220" s="38" t="s">
        <v>939</v>
      </c>
      <c r="B220" s="38" t="s">
        <v>940</v>
      </c>
      <c r="C220" s="38" t="s">
        <v>249</v>
      </c>
      <c r="D220" s="38" t="s">
        <v>361</v>
      </c>
      <c r="E220" s="38" t="s">
        <v>802</v>
      </c>
      <c r="F220" s="38" t="s">
        <v>803</v>
      </c>
      <c r="G220" s="3">
        <v>4437</v>
      </c>
    </row>
    <row r="221" spans="1:7">
      <c r="A221" s="38" t="s">
        <v>939</v>
      </c>
      <c r="B221" s="38" t="s">
        <v>940</v>
      </c>
      <c r="C221" s="38" t="s">
        <v>249</v>
      </c>
      <c r="D221" s="38" t="s">
        <v>361</v>
      </c>
      <c r="E221" s="38" t="s">
        <v>804</v>
      </c>
      <c r="F221" s="38" t="s">
        <v>805</v>
      </c>
      <c r="G221" s="3">
        <v>2061</v>
      </c>
    </row>
    <row r="222" spans="1:7">
      <c r="A222" s="38" t="s">
        <v>939</v>
      </c>
      <c r="B222" s="38" t="s">
        <v>940</v>
      </c>
      <c r="C222" s="38" t="s">
        <v>249</v>
      </c>
      <c r="D222" s="38" t="s">
        <v>361</v>
      </c>
      <c r="E222" s="38" t="s">
        <v>806</v>
      </c>
      <c r="F222" s="38" t="s">
        <v>807</v>
      </c>
      <c r="G222" s="3">
        <v>641</v>
      </c>
    </row>
    <row r="223" spans="1:7">
      <c r="A223" s="38" t="s">
        <v>939</v>
      </c>
      <c r="B223" s="38" t="s">
        <v>940</v>
      </c>
      <c r="C223" s="38" t="s">
        <v>249</v>
      </c>
      <c r="D223" s="38" t="s">
        <v>361</v>
      </c>
      <c r="E223" s="38" t="s">
        <v>808</v>
      </c>
      <c r="F223" s="38" t="s">
        <v>809</v>
      </c>
      <c r="G223" s="3">
        <v>963</v>
      </c>
    </row>
    <row r="224" spans="1:7">
      <c r="A224" s="38" t="s">
        <v>939</v>
      </c>
      <c r="B224" s="38" t="s">
        <v>940</v>
      </c>
      <c r="C224" s="38" t="s">
        <v>249</v>
      </c>
      <c r="D224" s="38" t="s">
        <v>361</v>
      </c>
      <c r="E224" s="38" t="s">
        <v>810</v>
      </c>
      <c r="F224" s="38" t="s">
        <v>811</v>
      </c>
      <c r="G224" s="3">
        <v>31</v>
      </c>
    </row>
    <row r="225" spans="1:7">
      <c r="A225" s="38" t="s">
        <v>939</v>
      </c>
      <c r="B225" s="38" t="s">
        <v>940</v>
      </c>
      <c r="C225" s="38" t="s">
        <v>249</v>
      </c>
      <c r="D225" s="38" t="s">
        <v>361</v>
      </c>
      <c r="E225" s="38" t="s">
        <v>157</v>
      </c>
      <c r="F225" s="38" t="s">
        <v>812</v>
      </c>
      <c r="G225" s="3">
        <v>1906</v>
      </c>
    </row>
    <row r="226" spans="1:7">
      <c r="A226" s="38" t="s">
        <v>939</v>
      </c>
      <c r="B226" s="38" t="s">
        <v>940</v>
      </c>
      <c r="C226" s="38" t="s">
        <v>249</v>
      </c>
      <c r="D226" s="38" t="s">
        <v>361</v>
      </c>
      <c r="E226" s="38" t="s">
        <v>813</v>
      </c>
      <c r="F226" s="38" t="s">
        <v>814</v>
      </c>
      <c r="G226" s="3">
        <v>637</v>
      </c>
    </row>
    <row r="227" spans="1:7">
      <c r="A227" s="38" t="s">
        <v>939</v>
      </c>
      <c r="B227" s="38" t="s">
        <v>940</v>
      </c>
      <c r="C227" s="38" t="s">
        <v>249</v>
      </c>
      <c r="D227" s="38" t="s">
        <v>361</v>
      </c>
      <c r="E227" s="38" t="s">
        <v>815</v>
      </c>
      <c r="F227" s="38" t="s">
        <v>816</v>
      </c>
      <c r="G227" s="3">
        <v>4100</v>
      </c>
    </row>
    <row r="228" spans="1:7">
      <c r="A228" s="38" t="s">
        <v>939</v>
      </c>
      <c r="B228" s="38" t="s">
        <v>940</v>
      </c>
      <c r="C228" s="38" t="s">
        <v>249</v>
      </c>
      <c r="D228" s="38" t="s">
        <v>361</v>
      </c>
      <c r="E228" s="38" t="s">
        <v>817</v>
      </c>
      <c r="F228" s="38" t="s">
        <v>818</v>
      </c>
      <c r="G228" s="3">
        <v>8342</v>
      </c>
    </row>
    <row r="229" spans="1:7">
      <c r="A229" s="38" t="s">
        <v>939</v>
      </c>
      <c r="B229" s="38" t="s">
        <v>940</v>
      </c>
      <c r="C229" s="38" t="s">
        <v>249</v>
      </c>
      <c r="D229" s="38" t="s">
        <v>361</v>
      </c>
      <c r="E229" s="38" t="s">
        <v>819</v>
      </c>
      <c r="F229" s="38" t="s">
        <v>820</v>
      </c>
      <c r="G229" s="3">
        <v>405</v>
      </c>
    </row>
    <row r="230" spans="1:7">
      <c r="A230" s="38" t="s">
        <v>939</v>
      </c>
      <c r="B230" s="38" t="s">
        <v>940</v>
      </c>
      <c r="C230" s="38" t="s">
        <v>249</v>
      </c>
      <c r="D230" s="38" t="s">
        <v>361</v>
      </c>
      <c r="E230" s="38" t="s">
        <v>821</v>
      </c>
      <c r="F230" s="38" t="s">
        <v>822</v>
      </c>
      <c r="G230" s="3">
        <v>1411</v>
      </c>
    </row>
    <row r="231" spans="1:7">
      <c r="A231" s="38" t="s">
        <v>939</v>
      </c>
      <c r="B231" s="38" t="s">
        <v>940</v>
      </c>
      <c r="C231" s="38" t="s">
        <v>249</v>
      </c>
      <c r="D231" s="38" t="s">
        <v>361</v>
      </c>
      <c r="E231" s="38" t="s">
        <v>158</v>
      </c>
      <c r="F231" s="38" t="s">
        <v>823</v>
      </c>
      <c r="G231" s="3">
        <v>3012</v>
      </c>
    </row>
    <row r="232" spans="1:7">
      <c r="A232" s="38" t="s">
        <v>939</v>
      </c>
      <c r="B232" s="38" t="s">
        <v>940</v>
      </c>
      <c r="C232" s="38" t="s">
        <v>249</v>
      </c>
      <c r="D232" s="38" t="s">
        <v>361</v>
      </c>
      <c r="E232" s="38" t="s">
        <v>159</v>
      </c>
      <c r="F232" s="38" t="s">
        <v>824</v>
      </c>
      <c r="G232" s="3">
        <v>1756</v>
      </c>
    </row>
    <row r="233" spans="1:7">
      <c r="A233" s="38" t="s">
        <v>939</v>
      </c>
      <c r="B233" s="38" t="s">
        <v>940</v>
      </c>
      <c r="C233" s="38" t="s">
        <v>249</v>
      </c>
      <c r="D233" s="38" t="s">
        <v>361</v>
      </c>
      <c r="E233" s="38" t="s">
        <v>160</v>
      </c>
      <c r="F233" s="38" t="s">
        <v>825</v>
      </c>
      <c r="G233" s="3">
        <v>1376</v>
      </c>
    </row>
    <row r="234" spans="1:7">
      <c r="A234" s="38" t="s">
        <v>939</v>
      </c>
      <c r="B234" s="38" t="s">
        <v>940</v>
      </c>
      <c r="C234" s="38" t="s">
        <v>249</v>
      </c>
      <c r="D234" s="38" t="s">
        <v>361</v>
      </c>
      <c r="E234" s="38" t="s">
        <v>826</v>
      </c>
      <c r="F234" s="38" t="s">
        <v>827</v>
      </c>
      <c r="G234" s="3">
        <v>9420</v>
      </c>
    </row>
    <row r="235" spans="1:7">
      <c r="A235" s="38" t="s">
        <v>939</v>
      </c>
      <c r="B235" s="38" t="s">
        <v>940</v>
      </c>
      <c r="C235" s="38" t="s">
        <v>249</v>
      </c>
      <c r="D235" s="38" t="s">
        <v>361</v>
      </c>
      <c r="E235" s="38" t="s">
        <v>828</v>
      </c>
      <c r="F235" s="38" t="s">
        <v>829</v>
      </c>
      <c r="G235" s="3">
        <v>408</v>
      </c>
    </row>
    <row r="236" spans="1:7">
      <c r="A236" s="38" t="s">
        <v>939</v>
      </c>
      <c r="B236" s="38" t="s">
        <v>940</v>
      </c>
      <c r="C236" s="38" t="s">
        <v>249</v>
      </c>
      <c r="D236" s="38" t="s">
        <v>361</v>
      </c>
      <c r="E236" s="38" t="s">
        <v>830</v>
      </c>
      <c r="F236" s="38" t="s">
        <v>831</v>
      </c>
      <c r="G236" s="3">
        <v>1823</v>
      </c>
    </row>
    <row r="237" spans="1:7">
      <c r="A237" s="38" t="s">
        <v>939</v>
      </c>
      <c r="B237" s="38" t="s">
        <v>940</v>
      </c>
      <c r="C237" s="38" t="s">
        <v>250</v>
      </c>
      <c r="D237" s="38" t="s">
        <v>362</v>
      </c>
      <c r="E237" s="38" t="s">
        <v>832</v>
      </c>
      <c r="F237" s="38" t="s">
        <v>833</v>
      </c>
      <c r="G237" s="3">
        <v>2790</v>
      </c>
    </row>
    <row r="238" spans="1:7">
      <c r="A238" s="38" t="s">
        <v>939</v>
      </c>
      <c r="B238" s="38" t="s">
        <v>940</v>
      </c>
      <c r="C238" s="38" t="s">
        <v>251</v>
      </c>
      <c r="D238" s="38" t="s">
        <v>363</v>
      </c>
      <c r="E238" s="38" t="s">
        <v>834</v>
      </c>
      <c r="F238" s="38" t="s">
        <v>835</v>
      </c>
      <c r="G238" s="3">
        <v>1909</v>
      </c>
    </row>
    <row r="239" spans="1:7">
      <c r="A239" s="38" t="s">
        <v>939</v>
      </c>
      <c r="B239" s="38" t="s">
        <v>940</v>
      </c>
      <c r="C239" s="38" t="s">
        <v>252</v>
      </c>
      <c r="D239" s="38" t="s">
        <v>364</v>
      </c>
      <c r="E239" s="38" t="s">
        <v>836</v>
      </c>
      <c r="F239" s="38" t="s">
        <v>837</v>
      </c>
      <c r="G239" s="3">
        <v>1749</v>
      </c>
    </row>
    <row r="240" spans="1:7">
      <c r="A240" s="38" t="s">
        <v>939</v>
      </c>
      <c r="B240" s="38" t="s">
        <v>940</v>
      </c>
      <c r="C240" s="38" t="s">
        <v>253</v>
      </c>
      <c r="D240" s="38" t="s">
        <v>365</v>
      </c>
      <c r="E240" s="38" t="s">
        <v>838</v>
      </c>
      <c r="F240" s="38" t="s">
        <v>839</v>
      </c>
      <c r="G240" s="3">
        <v>1511</v>
      </c>
    </row>
    <row r="241" spans="1:7">
      <c r="A241" s="38" t="s">
        <v>939</v>
      </c>
      <c r="B241" s="38" t="s">
        <v>940</v>
      </c>
      <c r="C241" s="38" t="s">
        <v>254</v>
      </c>
      <c r="D241" s="38" t="s">
        <v>366</v>
      </c>
      <c r="E241" s="38" t="s">
        <v>840</v>
      </c>
      <c r="F241" s="38" t="s">
        <v>841</v>
      </c>
      <c r="G241" s="3">
        <v>411</v>
      </c>
    </row>
    <row r="242" spans="1:7">
      <c r="A242" s="38" t="s">
        <v>939</v>
      </c>
      <c r="B242" s="38" t="s">
        <v>940</v>
      </c>
      <c r="C242" s="38" t="s">
        <v>255</v>
      </c>
      <c r="D242" s="38" t="s">
        <v>367</v>
      </c>
      <c r="E242" s="38" t="s">
        <v>842</v>
      </c>
      <c r="F242" s="38" t="s">
        <v>843</v>
      </c>
      <c r="G242" s="3">
        <v>1735</v>
      </c>
    </row>
    <row r="243" spans="1:7">
      <c r="A243" s="38" t="s">
        <v>939</v>
      </c>
      <c r="B243" s="38" t="s">
        <v>940</v>
      </c>
      <c r="C243" s="38" t="s">
        <v>256</v>
      </c>
      <c r="D243" s="38" t="s">
        <v>368</v>
      </c>
      <c r="E243" s="38" t="s">
        <v>844</v>
      </c>
      <c r="F243" s="38" t="s">
        <v>845</v>
      </c>
      <c r="G243" s="3">
        <v>548</v>
      </c>
    </row>
    <row r="244" spans="1:7">
      <c r="A244" s="38" t="s">
        <v>939</v>
      </c>
      <c r="B244" s="38" t="s">
        <v>940</v>
      </c>
      <c r="C244" s="38" t="s">
        <v>257</v>
      </c>
      <c r="D244" s="38" t="s">
        <v>369</v>
      </c>
      <c r="E244" s="38" t="s">
        <v>846</v>
      </c>
      <c r="F244" s="38" t="s">
        <v>847</v>
      </c>
      <c r="G244" s="3">
        <v>2469</v>
      </c>
    </row>
    <row r="245" spans="1:7">
      <c r="A245" s="38" t="s">
        <v>939</v>
      </c>
      <c r="B245" s="38" t="s">
        <v>940</v>
      </c>
      <c r="C245" s="38" t="s">
        <v>258</v>
      </c>
      <c r="D245" s="38" t="s">
        <v>370</v>
      </c>
      <c r="E245" s="38" t="s">
        <v>848</v>
      </c>
      <c r="F245" s="38" t="s">
        <v>849</v>
      </c>
      <c r="G245" s="3">
        <v>9323</v>
      </c>
    </row>
    <row r="246" spans="1:7">
      <c r="A246" s="38" t="s">
        <v>939</v>
      </c>
      <c r="B246" s="38" t="s">
        <v>940</v>
      </c>
      <c r="C246" s="38" t="s">
        <v>259</v>
      </c>
      <c r="D246" s="38" t="s">
        <v>371</v>
      </c>
      <c r="E246" s="38" t="s">
        <v>850</v>
      </c>
      <c r="F246" s="38" t="s">
        <v>851</v>
      </c>
      <c r="G246" s="3">
        <v>44557</v>
      </c>
    </row>
    <row r="247" spans="1:7">
      <c r="A247" s="38" t="s">
        <v>939</v>
      </c>
      <c r="B247" s="38" t="s">
        <v>940</v>
      </c>
      <c r="C247" s="38" t="s">
        <v>260</v>
      </c>
      <c r="D247" s="38" t="s">
        <v>372</v>
      </c>
      <c r="E247" s="38" t="s">
        <v>852</v>
      </c>
      <c r="F247" s="38" t="s">
        <v>853</v>
      </c>
      <c r="G247" s="3">
        <v>28521</v>
      </c>
    </row>
    <row r="248" spans="1:7">
      <c r="A248" s="38" t="s">
        <v>939</v>
      </c>
      <c r="B248" s="38" t="s">
        <v>940</v>
      </c>
      <c r="C248" s="38" t="s">
        <v>62</v>
      </c>
      <c r="D248" s="38" t="s">
        <v>63</v>
      </c>
      <c r="E248" s="38" t="s">
        <v>92</v>
      </c>
      <c r="F248" s="38" t="s">
        <v>93</v>
      </c>
      <c r="G248" s="3">
        <v>61261</v>
      </c>
    </row>
    <row r="249" spans="1:7">
      <c r="A249" s="38" t="s">
        <v>939</v>
      </c>
      <c r="B249" s="38" t="s">
        <v>940</v>
      </c>
      <c r="C249" s="38" t="s">
        <v>261</v>
      </c>
      <c r="D249" s="38" t="s">
        <v>373</v>
      </c>
      <c r="E249" s="38" t="s">
        <v>854</v>
      </c>
      <c r="F249" s="38" t="s">
        <v>855</v>
      </c>
      <c r="G249" s="3">
        <v>18559</v>
      </c>
    </row>
    <row r="250" spans="1:7">
      <c r="A250" s="38" t="s">
        <v>939</v>
      </c>
      <c r="B250" s="38" t="s">
        <v>940</v>
      </c>
      <c r="C250" s="38" t="s">
        <v>262</v>
      </c>
      <c r="D250" s="38" t="s">
        <v>374</v>
      </c>
      <c r="E250" s="38" t="s">
        <v>856</v>
      </c>
      <c r="F250" s="38" t="s">
        <v>857</v>
      </c>
      <c r="G250" s="3">
        <v>2</v>
      </c>
    </row>
    <row r="251" spans="1:7">
      <c r="A251" s="38" t="s">
        <v>939</v>
      </c>
      <c r="B251" s="38" t="s">
        <v>940</v>
      </c>
      <c r="C251" s="38" t="s">
        <v>263</v>
      </c>
      <c r="D251" s="38" t="s">
        <v>375</v>
      </c>
      <c r="E251" s="38" t="s">
        <v>858</v>
      </c>
      <c r="F251" s="38" t="s">
        <v>859</v>
      </c>
      <c r="G251" s="3">
        <v>192</v>
      </c>
    </row>
    <row r="252" spans="1:7">
      <c r="A252" s="38" t="s">
        <v>939</v>
      </c>
      <c r="B252" s="38" t="s">
        <v>940</v>
      </c>
      <c r="C252" s="38" t="s">
        <v>264</v>
      </c>
      <c r="D252" s="38" t="s">
        <v>376</v>
      </c>
      <c r="E252" s="38" t="s">
        <v>860</v>
      </c>
      <c r="F252" s="38" t="s">
        <v>376</v>
      </c>
      <c r="G252" s="3">
        <v>380</v>
      </c>
    </row>
    <row r="253" spans="1:7">
      <c r="A253" s="38" t="s">
        <v>939</v>
      </c>
      <c r="B253" s="38" t="s">
        <v>940</v>
      </c>
      <c r="C253" s="38" t="s">
        <v>265</v>
      </c>
      <c r="D253" s="38" t="s">
        <v>377</v>
      </c>
      <c r="E253" s="38" t="s">
        <v>861</v>
      </c>
      <c r="F253" s="38" t="s">
        <v>862</v>
      </c>
      <c r="G253" s="3">
        <v>94</v>
      </c>
    </row>
    <row r="254" spans="1:7">
      <c r="A254" s="38" t="s">
        <v>939</v>
      </c>
      <c r="B254" s="38" t="s">
        <v>940</v>
      </c>
      <c r="C254" s="38" t="s">
        <v>266</v>
      </c>
      <c r="D254" s="38" t="s">
        <v>378</v>
      </c>
      <c r="E254" s="38" t="s">
        <v>863</v>
      </c>
      <c r="F254" s="38" t="s">
        <v>378</v>
      </c>
      <c r="G254" s="3">
        <v>1521</v>
      </c>
    </row>
    <row r="255" spans="1:7">
      <c r="A255" s="38" t="s">
        <v>939</v>
      </c>
      <c r="B255" s="38" t="s">
        <v>940</v>
      </c>
      <c r="C255" s="38" t="s">
        <v>267</v>
      </c>
      <c r="D255" s="38" t="s">
        <v>379</v>
      </c>
      <c r="E255" s="38" t="s">
        <v>864</v>
      </c>
      <c r="F255" s="38" t="s">
        <v>865</v>
      </c>
      <c r="G255" s="3">
        <v>105</v>
      </c>
    </row>
    <row r="256" spans="1:7">
      <c r="A256" s="38" t="s">
        <v>939</v>
      </c>
      <c r="B256" s="38" t="s">
        <v>940</v>
      </c>
      <c r="C256" s="38" t="s">
        <v>272</v>
      </c>
      <c r="D256" s="38" t="s">
        <v>384</v>
      </c>
      <c r="E256" s="38" t="s">
        <v>874</v>
      </c>
      <c r="F256" s="38" t="s">
        <v>875</v>
      </c>
      <c r="G256" s="3">
        <v>198</v>
      </c>
    </row>
    <row r="257" spans="1:7">
      <c r="A257" s="38" t="s">
        <v>939</v>
      </c>
      <c r="B257" s="38" t="s">
        <v>940</v>
      </c>
      <c r="C257" s="38" t="s">
        <v>72</v>
      </c>
      <c r="D257" s="38" t="s">
        <v>73</v>
      </c>
      <c r="E257" s="38" t="s">
        <v>150</v>
      </c>
      <c r="F257" s="38" t="s">
        <v>151</v>
      </c>
      <c r="G257" s="3">
        <v>507</v>
      </c>
    </row>
    <row r="258" spans="1:7">
      <c r="A258" s="38" t="s">
        <v>939</v>
      </c>
      <c r="B258" s="38" t="s">
        <v>940</v>
      </c>
      <c r="C258" s="38" t="s">
        <v>74</v>
      </c>
      <c r="D258" s="38" t="s">
        <v>75</v>
      </c>
      <c r="E258" s="38" t="s">
        <v>152</v>
      </c>
      <c r="F258" s="38" t="s">
        <v>153</v>
      </c>
      <c r="G258" s="3">
        <v>10997</v>
      </c>
    </row>
    <row r="259" spans="1:7">
      <c r="G259">
        <f>SUM(G2:G258)</f>
        <v>794412</v>
      </c>
    </row>
  </sheetData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62"/>
  <sheetViews>
    <sheetView tabSelected="1" topLeftCell="B1" zoomScale="85" zoomScaleNormal="85" workbookViewId="0">
      <pane xSplit="3" ySplit="2" topLeftCell="E3" activePane="bottomRight" state="frozen"/>
      <selection activeCell="B1" sqref="B1"/>
      <selection pane="topRight" activeCell="E1" sqref="E1"/>
      <selection pane="bottomLeft" activeCell="B3" sqref="B3"/>
      <selection pane="bottomRight" activeCell="B1" sqref="B1"/>
    </sheetView>
  </sheetViews>
  <sheetFormatPr defaultRowHeight="16.5"/>
  <cols>
    <col min="1" max="1" width="9.140625" style="57"/>
    <col min="2" max="2" width="5.5703125" style="57" customWidth="1"/>
    <col min="3" max="3" width="7" style="68" bestFit="1" customWidth="1"/>
    <col min="4" max="4" width="60.42578125" style="68" bestFit="1" customWidth="1"/>
    <col min="5" max="5" width="9" style="68" bestFit="1" customWidth="1"/>
    <col min="6" max="6" width="9" style="68" customWidth="1"/>
    <col min="7" max="7" width="13.85546875" style="57" bestFit="1" customWidth="1"/>
    <col min="8" max="10" width="12.5703125" style="57" bestFit="1" customWidth="1"/>
    <col min="11" max="11" width="9.140625" style="57"/>
    <col min="12" max="12" width="13" style="57" customWidth="1"/>
    <col min="13" max="13" width="10.28515625" style="57" customWidth="1"/>
    <col min="14" max="14" width="17.7109375" style="57" customWidth="1"/>
    <col min="15" max="15" width="14.5703125" style="57" customWidth="1"/>
    <col min="16" max="16" width="13" style="57" customWidth="1"/>
    <col min="17" max="17" width="10.28515625" style="57" customWidth="1"/>
    <col min="18" max="18" width="13.7109375" style="57" customWidth="1"/>
    <col min="19" max="19" width="26.140625" style="57" customWidth="1"/>
    <col min="20" max="21" width="11.7109375" style="57" customWidth="1"/>
    <col min="22" max="22" width="10.28515625" style="57" customWidth="1"/>
    <col min="23" max="23" width="13.7109375" style="57" customWidth="1"/>
    <col min="24" max="16384" width="9.140625" style="57"/>
  </cols>
  <sheetData>
    <row r="1" spans="2:23" ht="120">
      <c r="B1" s="21" t="s">
        <v>884</v>
      </c>
      <c r="C1" s="21" t="s">
        <v>953</v>
      </c>
      <c r="D1" s="21" t="s">
        <v>6</v>
      </c>
      <c r="E1" s="54" t="s">
        <v>893</v>
      </c>
      <c r="F1" s="54" t="s">
        <v>894</v>
      </c>
      <c r="G1" s="54" t="s">
        <v>895</v>
      </c>
      <c r="H1" s="54" t="s">
        <v>896</v>
      </c>
      <c r="I1" s="54" t="s">
        <v>897</v>
      </c>
      <c r="J1" s="54" t="s">
        <v>898</v>
      </c>
      <c r="K1" s="54" t="s">
        <v>892</v>
      </c>
      <c r="L1" s="54" t="s">
        <v>891</v>
      </c>
      <c r="M1" s="55" t="s">
        <v>899</v>
      </c>
      <c r="N1" s="56" t="s">
        <v>947</v>
      </c>
      <c r="O1" s="56" t="s">
        <v>900</v>
      </c>
      <c r="P1" s="56" t="s">
        <v>948</v>
      </c>
      <c r="Q1" s="56" t="s">
        <v>910</v>
      </c>
      <c r="R1" s="56" t="s">
        <v>901</v>
      </c>
      <c r="S1" s="56" t="s">
        <v>902</v>
      </c>
      <c r="T1" s="56" t="s">
        <v>949</v>
      </c>
      <c r="U1" s="56" t="s">
        <v>903</v>
      </c>
      <c r="V1" s="56" t="s">
        <v>950</v>
      </c>
      <c r="W1" s="56" t="s">
        <v>951</v>
      </c>
    </row>
    <row r="2" spans="2:23">
      <c r="B2" s="58">
        <v>1</v>
      </c>
      <c r="C2" s="21" t="s">
        <v>904</v>
      </c>
      <c r="D2" s="21" t="s">
        <v>905</v>
      </c>
      <c r="E2" s="59">
        <v>4</v>
      </c>
      <c r="F2" s="59">
        <v>5</v>
      </c>
      <c r="G2" s="59">
        <v>6</v>
      </c>
      <c r="H2" s="59">
        <v>7</v>
      </c>
      <c r="I2" s="59">
        <v>8</v>
      </c>
      <c r="J2" s="59">
        <v>9</v>
      </c>
      <c r="K2" s="59">
        <v>10</v>
      </c>
      <c r="L2" s="59">
        <v>11</v>
      </c>
      <c r="M2" s="22">
        <v>12</v>
      </c>
      <c r="N2" s="22">
        <v>13</v>
      </c>
      <c r="O2" s="22">
        <v>14</v>
      </c>
      <c r="P2" s="22">
        <v>15</v>
      </c>
      <c r="Q2" s="22">
        <v>16</v>
      </c>
      <c r="R2" s="22">
        <v>17</v>
      </c>
      <c r="S2" s="22">
        <v>18</v>
      </c>
      <c r="T2" s="22">
        <v>19</v>
      </c>
      <c r="U2" s="22">
        <v>20</v>
      </c>
      <c r="V2" s="22">
        <v>21</v>
      </c>
      <c r="W2" s="22">
        <v>22</v>
      </c>
    </row>
    <row r="3" spans="2:23">
      <c r="B3" s="60">
        <v>1</v>
      </c>
      <c r="C3" s="61">
        <v>964</v>
      </c>
      <c r="D3" s="61" t="s">
        <v>8</v>
      </c>
      <c r="E3" s="62">
        <v>145</v>
      </c>
      <c r="F3" s="62">
        <v>145</v>
      </c>
      <c r="G3" s="62">
        <v>5147</v>
      </c>
      <c r="H3" s="62">
        <v>5147</v>
      </c>
      <c r="I3" s="63">
        <v>0</v>
      </c>
      <c r="J3" s="63">
        <v>0</v>
      </c>
      <c r="K3" s="63" t="s">
        <v>890</v>
      </c>
      <c r="L3" s="63">
        <f>(E3*50-F3*23)+(G3*50-H3*23)+(I3*50+J3*50)</f>
        <v>142884</v>
      </c>
      <c r="M3" s="60">
        <v>0</v>
      </c>
      <c r="N3" s="60">
        <f>IF(M3&gt;0.1*L3,0.1*L3,M3)</f>
        <v>0</v>
      </c>
      <c r="O3" s="60">
        <f>+M3-N3</f>
        <v>0</v>
      </c>
      <c r="P3" s="60">
        <f>+L3-N3</f>
        <v>142884</v>
      </c>
      <c r="Q3" s="60">
        <v>0</v>
      </c>
      <c r="R3" s="60">
        <v>40950</v>
      </c>
      <c r="S3" s="60">
        <v>14288</v>
      </c>
      <c r="T3" s="60">
        <f>+Q3+S3</f>
        <v>14288</v>
      </c>
      <c r="U3" s="60">
        <f>IF(T3&gt;P3,P3,T3)</f>
        <v>14288</v>
      </c>
      <c r="V3" s="60">
        <f>+T3-U3</f>
        <v>0</v>
      </c>
      <c r="W3" s="60">
        <f>+P3-U3</f>
        <v>128596</v>
      </c>
    </row>
    <row r="4" spans="2:23">
      <c r="B4" s="60">
        <v>2</v>
      </c>
      <c r="C4" s="61">
        <v>661</v>
      </c>
      <c r="D4" s="61" t="s">
        <v>353</v>
      </c>
      <c r="E4" s="62">
        <v>2</v>
      </c>
      <c r="F4" s="62">
        <v>0</v>
      </c>
      <c r="G4" s="62">
        <v>29641</v>
      </c>
      <c r="H4" s="62">
        <v>0</v>
      </c>
      <c r="I4" s="63">
        <v>1171</v>
      </c>
      <c r="J4" s="63">
        <v>4398</v>
      </c>
      <c r="K4" s="63" t="s">
        <v>890</v>
      </c>
      <c r="L4" s="63">
        <f>(E4*50-F4*23)+(G4*50-H4*23)+(I4*50+J4*50)</f>
        <v>1760600</v>
      </c>
      <c r="M4" s="60">
        <v>0</v>
      </c>
      <c r="N4" s="60">
        <f t="shared" ref="N4:N67" si="0">IF(M4&gt;0.1*L4,0.1*L4,M4)</f>
        <v>0</v>
      </c>
      <c r="O4" s="60">
        <f t="shared" ref="O4:O67" si="1">+M4-N4</f>
        <v>0</v>
      </c>
      <c r="P4" s="60">
        <f t="shared" ref="P4:P67" si="2">+L4-N4</f>
        <v>1760600</v>
      </c>
      <c r="Q4" s="60">
        <v>0</v>
      </c>
      <c r="R4" s="60">
        <v>634025</v>
      </c>
      <c r="S4" s="60">
        <v>176060</v>
      </c>
      <c r="T4" s="60">
        <f t="shared" ref="T4:T67" si="3">+Q4+S4</f>
        <v>176060</v>
      </c>
      <c r="U4" s="60">
        <f t="shared" ref="U4:U67" si="4">IF(T4&gt;P4,P4,T4)</f>
        <v>176060</v>
      </c>
      <c r="V4" s="60">
        <f t="shared" ref="V4:V67" si="5">+T4-U4</f>
        <v>0</v>
      </c>
      <c r="W4" s="60">
        <f t="shared" ref="W4:W67" si="6">+P4-U4</f>
        <v>1584540</v>
      </c>
    </row>
    <row r="5" spans="2:23">
      <c r="B5" s="60">
        <v>3</v>
      </c>
      <c r="C5" s="61">
        <v>623</v>
      </c>
      <c r="D5" s="61" t="s">
        <v>319</v>
      </c>
      <c r="E5" s="62">
        <v>0</v>
      </c>
      <c r="F5" s="62">
        <v>0</v>
      </c>
      <c r="G5" s="62">
        <v>18524</v>
      </c>
      <c r="H5" s="62">
        <v>0</v>
      </c>
      <c r="I5" s="63">
        <v>6401</v>
      </c>
      <c r="J5" s="63">
        <v>11012</v>
      </c>
      <c r="K5" s="63" t="s">
        <v>890</v>
      </c>
      <c r="L5" s="63">
        <f>(E5*50-F5*23)+(G5*50-H5*23)+(I5*50+J5*50)</f>
        <v>1796850</v>
      </c>
      <c r="M5" s="60">
        <v>0</v>
      </c>
      <c r="N5" s="60">
        <f t="shared" si="0"/>
        <v>0</v>
      </c>
      <c r="O5" s="60">
        <f t="shared" si="1"/>
        <v>0</v>
      </c>
      <c r="P5" s="60">
        <f t="shared" si="2"/>
        <v>1796850</v>
      </c>
      <c r="Q5" s="60">
        <v>0</v>
      </c>
      <c r="R5" s="60">
        <v>230275</v>
      </c>
      <c r="S5" s="60">
        <v>179685</v>
      </c>
      <c r="T5" s="60">
        <f t="shared" si="3"/>
        <v>179685</v>
      </c>
      <c r="U5" s="60">
        <f t="shared" si="4"/>
        <v>179685</v>
      </c>
      <c r="V5" s="60">
        <f t="shared" si="5"/>
        <v>0</v>
      </c>
      <c r="W5" s="60">
        <f t="shared" si="6"/>
        <v>1617165</v>
      </c>
    </row>
    <row r="6" spans="2:23">
      <c r="B6" s="60">
        <v>4</v>
      </c>
      <c r="C6" s="61">
        <v>821</v>
      </c>
      <c r="D6" s="61" t="s">
        <v>373</v>
      </c>
      <c r="E6" s="62">
        <v>1</v>
      </c>
      <c r="F6" s="62">
        <v>0</v>
      </c>
      <c r="G6" s="62">
        <v>27839</v>
      </c>
      <c r="H6" s="62">
        <v>0</v>
      </c>
      <c r="I6" s="63">
        <v>20564</v>
      </c>
      <c r="J6" s="63">
        <v>18559</v>
      </c>
      <c r="K6" s="63" t="s">
        <v>890</v>
      </c>
      <c r="L6" s="63">
        <f>(E6*50-F6*23)+(G6*50-H6*23)+(I6*50+J6*50)</f>
        <v>3348150</v>
      </c>
      <c r="M6" s="60">
        <v>0</v>
      </c>
      <c r="N6" s="60">
        <f t="shared" si="0"/>
        <v>0</v>
      </c>
      <c r="O6" s="60">
        <f t="shared" si="1"/>
        <v>0</v>
      </c>
      <c r="P6" s="60">
        <f t="shared" si="2"/>
        <v>3348150</v>
      </c>
      <c r="Q6" s="60">
        <v>0</v>
      </c>
      <c r="R6" s="60">
        <v>230525</v>
      </c>
      <c r="S6" s="60">
        <v>230525</v>
      </c>
      <c r="T6" s="60">
        <f t="shared" si="3"/>
        <v>230525</v>
      </c>
      <c r="U6" s="60">
        <f t="shared" si="4"/>
        <v>230525</v>
      </c>
      <c r="V6" s="60">
        <f t="shared" si="5"/>
        <v>0</v>
      </c>
      <c r="W6" s="60">
        <f t="shared" si="6"/>
        <v>3117625</v>
      </c>
    </row>
    <row r="7" spans="2:23">
      <c r="B7" s="60">
        <v>5</v>
      </c>
      <c r="C7" s="61">
        <v>647</v>
      </c>
      <c r="D7" s="61" t="s">
        <v>339</v>
      </c>
      <c r="E7" s="62">
        <v>0</v>
      </c>
      <c r="F7" s="62">
        <v>0</v>
      </c>
      <c r="G7" s="62">
        <v>10290</v>
      </c>
      <c r="H7" s="62">
        <v>0</v>
      </c>
      <c r="I7" s="63">
        <v>1330</v>
      </c>
      <c r="J7" s="63">
        <v>3975</v>
      </c>
      <c r="K7" s="63" t="s">
        <v>886</v>
      </c>
      <c r="L7" s="63">
        <f>(E7*50-F7*23)+(G7*100-H7*73)+(I7*100+J7*100)</f>
        <v>1559500</v>
      </c>
      <c r="M7" s="60">
        <v>0</v>
      </c>
      <c r="N7" s="60">
        <f t="shared" si="0"/>
        <v>0</v>
      </c>
      <c r="O7" s="60">
        <f t="shared" si="1"/>
        <v>0</v>
      </c>
      <c r="P7" s="60">
        <f t="shared" si="2"/>
        <v>1559500</v>
      </c>
      <c r="Q7" s="60">
        <v>0</v>
      </c>
      <c r="R7" s="60">
        <v>203425</v>
      </c>
      <c r="S7" s="60">
        <v>155950</v>
      </c>
      <c r="T7" s="60">
        <f t="shared" si="3"/>
        <v>155950</v>
      </c>
      <c r="U7" s="60">
        <f t="shared" si="4"/>
        <v>155950</v>
      </c>
      <c r="V7" s="60">
        <f t="shared" si="5"/>
        <v>0</v>
      </c>
      <c r="W7" s="60">
        <f t="shared" si="6"/>
        <v>1403550</v>
      </c>
    </row>
    <row r="8" spans="2:23">
      <c r="B8" s="60">
        <v>6</v>
      </c>
      <c r="C8" s="61">
        <v>630</v>
      </c>
      <c r="D8" s="61" t="s">
        <v>322</v>
      </c>
      <c r="E8" s="62">
        <v>0</v>
      </c>
      <c r="F8" s="62">
        <v>0</v>
      </c>
      <c r="G8" s="62">
        <v>1382</v>
      </c>
      <c r="H8" s="62">
        <v>0</v>
      </c>
      <c r="I8" s="63">
        <v>122</v>
      </c>
      <c r="J8" s="63">
        <v>488</v>
      </c>
      <c r="K8" s="63" t="s">
        <v>886</v>
      </c>
      <c r="L8" s="63">
        <f>(E8*50-F8*23)+(G8*100-H8*73)+(I8*100+J8*100)</f>
        <v>199200</v>
      </c>
      <c r="M8" s="60">
        <v>0</v>
      </c>
      <c r="N8" s="60">
        <f t="shared" si="0"/>
        <v>0</v>
      </c>
      <c r="O8" s="60">
        <f t="shared" si="1"/>
        <v>0</v>
      </c>
      <c r="P8" s="60">
        <f t="shared" si="2"/>
        <v>199200</v>
      </c>
      <c r="Q8" s="60">
        <v>0</v>
      </c>
      <c r="R8" s="60">
        <v>82125</v>
      </c>
      <c r="S8" s="60">
        <v>19920</v>
      </c>
      <c r="T8" s="60">
        <f t="shared" si="3"/>
        <v>19920</v>
      </c>
      <c r="U8" s="60">
        <f t="shared" si="4"/>
        <v>19920</v>
      </c>
      <c r="V8" s="60">
        <f t="shared" si="5"/>
        <v>0</v>
      </c>
      <c r="W8" s="60">
        <f t="shared" si="6"/>
        <v>179280</v>
      </c>
    </row>
    <row r="9" spans="2:23">
      <c r="B9" s="60">
        <v>7</v>
      </c>
      <c r="C9" s="61">
        <v>648</v>
      </c>
      <c r="D9" s="61" t="s">
        <v>340</v>
      </c>
      <c r="E9" s="62">
        <v>2</v>
      </c>
      <c r="F9" s="62">
        <v>0</v>
      </c>
      <c r="G9" s="62">
        <v>13880</v>
      </c>
      <c r="H9" s="62">
        <v>0</v>
      </c>
      <c r="I9" s="63">
        <v>1568</v>
      </c>
      <c r="J9" s="63">
        <v>4350</v>
      </c>
      <c r="K9" s="63" t="s">
        <v>886</v>
      </c>
      <c r="L9" s="63">
        <f>(E9*50-F9*23)+(G9*100-H9*73)+(I9*100+J9*100)</f>
        <v>1979900</v>
      </c>
      <c r="M9" s="60">
        <v>0</v>
      </c>
      <c r="N9" s="60">
        <f t="shared" si="0"/>
        <v>0</v>
      </c>
      <c r="O9" s="60">
        <f t="shared" si="1"/>
        <v>0</v>
      </c>
      <c r="P9" s="60">
        <f t="shared" si="2"/>
        <v>1979900</v>
      </c>
      <c r="Q9" s="60">
        <v>0</v>
      </c>
      <c r="R9" s="60">
        <v>309475</v>
      </c>
      <c r="S9" s="60">
        <v>197990</v>
      </c>
      <c r="T9" s="60">
        <f t="shared" si="3"/>
        <v>197990</v>
      </c>
      <c r="U9" s="60">
        <f t="shared" si="4"/>
        <v>197990</v>
      </c>
      <c r="V9" s="60">
        <f t="shared" si="5"/>
        <v>0</v>
      </c>
      <c r="W9" s="60">
        <f t="shared" si="6"/>
        <v>1781910</v>
      </c>
    </row>
    <row r="10" spans="2:23">
      <c r="B10" s="60">
        <v>8</v>
      </c>
      <c r="C10" s="61">
        <v>649</v>
      </c>
      <c r="D10" s="61" t="s">
        <v>341</v>
      </c>
      <c r="E10" s="62">
        <v>0</v>
      </c>
      <c r="F10" s="62">
        <v>0</v>
      </c>
      <c r="G10" s="62">
        <v>50589</v>
      </c>
      <c r="H10" s="62">
        <v>0</v>
      </c>
      <c r="I10" s="63">
        <v>5764</v>
      </c>
      <c r="J10" s="63">
        <v>16489</v>
      </c>
      <c r="K10" s="63" t="s">
        <v>890</v>
      </c>
      <c r="L10" s="63">
        <f>(E10*50-F10*23)+(G10*50-H10*23)+(I10*50+J10*50)</f>
        <v>3642100</v>
      </c>
      <c r="M10" s="60">
        <v>0</v>
      </c>
      <c r="N10" s="60">
        <f t="shared" si="0"/>
        <v>0</v>
      </c>
      <c r="O10" s="60">
        <f t="shared" si="1"/>
        <v>0</v>
      </c>
      <c r="P10" s="60">
        <f t="shared" si="2"/>
        <v>3642100</v>
      </c>
      <c r="Q10" s="60">
        <v>0</v>
      </c>
      <c r="R10" s="60">
        <v>2065625</v>
      </c>
      <c r="S10" s="60">
        <v>364210</v>
      </c>
      <c r="T10" s="60">
        <f t="shared" si="3"/>
        <v>364210</v>
      </c>
      <c r="U10" s="60">
        <f t="shared" si="4"/>
        <v>364210</v>
      </c>
      <c r="V10" s="60">
        <f t="shared" si="5"/>
        <v>0</v>
      </c>
      <c r="W10" s="60">
        <f t="shared" si="6"/>
        <v>3277890</v>
      </c>
    </row>
    <row r="11" spans="2:23">
      <c r="B11" s="60">
        <v>9</v>
      </c>
      <c r="C11" s="61">
        <v>662</v>
      </c>
      <c r="D11" s="61" t="s">
        <v>354</v>
      </c>
      <c r="E11" s="62">
        <v>0</v>
      </c>
      <c r="F11" s="62">
        <v>0</v>
      </c>
      <c r="G11" s="62">
        <v>12521</v>
      </c>
      <c r="H11" s="62">
        <v>0</v>
      </c>
      <c r="I11" s="63">
        <v>1168</v>
      </c>
      <c r="J11" s="63">
        <v>3985</v>
      </c>
      <c r="K11" s="63" t="s">
        <v>890</v>
      </c>
      <c r="L11" s="63">
        <f>(E11*50-F11*23)+(G11*50-H11*23)+(I11*50+J11*50)</f>
        <v>883700</v>
      </c>
      <c r="M11" s="60">
        <v>0</v>
      </c>
      <c r="N11" s="60">
        <f t="shared" si="0"/>
        <v>0</v>
      </c>
      <c r="O11" s="60">
        <f t="shared" si="1"/>
        <v>0</v>
      </c>
      <c r="P11" s="60">
        <f t="shared" si="2"/>
        <v>883700</v>
      </c>
      <c r="Q11" s="60">
        <v>0</v>
      </c>
      <c r="R11" s="60">
        <v>303025</v>
      </c>
      <c r="S11" s="60">
        <v>88370</v>
      </c>
      <c r="T11" s="60">
        <f t="shared" si="3"/>
        <v>88370</v>
      </c>
      <c r="U11" s="60">
        <f t="shared" si="4"/>
        <v>88370</v>
      </c>
      <c r="V11" s="60">
        <f t="shared" si="5"/>
        <v>0</v>
      </c>
      <c r="W11" s="60">
        <f t="shared" si="6"/>
        <v>795330</v>
      </c>
    </row>
    <row r="12" spans="2:23">
      <c r="B12" s="60">
        <v>10</v>
      </c>
      <c r="C12" s="61">
        <v>671</v>
      </c>
      <c r="D12" s="61" t="s">
        <v>358</v>
      </c>
      <c r="E12" s="62">
        <v>1</v>
      </c>
      <c r="F12" s="62">
        <v>0</v>
      </c>
      <c r="G12" s="62">
        <v>9853</v>
      </c>
      <c r="H12" s="62">
        <v>0</v>
      </c>
      <c r="I12" s="63">
        <v>496</v>
      </c>
      <c r="J12" s="63">
        <v>2204</v>
      </c>
      <c r="K12" s="63" t="s">
        <v>890</v>
      </c>
      <c r="L12" s="63">
        <f>(E12*50-F12*23)+(G12*50-H12*23)+(I12*50+J12*50)</f>
        <v>627700</v>
      </c>
      <c r="M12" s="60">
        <v>0</v>
      </c>
      <c r="N12" s="60">
        <f t="shared" si="0"/>
        <v>0</v>
      </c>
      <c r="O12" s="60">
        <f t="shared" si="1"/>
        <v>0</v>
      </c>
      <c r="P12" s="60">
        <f t="shared" si="2"/>
        <v>627700</v>
      </c>
      <c r="Q12" s="60">
        <v>0</v>
      </c>
      <c r="R12" s="60">
        <v>352600</v>
      </c>
      <c r="S12" s="60">
        <v>62770</v>
      </c>
      <c r="T12" s="60">
        <f t="shared" si="3"/>
        <v>62770</v>
      </c>
      <c r="U12" s="60">
        <f t="shared" si="4"/>
        <v>62770</v>
      </c>
      <c r="V12" s="60">
        <f t="shared" si="5"/>
        <v>0</v>
      </c>
      <c r="W12" s="60">
        <f t="shared" si="6"/>
        <v>564930</v>
      </c>
    </row>
    <row r="13" spans="2:23">
      <c r="B13" s="60">
        <v>11</v>
      </c>
      <c r="C13" s="61">
        <v>670</v>
      </c>
      <c r="D13" s="61" t="s">
        <v>357</v>
      </c>
      <c r="E13" s="62">
        <v>1</v>
      </c>
      <c r="F13" s="62">
        <v>0</v>
      </c>
      <c r="G13" s="62">
        <v>19080</v>
      </c>
      <c r="H13" s="62">
        <v>0</v>
      </c>
      <c r="I13" s="63">
        <v>275</v>
      </c>
      <c r="J13" s="63">
        <v>1958</v>
      </c>
      <c r="K13" s="63" t="s">
        <v>890</v>
      </c>
      <c r="L13" s="63">
        <f>(E13*50-F13*23)+(G13*50-H13*23)+(I13*50+J13*50)</f>
        <v>1065700</v>
      </c>
      <c r="M13" s="60">
        <v>0</v>
      </c>
      <c r="N13" s="60">
        <f t="shared" si="0"/>
        <v>0</v>
      </c>
      <c r="O13" s="60">
        <f t="shared" si="1"/>
        <v>0</v>
      </c>
      <c r="P13" s="60">
        <f t="shared" si="2"/>
        <v>1065700</v>
      </c>
      <c r="Q13" s="60">
        <v>0</v>
      </c>
      <c r="R13" s="60">
        <v>2082800</v>
      </c>
      <c r="S13" s="60">
        <v>106570</v>
      </c>
      <c r="T13" s="60">
        <f t="shared" si="3"/>
        <v>106570</v>
      </c>
      <c r="U13" s="60">
        <f t="shared" si="4"/>
        <v>106570</v>
      </c>
      <c r="V13" s="60">
        <f t="shared" si="5"/>
        <v>0</v>
      </c>
      <c r="W13" s="60">
        <f t="shared" si="6"/>
        <v>959130</v>
      </c>
    </row>
    <row r="14" spans="2:23">
      <c r="B14" s="60">
        <v>12</v>
      </c>
      <c r="C14" s="61">
        <v>702</v>
      </c>
      <c r="D14" s="61" t="s">
        <v>360</v>
      </c>
      <c r="E14" s="62">
        <v>0</v>
      </c>
      <c r="F14" s="62">
        <v>0</v>
      </c>
      <c r="G14" s="62">
        <v>759</v>
      </c>
      <c r="H14" s="62">
        <v>0</v>
      </c>
      <c r="I14" s="63">
        <v>81</v>
      </c>
      <c r="J14" s="63">
        <v>462</v>
      </c>
      <c r="K14" s="63" t="s">
        <v>886</v>
      </c>
      <c r="L14" s="63">
        <f>(E14*50-F14*23)+(G14*100-H14*73)+(I14*100+J14*100)</f>
        <v>130200</v>
      </c>
      <c r="M14" s="60">
        <v>0</v>
      </c>
      <c r="N14" s="60">
        <f t="shared" si="0"/>
        <v>0</v>
      </c>
      <c r="O14" s="60">
        <f t="shared" si="1"/>
        <v>0</v>
      </c>
      <c r="P14" s="60">
        <f t="shared" si="2"/>
        <v>130200</v>
      </c>
      <c r="Q14" s="60">
        <v>0</v>
      </c>
      <c r="R14" s="60">
        <v>12550</v>
      </c>
      <c r="S14" s="60">
        <v>12550</v>
      </c>
      <c r="T14" s="60">
        <f t="shared" si="3"/>
        <v>12550</v>
      </c>
      <c r="U14" s="60">
        <f t="shared" si="4"/>
        <v>12550</v>
      </c>
      <c r="V14" s="60">
        <f t="shared" si="5"/>
        <v>0</v>
      </c>
      <c r="W14" s="60">
        <f t="shared" si="6"/>
        <v>117650</v>
      </c>
    </row>
    <row r="15" spans="2:23">
      <c r="B15" s="60">
        <v>13</v>
      </c>
      <c r="C15" s="61">
        <v>657</v>
      </c>
      <c r="D15" s="61" t="s">
        <v>349</v>
      </c>
      <c r="E15" s="62">
        <v>8</v>
      </c>
      <c r="F15" s="62">
        <v>0</v>
      </c>
      <c r="G15" s="62">
        <v>9391</v>
      </c>
      <c r="H15" s="62">
        <v>0</v>
      </c>
      <c r="I15" s="63">
        <v>3883</v>
      </c>
      <c r="J15" s="63">
        <v>5756</v>
      </c>
      <c r="K15" s="63" t="s">
        <v>886</v>
      </c>
      <c r="L15" s="63">
        <f>(E15*50-F15*23)+(G15*100-H15*73)+(I15*100+J15*100)</f>
        <v>1903400</v>
      </c>
      <c r="M15" s="60">
        <v>1919593</v>
      </c>
      <c r="N15" s="60">
        <v>190340</v>
      </c>
      <c r="O15" s="60">
        <f t="shared" si="1"/>
        <v>1729253</v>
      </c>
      <c r="P15" s="60">
        <f t="shared" si="2"/>
        <v>1713060</v>
      </c>
      <c r="Q15" s="60">
        <v>0</v>
      </c>
      <c r="R15" s="60">
        <v>194550</v>
      </c>
      <c r="S15" s="60">
        <v>190340</v>
      </c>
      <c r="T15" s="60">
        <f t="shared" si="3"/>
        <v>190340</v>
      </c>
      <c r="U15" s="60">
        <f t="shared" si="4"/>
        <v>190340</v>
      </c>
      <c r="V15" s="60">
        <f t="shared" si="5"/>
        <v>0</v>
      </c>
      <c r="W15" s="60">
        <f t="shared" si="6"/>
        <v>1522720</v>
      </c>
    </row>
    <row r="16" spans="2:23">
      <c r="B16" s="60">
        <v>14</v>
      </c>
      <c r="C16" s="61">
        <v>631</v>
      </c>
      <c r="D16" s="61" t="s">
        <v>323</v>
      </c>
      <c r="E16" s="62">
        <v>0</v>
      </c>
      <c r="F16" s="62">
        <v>0</v>
      </c>
      <c r="G16" s="62">
        <v>125</v>
      </c>
      <c r="H16" s="62">
        <v>0</v>
      </c>
      <c r="I16" s="63">
        <v>7</v>
      </c>
      <c r="J16" s="63">
        <v>80</v>
      </c>
      <c r="K16" s="63" t="s">
        <v>886</v>
      </c>
      <c r="L16" s="63">
        <f>(E16*50-F16*23)+(G16*100-H16*73)+(I16*100+J16*100)</f>
        <v>21200</v>
      </c>
      <c r="M16" s="60">
        <v>0</v>
      </c>
      <c r="N16" s="60">
        <f t="shared" si="0"/>
        <v>0</v>
      </c>
      <c r="O16" s="60">
        <f t="shared" si="1"/>
        <v>0</v>
      </c>
      <c r="P16" s="60">
        <f t="shared" si="2"/>
        <v>21200</v>
      </c>
      <c r="Q16" s="60">
        <v>0</v>
      </c>
      <c r="R16" s="60">
        <v>10475</v>
      </c>
      <c r="S16" s="60">
        <v>2120</v>
      </c>
      <c r="T16" s="60">
        <f t="shared" si="3"/>
        <v>2120</v>
      </c>
      <c r="U16" s="60">
        <f t="shared" si="4"/>
        <v>2120</v>
      </c>
      <c r="V16" s="60">
        <f t="shared" si="5"/>
        <v>0</v>
      </c>
      <c r="W16" s="60">
        <f t="shared" si="6"/>
        <v>19080</v>
      </c>
    </row>
    <row r="17" spans="2:23">
      <c r="B17" s="60">
        <v>15</v>
      </c>
      <c r="C17" s="61">
        <v>650</v>
      </c>
      <c r="D17" s="61" t="s">
        <v>342</v>
      </c>
      <c r="E17" s="62">
        <v>0</v>
      </c>
      <c r="F17" s="62">
        <v>0</v>
      </c>
      <c r="G17" s="62">
        <v>5619</v>
      </c>
      <c r="H17" s="62">
        <v>0</v>
      </c>
      <c r="I17" s="63">
        <v>341</v>
      </c>
      <c r="J17" s="63">
        <v>767</v>
      </c>
      <c r="K17" s="63" t="s">
        <v>890</v>
      </c>
      <c r="L17" s="63">
        <f>(E17*50-F17*23)+(G17*50-H17*23)+(I17*50+J17*50)</f>
        <v>336350</v>
      </c>
      <c r="M17" s="60">
        <v>0</v>
      </c>
      <c r="N17" s="60">
        <f t="shared" si="0"/>
        <v>0</v>
      </c>
      <c r="O17" s="60">
        <f t="shared" si="1"/>
        <v>0</v>
      </c>
      <c r="P17" s="60">
        <f t="shared" si="2"/>
        <v>336350</v>
      </c>
      <c r="Q17" s="60">
        <v>0</v>
      </c>
      <c r="R17" s="60">
        <v>1744950</v>
      </c>
      <c r="S17" s="60">
        <v>33635</v>
      </c>
      <c r="T17" s="60">
        <f t="shared" si="3"/>
        <v>33635</v>
      </c>
      <c r="U17" s="60">
        <f t="shared" si="4"/>
        <v>33635</v>
      </c>
      <c r="V17" s="60">
        <f t="shared" si="5"/>
        <v>0</v>
      </c>
      <c r="W17" s="60">
        <f t="shared" si="6"/>
        <v>302715</v>
      </c>
    </row>
    <row r="18" spans="2:23">
      <c r="B18" s="60">
        <v>16</v>
      </c>
      <c r="C18" s="61">
        <v>632</v>
      </c>
      <c r="D18" s="61" t="s">
        <v>324</v>
      </c>
      <c r="E18" s="62">
        <v>0</v>
      </c>
      <c r="F18" s="62">
        <v>0</v>
      </c>
      <c r="G18" s="62">
        <v>2657</v>
      </c>
      <c r="H18" s="62">
        <v>0</v>
      </c>
      <c r="I18" s="63">
        <v>548</v>
      </c>
      <c r="J18" s="63">
        <v>1122</v>
      </c>
      <c r="K18" s="63" t="s">
        <v>890</v>
      </c>
      <c r="L18" s="63">
        <f>(E18*50-F18*23)+(G18*50-H18*23)+(I18*50+J18*50)</f>
        <v>216350</v>
      </c>
      <c r="M18" s="60">
        <v>0</v>
      </c>
      <c r="N18" s="60">
        <f t="shared" si="0"/>
        <v>0</v>
      </c>
      <c r="O18" s="60">
        <f t="shared" si="1"/>
        <v>0</v>
      </c>
      <c r="P18" s="60">
        <f t="shared" si="2"/>
        <v>216350</v>
      </c>
      <c r="Q18" s="60">
        <v>0</v>
      </c>
      <c r="R18" s="60">
        <v>120975</v>
      </c>
      <c r="S18" s="60">
        <v>21635</v>
      </c>
      <c r="T18" s="60">
        <f t="shared" si="3"/>
        <v>21635</v>
      </c>
      <c r="U18" s="60">
        <f t="shared" si="4"/>
        <v>21635</v>
      </c>
      <c r="V18" s="60">
        <f t="shared" si="5"/>
        <v>0</v>
      </c>
      <c r="W18" s="60">
        <f t="shared" si="6"/>
        <v>194715</v>
      </c>
    </row>
    <row r="19" spans="2:23">
      <c r="B19" s="60">
        <v>17</v>
      </c>
      <c r="C19" s="61">
        <v>135</v>
      </c>
      <c r="D19" s="61" t="s">
        <v>283</v>
      </c>
      <c r="E19" s="62">
        <v>0</v>
      </c>
      <c r="F19" s="62">
        <v>0</v>
      </c>
      <c r="G19" s="62">
        <v>427</v>
      </c>
      <c r="H19" s="62">
        <v>0</v>
      </c>
      <c r="I19" s="63">
        <v>57</v>
      </c>
      <c r="J19" s="63">
        <v>271</v>
      </c>
      <c r="K19" s="63" t="s">
        <v>890</v>
      </c>
      <c r="L19" s="63">
        <f>(E19*50-F19*23)+(G19*50-H19*23)+(I19*50+J19*50)</f>
        <v>37750</v>
      </c>
      <c r="M19" s="60">
        <v>23286</v>
      </c>
      <c r="N19" s="60">
        <v>3775</v>
      </c>
      <c r="O19" s="60">
        <f t="shared" si="1"/>
        <v>19511</v>
      </c>
      <c r="P19" s="60">
        <f t="shared" si="2"/>
        <v>33975</v>
      </c>
      <c r="Q19" s="60">
        <v>0</v>
      </c>
      <c r="R19" s="60">
        <v>11100</v>
      </c>
      <c r="S19" s="60">
        <v>3775</v>
      </c>
      <c r="T19" s="60">
        <f t="shared" si="3"/>
        <v>3775</v>
      </c>
      <c r="U19" s="60">
        <f t="shared" si="4"/>
        <v>3775</v>
      </c>
      <c r="V19" s="60">
        <f t="shared" si="5"/>
        <v>0</v>
      </c>
      <c r="W19" s="60">
        <f t="shared" si="6"/>
        <v>30200</v>
      </c>
    </row>
    <row r="20" spans="2:23">
      <c r="B20" s="60">
        <v>18</v>
      </c>
      <c r="C20" s="61">
        <v>212</v>
      </c>
      <c r="D20" s="61" t="s">
        <v>311</v>
      </c>
      <c r="E20" s="62">
        <v>0</v>
      </c>
      <c r="F20" s="62">
        <v>0</v>
      </c>
      <c r="G20" s="62">
        <v>3238</v>
      </c>
      <c r="H20" s="62">
        <v>0</v>
      </c>
      <c r="I20" s="63">
        <v>14</v>
      </c>
      <c r="J20" s="63">
        <v>580</v>
      </c>
      <c r="K20" s="63" t="s">
        <v>890</v>
      </c>
      <c r="L20" s="63">
        <f>(E20*50-F20*23)+(G20*50-H20*23)+(I20*50+J20*50)</f>
        <v>191600</v>
      </c>
      <c r="M20" s="60">
        <v>0</v>
      </c>
      <c r="N20" s="60">
        <f t="shared" si="0"/>
        <v>0</v>
      </c>
      <c r="O20" s="60">
        <f t="shared" si="1"/>
        <v>0</v>
      </c>
      <c r="P20" s="60">
        <f t="shared" si="2"/>
        <v>191600</v>
      </c>
      <c r="Q20" s="60">
        <v>0</v>
      </c>
      <c r="R20" s="60">
        <v>122850</v>
      </c>
      <c r="S20" s="60">
        <v>19160</v>
      </c>
      <c r="T20" s="60">
        <f t="shared" si="3"/>
        <v>19160</v>
      </c>
      <c r="U20" s="60">
        <f t="shared" si="4"/>
        <v>19160</v>
      </c>
      <c r="V20" s="60">
        <f t="shared" si="5"/>
        <v>0</v>
      </c>
      <c r="W20" s="60">
        <f t="shared" si="6"/>
        <v>172440</v>
      </c>
    </row>
    <row r="21" spans="2:23">
      <c r="B21" s="60">
        <v>19</v>
      </c>
      <c r="C21" s="61">
        <v>604</v>
      </c>
      <c r="D21" s="61" t="s">
        <v>316</v>
      </c>
      <c r="E21" s="62">
        <v>0</v>
      </c>
      <c r="F21" s="62">
        <v>0</v>
      </c>
      <c r="G21" s="62">
        <v>297</v>
      </c>
      <c r="H21" s="62">
        <v>0</v>
      </c>
      <c r="I21" s="63">
        <v>69</v>
      </c>
      <c r="J21" s="63">
        <v>163</v>
      </c>
      <c r="K21" s="63" t="s">
        <v>886</v>
      </c>
      <c r="L21" s="63">
        <f>(E21*50-F21*23)+(G21*100-H21*73)+(I21*100+J21*100)</f>
        <v>52900</v>
      </c>
      <c r="M21" s="60">
        <v>0</v>
      </c>
      <c r="N21" s="60">
        <f t="shared" si="0"/>
        <v>0</v>
      </c>
      <c r="O21" s="60">
        <f t="shared" si="1"/>
        <v>0</v>
      </c>
      <c r="P21" s="60">
        <f t="shared" si="2"/>
        <v>52900</v>
      </c>
      <c r="Q21" s="60">
        <v>0</v>
      </c>
      <c r="R21" s="60">
        <v>92950</v>
      </c>
      <c r="S21" s="60">
        <v>5290</v>
      </c>
      <c r="T21" s="60">
        <f t="shared" si="3"/>
        <v>5290</v>
      </c>
      <c r="U21" s="60">
        <f t="shared" si="4"/>
        <v>5290</v>
      </c>
      <c r="V21" s="60">
        <f t="shared" si="5"/>
        <v>0</v>
      </c>
      <c r="W21" s="60">
        <f t="shared" si="6"/>
        <v>47610</v>
      </c>
    </row>
    <row r="22" spans="2:23">
      <c r="B22" s="60">
        <v>20</v>
      </c>
      <c r="C22" s="61">
        <v>206</v>
      </c>
      <c r="D22" s="61" t="s">
        <v>882</v>
      </c>
      <c r="E22" s="62">
        <v>0</v>
      </c>
      <c r="F22" s="62">
        <v>0</v>
      </c>
      <c r="G22" s="62">
        <v>0</v>
      </c>
      <c r="H22" s="62">
        <v>0</v>
      </c>
      <c r="I22" s="63">
        <v>0</v>
      </c>
      <c r="J22" s="62">
        <v>1</v>
      </c>
      <c r="K22" s="63" t="s">
        <v>890</v>
      </c>
      <c r="L22" s="63">
        <f t="shared" ref="L22:L27" si="7">(E22*50-F22*23)+(G22*50-H22*23)+(I22*50+J22*50)</f>
        <v>50</v>
      </c>
      <c r="M22" s="60">
        <v>0</v>
      </c>
      <c r="N22" s="60">
        <f t="shared" si="0"/>
        <v>0</v>
      </c>
      <c r="O22" s="60">
        <f t="shared" si="1"/>
        <v>0</v>
      </c>
      <c r="P22" s="60">
        <f t="shared" si="2"/>
        <v>50</v>
      </c>
      <c r="Q22" s="60">
        <v>0</v>
      </c>
      <c r="R22" s="60">
        <v>325425</v>
      </c>
      <c r="S22" s="60">
        <v>5</v>
      </c>
      <c r="T22" s="60">
        <f t="shared" si="3"/>
        <v>5</v>
      </c>
      <c r="U22" s="60">
        <f t="shared" si="4"/>
        <v>5</v>
      </c>
      <c r="V22" s="60">
        <f t="shared" si="5"/>
        <v>0</v>
      </c>
      <c r="W22" s="60">
        <f t="shared" si="6"/>
        <v>45</v>
      </c>
    </row>
    <row r="23" spans="2:23">
      <c r="B23" s="60">
        <v>21</v>
      </c>
      <c r="C23" s="61">
        <v>151</v>
      </c>
      <c r="D23" s="61" t="s">
        <v>292</v>
      </c>
      <c r="E23" s="62">
        <v>0</v>
      </c>
      <c r="F23" s="62">
        <v>0</v>
      </c>
      <c r="G23" s="62">
        <v>551</v>
      </c>
      <c r="H23" s="62">
        <v>0</v>
      </c>
      <c r="I23" s="63">
        <v>1</v>
      </c>
      <c r="J23" s="63">
        <v>7</v>
      </c>
      <c r="K23" s="63" t="s">
        <v>890</v>
      </c>
      <c r="L23" s="63">
        <f t="shared" si="7"/>
        <v>27950</v>
      </c>
      <c r="M23" s="60">
        <v>0</v>
      </c>
      <c r="N23" s="60">
        <f t="shared" si="0"/>
        <v>0</v>
      </c>
      <c r="O23" s="60">
        <f t="shared" si="1"/>
        <v>0</v>
      </c>
      <c r="P23" s="60">
        <f t="shared" si="2"/>
        <v>27950</v>
      </c>
      <c r="Q23" s="60">
        <v>0</v>
      </c>
      <c r="R23" s="60">
        <v>12850</v>
      </c>
      <c r="S23" s="60">
        <v>2795</v>
      </c>
      <c r="T23" s="60">
        <f t="shared" si="3"/>
        <v>2795</v>
      </c>
      <c r="U23" s="60">
        <f t="shared" si="4"/>
        <v>2795</v>
      </c>
      <c r="V23" s="60">
        <f t="shared" si="5"/>
        <v>0</v>
      </c>
      <c r="W23" s="60">
        <f t="shared" si="6"/>
        <v>25155</v>
      </c>
    </row>
    <row r="24" spans="2:23">
      <c r="B24" s="60">
        <v>22</v>
      </c>
      <c r="C24" s="61">
        <v>164</v>
      </c>
      <c r="D24" s="61" t="s">
        <v>305</v>
      </c>
      <c r="E24" s="62">
        <v>0</v>
      </c>
      <c r="F24" s="62">
        <v>0</v>
      </c>
      <c r="G24" s="62">
        <v>68</v>
      </c>
      <c r="H24" s="62">
        <v>0</v>
      </c>
      <c r="I24" s="63">
        <v>2</v>
      </c>
      <c r="J24" s="63">
        <v>36</v>
      </c>
      <c r="K24" s="63" t="s">
        <v>890</v>
      </c>
      <c r="L24" s="63">
        <f t="shared" si="7"/>
        <v>5300</v>
      </c>
      <c r="M24" s="60">
        <v>0</v>
      </c>
      <c r="N24" s="60">
        <f t="shared" si="0"/>
        <v>0</v>
      </c>
      <c r="O24" s="60">
        <f t="shared" si="1"/>
        <v>0</v>
      </c>
      <c r="P24" s="60">
        <f t="shared" si="2"/>
        <v>5300</v>
      </c>
      <c r="Q24" s="60">
        <v>0</v>
      </c>
      <c r="R24" s="60">
        <v>1275</v>
      </c>
      <c r="S24" s="60">
        <v>530</v>
      </c>
      <c r="T24" s="60">
        <f t="shared" si="3"/>
        <v>530</v>
      </c>
      <c r="U24" s="60">
        <f t="shared" si="4"/>
        <v>530</v>
      </c>
      <c r="V24" s="60">
        <f t="shared" si="5"/>
        <v>0</v>
      </c>
      <c r="W24" s="60">
        <f t="shared" si="6"/>
        <v>4770</v>
      </c>
    </row>
    <row r="25" spans="2:23">
      <c r="B25" s="60">
        <v>23</v>
      </c>
      <c r="C25" s="61">
        <v>154</v>
      </c>
      <c r="D25" s="61" t="s">
        <v>295</v>
      </c>
      <c r="E25" s="62">
        <v>0</v>
      </c>
      <c r="F25" s="62">
        <v>0</v>
      </c>
      <c r="G25" s="62">
        <v>65</v>
      </c>
      <c r="H25" s="62">
        <v>0</v>
      </c>
      <c r="I25" s="63">
        <v>2</v>
      </c>
      <c r="J25" s="63">
        <v>3</v>
      </c>
      <c r="K25" s="63" t="s">
        <v>890</v>
      </c>
      <c r="L25" s="63">
        <f t="shared" si="7"/>
        <v>3500</v>
      </c>
      <c r="M25" s="60">
        <v>0</v>
      </c>
      <c r="N25" s="60">
        <f t="shared" si="0"/>
        <v>0</v>
      </c>
      <c r="O25" s="60">
        <f t="shared" si="1"/>
        <v>0</v>
      </c>
      <c r="P25" s="60">
        <f t="shared" si="2"/>
        <v>3500</v>
      </c>
      <c r="Q25" s="60">
        <v>0</v>
      </c>
      <c r="R25" s="60">
        <v>1350</v>
      </c>
      <c r="S25" s="60">
        <v>350</v>
      </c>
      <c r="T25" s="60">
        <f t="shared" si="3"/>
        <v>350</v>
      </c>
      <c r="U25" s="60">
        <f t="shared" si="4"/>
        <v>350</v>
      </c>
      <c r="V25" s="60">
        <f t="shared" si="5"/>
        <v>0</v>
      </c>
      <c r="W25" s="60">
        <f t="shared" si="6"/>
        <v>3150</v>
      </c>
    </row>
    <row r="26" spans="2:23">
      <c r="B26" s="60">
        <v>24</v>
      </c>
      <c r="C26" s="61">
        <v>158</v>
      </c>
      <c r="D26" s="61" t="s">
        <v>299</v>
      </c>
      <c r="E26" s="62">
        <v>0</v>
      </c>
      <c r="F26" s="62">
        <v>0</v>
      </c>
      <c r="G26" s="62">
        <v>2</v>
      </c>
      <c r="H26" s="62">
        <v>0</v>
      </c>
      <c r="I26" s="63">
        <v>0</v>
      </c>
      <c r="J26" s="63">
        <v>0</v>
      </c>
      <c r="K26" s="63" t="s">
        <v>890</v>
      </c>
      <c r="L26" s="63">
        <f t="shared" si="7"/>
        <v>100</v>
      </c>
      <c r="M26" s="60">
        <v>0</v>
      </c>
      <c r="N26" s="60">
        <f t="shared" si="0"/>
        <v>0</v>
      </c>
      <c r="O26" s="60">
        <f t="shared" si="1"/>
        <v>0</v>
      </c>
      <c r="P26" s="60">
        <f t="shared" si="2"/>
        <v>100</v>
      </c>
      <c r="Q26" s="60">
        <v>0</v>
      </c>
      <c r="R26" s="60">
        <v>25</v>
      </c>
      <c r="S26" s="60">
        <v>10</v>
      </c>
      <c r="T26" s="60">
        <f t="shared" si="3"/>
        <v>10</v>
      </c>
      <c r="U26" s="60">
        <f t="shared" si="4"/>
        <v>10</v>
      </c>
      <c r="V26" s="60">
        <f t="shared" si="5"/>
        <v>0</v>
      </c>
      <c r="W26" s="60">
        <f t="shared" si="6"/>
        <v>90</v>
      </c>
    </row>
    <row r="27" spans="2:23">
      <c r="B27" s="60">
        <v>25</v>
      </c>
      <c r="C27" s="61">
        <v>147</v>
      </c>
      <c r="D27" s="61" t="s">
        <v>288</v>
      </c>
      <c r="E27" s="62">
        <v>0</v>
      </c>
      <c r="F27" s="62">
        <v>0</v>
      </c>
      <c r="G27" s="62">
        <v>54</v>
      </c>
      <c r="H27" s="62">
        <v>0</v>
      </c>
      <c r="I27" s="63">
        <v>1</v>
      </c>
      <c r="J27" s="63">
        <v>5</v>
      </c>
      <c r="K27" s="63" t="s">
        <v>890</v>
      </c>
      <c r="L27" s="63">
        <f t="shared" si="7"/>
        <v>3000</v>
      </c>
      <c r="M27" s="60">
        <v>0</v>
      </c>
      <c r="N27" s="60">
        <f t="shared" si="0"/>
        <v>0</v>
      </c>
      <c r="O27" s="60">
        <f t="shared" si="1"/>
        <v>0</v>
      </c>
      <c r="P27" s="60">
        <f t="shared" si="2"/>
        <v>3000</v>
      </c>
      <c r="Q27" s="60">
        <v>0</v>
      </c>
      <c r="R27" s="60">
        <v>400</v>
      </c>
      <c r="S27" s="60">
        <v>300</v>
      </c>
      <c r="T27" s="60">
        <f t="shared" si="3"/>
        <v>300</v>
      </c>
      <c r="U27" s="60">
        <f t="shared" si="4"/>
        <v>300</v>
      </c>
      <c r="V27" s="60">
        <f t="shared" si="5"/>
        <v>0</v>
      </c>
      <c r="W27" s="60">
        <f t="shared" si="6"/>
        <v>2700</v>
      </c>
    </row>
    <row r="28" spans="2:23">
      <c r="B28" s="60">
        <v>26</v>
      </c>
      <c r="C28" s="61">
        <v>156</v>
      </c>
      <c r="D28" s="61" t="s">
        <v>297</v>
      </c>
      <c r="E28" s="62">
        <v>0</v>
      </c>
      <c r="F28" s="62">
        <v>0</v>
      </c>
      <c r="G28" s="62">
        <v>68</v>
      </c>
      <c r="H28" s="62">
        <v>0</v>
      </c>
      <c r="I28" s="63">
        <v>0</v>
      </c>
      <c r="J28" s="63">
        <v>1</v>
      </c>
      <c r="K28" s="63" t="s">
        <v>886</v>
      </c>
      <c r="L28" s="63">
        <f>(E28*50-F28*23)+(G28*100-H28*73)+(I28*100+J28*100)</f>
        <v>6900</v>
      </c>
      <c r="M28" s="60">
        <v>0</v>
      </c>
      <c r="N28" s="60">
        <f t="shared" si="0"/>
        <v>0</v>
      </c>
      <c r="O28" s="60">
        <f t="shared" si="1"/>
        <v>0</v>
      </c>
      <c r="P28" s="60">
        <f t="shared" si="2"/>
        <v>6900</v>
      </c>
      <c r="Q28" s="60">
        <v>0</v>
      </c>
      <c r="R28" s="60">
        <v>200</v>
      </c>
      <c r="S28" s="60">
        <v>200</v>
      </c>
      <c r="T28" s="60">
        <f t="shared" si="3"/>
        <v>200</v>
      </c>
      <c r="U28" s="60">
        <f t="shared" si="4"/>
        <v>200</v>
      </c>
      <c r="V28" s="60">
        <f t="shared" si="5"/>
        <v>0</v>
      </c>
      <c r="W28" s="60">
        <f t="shared" si="6"/>
        <v>6700</v>
      </c>
    </row>
    <row r="29" spans="2:23">
      <c r="B29" s="60">
        <v>27</v>
      </c>
      <c r="C29" s="61">
        <v>149</v>
      </c>
      <c r="D29" s="61" t="s">
        <v>290</v>
      </c>
      <c r="E29" s="62">
        <v>0</v>
      </c>
      <c r="F29" s="62">
        <v>0</v>
      </c>
      <c r="G29" s="62">
        <v>665</v>
      </c>
      <c r="H29" s="62">
        <v>0</v>
      </c>
      <c r="I29" s="63">
        <v>1</v>
      </c>
      <c r="J29" s="63">
        <v>6</v>
      </c>
      <c r="K29" s="63" t="s">
        <v>890</v>
      </c>
      <c r="L29" s="63">
        <f>(E29*50-F29*23)+(G29*50-H29*23)+(I29*50+J29*50)</f>
        <v>33600</v>
      </c>
      <c r="M29" s="60">
        <v>0</v>
      </c>
      <c r="N29" s="60">
        <f t="shared" si="0"/>
        <v>0</v>
      </c>
      <c r="O29" s="60">
        <f t="shared" si="1"/>
        <v>0</v>
      </c>
      <c r="P29" s="60">
        <f t="shared" si="2"/>
        <v>33600</v>
      </c>
      <c r="Q29" s="60">
        <v>0</v>
      </c>
      <c r="R29" s="60">
        <v>2150</v>
      </c>
      <c r="S29" s="60">
        <v>2150</v>
      </c>
      <c r="T29" s="60">
        <f t="shared" si="3"/>
        <v>2150</v>
      </c>
      <c r="U29" s="60">
        <f t="shared" si="4"/>
        <v>2150</v>
      </c>
      <c r="V29" s="60">
        <f t="shared" si="5"/>
        <v>0</v>
      </c>
      <c r="W29" s="60">
        <f t="shared" si="6"/>
        <v>31450</v>
      </c>
    </row>
    <row r="30" spans="2:23">
      <c r="B30" s="60">
        <v>28</v>
      </c>
      <c r="C30" s="61">
        <v>160</v>
      </c>
      <c r="D30" s="61" t="s">
        <v>301</v>
      </c>
      <c r="E30" s="62">
        <v>0</v>
      </c>
      <c r="F30" s="62">
        <v>0</v>
      </c>
      <c r="G30" s="62">
        <v>118</v>
      </c>
      <c r="H30" s="62">
        <v>0</v>
      </c>
      <c r="I30" s="63">
        <v>0</v>
      </c>
      <c r="J30" s="63">
        <v>26</v>
      </c>
      <c r="K30" s="63" t="s">
        <v>890</v>
      </c>
      <c r="L30" s="63">
        <f>(E30*50-F30*23)+(G30*50-H30*23)+(I30*50+J30*50)</f>
        <v>7200</v>
      </c>
      <c r="M30" s="60">
        <v>0</v>
      </c>
      <c r="N30" s="60">
        <f t="shared" si="0"/>
        <v>0</v>
      </c>
      <c r="O30" s="60">
        <f t="shared" si="1"/>
        <v>0</v>
      </c>
      <c r="P30" s="60">
        <f t="shared" si="2"/>
        <v>7200</v>
      </c>
      <c r="Q30" s="60">
        <v>0</v>
      </c>
      <c r="R30" s="60">
        <v>42100</v>
      </c>
      <c r="S30" s="60">
        <v>720</v>
      </c>
      <c r="T30" s="60">
        <f t="shared" si="3"/>
        <v>720</v>
      </c>
      <c r="U30" s="60">
        <f t="shared" si="4"/>
        <v>720</v>
      </c>
      <c r="V30" s="60">
        <f t="shared" si="5"/>
        <v>0</v>
      </c>
      <c r="W30" s="60">
        <f t="shared" si="6"/>
        <v>6480</v>
      </c>
    </row>
    <row r="31" spans="2:23">
      <c r="B31" s="60">
        <v>29</v>
      </c>
      <c r="C31" s="61">
        <v>165</v>
      </c>
      <c r="D31" s="61" t="s">
        <v>306</v>
      </c>
      <c r="E31" s="62">
        <v>0</v>
      </c>
      <c r="F31" s="62">
        <v>0</v>
      </c>
      <c r="G31" s="62">
        <v>121</v>
      </c>
      <c r="H31" s="62">
        <v>0</v>
      </c>
      <c r="I31" s="63">
        <v>0</v>
      </c>
      <c r="J31" s="63">
        <v>1</v>
      </c>
      <c r="K31" s="63" t="s">
        <v>890</v>
      </c>
      <c r="L31" s="63">
        <f>(E31*50-F31*23)+(G31*50-H31*23)+(I31*50+J31*50)</f>
        <v>6100</v>
      </c>
      <c r="M31" s="60">
        <v>0</v>
      </c>
      <c r="N31" s="60">
        <f t="shared" si="0"/>
        <v>0</v>
      </c>
      <c r="O31" s="60">
        <f t="shared" si="1"/>
        <v>0</v>
      </c>
      <c r="P31" s="60">
        <f t="shared" si="2"/>
        <v>6100</v>
      </c>
      <c r="Q31" s="60">
        <v>0</v>
      </c>
      <c r="R31" s="60">
        <v>350</v>
      </c>
      <c r="S31" s="60">
        <v>350</v>
      </c>
      <c r="T31" s="60">
        <f t="shared" si="3"/>
        <v>350</v>
      </c>
      <c r="U31" s="60">
        <f t="shared" si="4"/>
        <v>350</v>
      </c>
      <c r="V31" s="60">
        <f t="shared" si="5"/>
        <v>0</v>
      </c>
      <c r="W31" s="60">
        <f t="shared" si="6"/>
        <v>5750</v>
      </c>
    </row>
    <row r="32" spans="2:23">
      <c r="B32" s="60">
        <v>30</v>
      </c>
      <c r="C32" s="61">
        <v>159</v>
      </c>
      <c r="D32" s="61" t="s">
        <v>300</v>
      </c>
      <c r="E32" s="62">
        <v>0</v>
      </c>
      <c r="F32" s="62">
        <v>0</v>
      </c>
      <c r="G32" s="62">
        <v>78</v>
      </c>
      <c r="H32" s="62">
        <v>0</v>
      </c>
      <c r="I32" s="63">
        <v>3</v>
      </c>
      <c r="J32" s="63">
        <v>7</v>
      </c>
      <c r="K32" s="63" t="s">
        <v>890</v>
      </c>
      <c r="L32" s="63">
        <f>(E32*50-F32*23)+(G32*50-H32*23)+(I32*50+J32*50)</f>
        <v>4400</v>
      </c>
      <c r="M32" s="60">
        <v>0</v>
      </c>
      <c r="N32" s="60">
        <f t="shared" si="0"/>
        <v>0</v>
      </c>
      <c r="O32" s="60">
        <f t="shared" si="1"/>
        <v>0</v>
      </c>
      <c r="P32" s="60">
        <f t="shared" si="2"/>
        <v>4400</v>
      </c>
      <c r="Q32" s="60">
        <v>0</v>
      </c>
      <c r="R32" s="60">
        <v>1125</v>
      </c>
      <c r="S32" s="60">
        <v>440</v>
      </c>
      <c r="T32" s="60">
        <f t="shared" si="3"/>
        <v>440</v>
      </c>
      <c r="U32" s="60">
        <f t="shared" si="4"/>
        <v>440</v>
      </c>
      <c r="V32" s="60">
        <f t="shared" si="5"/>
        <v>0</v>
      </c>
      <c r="W32" s="60">
        <f t="shared" si="6"/>
        <v>3960</v>
      </c>
    </row>
    <row r="33" spans="2:23">
      <c r="B33" s="60">
        <v>31</v>
      </c>
      <c r="C33" s="61">
        <v>150</v>
      </c>
      <c r="D33" s="61" t="s">
        <v>291</v>
      </c>
      <c r="E33" s="62">
        <v>0</v>
      </c>
      <c r="F33" s="62">
        <v>0</v>
      </c>
      <c r="G33" s="62">
        <v>46</v>
      </c>
      <c r="H33" s="62">
        <v>0</v>
      </c>
      <c r="I33" s="63">
        <v>0</v>
      </c>
      <c r="J33" s="63">
        <v>5</v>
      </c>
      <c r="K33" s="63" t="s">
        <v>890</v>
      </c>
      <c r="L33" s="63">
        <f>(E33*50-F33*23)+(G33*50-H33*23)+(I33*50+J33*50)</f>
        <v>2550</v>
      </c>
      <c r="M33" s="60">
        <v>0</v>
      </c>
      <c r="N33" s="60">
        <f t="shared" si="0"/>
        <v>0</v>
      </c>
      <c r="O33" s="60">
        <f t="shared" si="1"/>
        <v>0</v>
      </c>
      <c r="P33" s="60">
        <f t="shared" si="2"/>
        <v>2550</v>
      </c>
      <c r="Q33" s="60">
        <v>0</v>
      </c>
      <c r="R33" s="60">
        <v>125</v>
      </c>
      <c r="S33" s="60">
        <v>125</v>
      </c>
      <c r="T33" s="60">
        <f t="shared" si="3"/>
        <v>125</v>
      </c>
      <c r="U33" s="60">
        <f t="shared" si="4"/>
        <v>125</v>
      </c>
      <c r="V33" s="60">
        <f t="shared" si="5"/>
        <v>0</v>
      </c>
      <c r="W33" s="60">
        <f t="shared" si="6"/>
        <v>2425</v>
      </c>
    </row>
    <row r="34" spans="2:23">
      <c r="B34" s="60">
        <v>32</v>
      </c>
      <c r="C34" s="61">
        <v>162</v>
      </c>
      <c r="D34" s="61" t="s">
        <v>303</v>
      </c>
      <c r="E34" s="62">
        <v>0</v>
      </c>
      <c r="F34" s="62">
        <v>0</v>
      </c>
      <c r="G34" s="62">
        <v>191</v>
      </c>
      <c r="H34" s="62">
        <v>0</v>
      </c>
      <c r="I34" s="63">
        <v>4</v>
      </c>
      <c r="J34" s="63">
        <v>6</v>
      </c>
      <c r="K34" s="63" t="s">
        <v>886</v>
      </c>
      <c r="L34" s="63">
        <f>(E34*50-F34*23)+(G34*100-H34*73)+(I34*100+J34*100)</f>
        <v>20100</v>
      </c>
      <c r="M34" s="60">
        <v>0</v>
      </c>
      <c r="N34" s="60">
        <f t="shared" si="0"/>
        <v>0</v>
      </c>
      <c r="O34" s="60">
        <f t="shared" si="1"/>
        <v>0</v>
      </c>
      <c r="P34" s="60">
        <f t="shared" si="2"/>
        <v>20100</v>
      </c>
      <c r="Q34" s="60">
        <v>0</v>
      </c>
      <c r="R34" s="60">
        <v>10325</v>
      </c>
      <c r="S34" s="60">
        <v>2010</v>
      </c>
      <c r="T34" s="60">
        <f t="shared" si="3"/>
        <v>2010</v>
      </c>
      <c r="U34" s="60">
        <f t="shared" si="4"/>
        <v>2010</v>
      </c>
      <c r="V34" s="60">
        <f t="shared" si="5"/>
        <v>0</v>
      </c>
      <c r="W34" s="60">
        <f t="shared" si="6"/>
        <v>18090</v>
      </c>
    </row>
    <row r="35" spans="2:23">
      <c r="B35" s="60">
        <v>33</v>
      </c>
      <c r="C35" s="61">
        <v>148</v>
      </c>
      <c r="D35" s="61" t="s">
        <v>289</v>
      </c>
      <c r="E35" s="62">
        <v>0</v>
      </c>
      <c r="F35" s="62">
        <v>0</v>
      </c>
      <c r="G35" s="62">
        <v>601</v>
      </c>
      <c r="H35" s="62">
        <v>0</v>
      </c>
      <c r="I35" s="63">
        <v>2</v>
      </c>
      <c r="J35" s="63">
        <v>7</v>
      </c>
      <c r="K35" s="63" t="s">
        <v>890</v>
      </c>
      <c r="L35" s="63">
        <f t="shared" ref="L35:L40" si="8">(E35*50-F35*23)+(G35*50-H35*23)+(I35*50+J35*50)</f>
        <v>30500</v>
      </c>
      <c r="M35" s="60">
        <v>0</v>
      </c>
      <c r="N35" s="60">
        <f t="shared" si="0"/>
        <v>0</v>
      </c>
      <c r="O35" s="60">
        <f t="shared" si="1"/>
        <v>0</v>
      </c>
      <c r="P35" s="60">
        <f t="shared" si="2"/>
        <v>30500</v>
      </c>
      <c r="Q35" s="60">
        <v>0</v>
      </c>
      <c r="R35" s="60">
        <v>12675</v>
      </c>
      <c r="S35" s="60">
        <v>3050</v>
      </c>
      <c r="T35" s="60">
        <f t="shared" si="3"/>
        <v>3050</v>
      </c>
      <c r="U35" s="60">
        <f t="shared" si="4"/>
        <v>3050</v>
      </c>
      <c r="V35" s="60">
        <f t="shared" si="5"/>
        <v>0</v>
      </c>
      <c r="W35" s="60">
        <f t="shared" si="6"/>
        <v>27450</v>
      </c>
    </row>
    <row r="36" spans="2:23">
      <c r="B36" s="60">
        <v>34</v>
      </c>
      <c r="C36" s="61">
        <v>155</v>
      </c>
      <c r="D36" s="61" t="s">
        <v>296</v>
      </c>
      <c r="E36" s="62">
        <v>0</v>
      </c>
      <c r="F36" s="62">
        <v>0</v>
      </c>
      <c r="G36" s="62">
        <v>7</v>
      </c>
      <c r="H36" s="62">
        <v>0</v>
      </c>
      <c r="I36" s="63">
        <v>1</v>
      </c>
      <c r="J36" s="63">
        <v>1</v>
      </c>
      <c r="K36" s="63" t="s">
        <v>890</v>
      </c>
      <c r="L36" s="63">
        <f t="shared" si="8"/>
        <v>450</v>
      </c>
      <c r="M36" s="60">
        <v>0</v>
      </c>
      <c r="N36" s="60">
        <f t="shared" si="0"/>
        <v>0</v>
      </c>
      <c r="O36" s="60">
        <f t="shared" si="1"/>
        <v>0</v>
      </c>
      <c r="P36" s="60">
        <f t="shared" si="2"/>
        <v>450</v>
      </c>
      <c r="Q36" s="60">
        <v>0</v>
      </c>
      <c r="R36" s="60">
        <v>50</v>
      </c>
      <c r="S36" s="60">
        <v>45</v>
      </c>
      <c r="T36" s="60">
        <f t="shared" si="3"/>
        <v>45</v>
      </c>
      <c r="U36" s="60">
        <f t="shared" si="4"/>
        <v>45</v>
      </c>
      <c r="V36" s="60">
        <f t="shared" si="5"/>
        <v>0</v>
      </c>
      <c r="W36" s="60">
        <f t="shared" si="6"/>
        <v>405</v>
      </c>
    </row>
    <row r="37" spans="2:23">
      <c r="B37" s="60">
        <v>35</v>
      </c>
      <c r="C37" s="61">
        <v>166</v>
      </c>
      <c r="D37" s="61" t="s">
        <v>307</v>
      </c>
      <c r="E37" s="62">
        <v>1</v>
      </c>
      <c r="F37" s="62">
        <v>0</v>
      </c>
      <c r="G37" s="62">
        <v>543</v>
      </c>
      <c r="H37" s="62">
        <v>0</v>
      </c>
      <c r="I37" s="63">
        <v>123</v>
      </c>
      <c r="J37" s="63">
        <v>866</v>
      </c>
      <c r="K37" s="63" t="s">
        <v>890</v>
      </c>
      <c r="L37" s="63">
        <f t="shared" si="8"/>
        <v>76650</v>
      </c>
      <c r="M37" s="60">
        <v>0</v>
      </c>
      <c r="N37" s="60">
        <f t="shared" si="0"/>
        <v>0</v>
      </c>
      <c r="O37" s="60">
        <f t="shared" si="1"/>
        <v>0</v>
      </c>
      <c r="P37" s="60">
        <f t="shared" si="2"/>
        <v>76650</v>
      </c>
      <c r="Q37" s="60">
        <v>0</v>
      </c>
      <c r="R37" s="60">
        <v>51950</v>
      </c>
      <c r="S37" s="60">
        <v>7665</v>
      </c>
      <c r="T37" s="60">
        <f t="shared" si="3"/>
        <v>7665</v>
      </c>
      <c r="U37" s="60">
        <f t="shared" si="4"/>
        <v>7665</v>
      </c>
      <c r="V37" s="60">
        <f t="shared" si="5"/>
        <v>0</v>
      </c>
      <c r="W37" s="60">
        <f t="shared" si="6"/>
        <v>68985</v>
      </c>
    </row>
    <row r="38" spans="2:23">
      <c r="B38" s="60">
        <v>36</v>
      </c>
      <c r="C38" s="61">
        <v>157</v>
      </c>
      <c r="D38" s="61" t="s">
        <v>298</v>
      </c>
      <c r="E38" s="62">
        <v>0</v>
      </c>
      <c r="F38" s="62">
        <v>0</v>
      </c>
      <c r="G38" s="62">
        <v>5</v>
      </c>
      <c r="H38" s="62">
        <v>0</v>
      </c>
      <c r="I38" s="63">
        <v>0</v>
      </c>
      <c r="J38" s="63">
        <v>0</v>
      </c>
      <c r="K38" s="63" t="s">
        <v>890</v>
      </c>
      <c r="L38" s="63">
        <f t="shared" si="8"/>
        <v>250</v>
      </c>
      <c r="M38" s="60">
        <v>0</v>
      </c>
      <c r="N38" s="60">
        <f t="shared" si="0"/>
        <v>0</v>
      </c>
      <c r="O38" s="60">
        <f t="shared" si="1"/>
        <v>0</v>
      </c>
      <c r="P38" s="60">
        <f t="shared" si="2"/>
        <v>250</v>
      </c>
      <c r="Q38" s="60">
        <v>0</v>
      </c>
      <c r="R38" s="60">
        <v>250</v>
      </c>
      <c r="S38" s="60">
        <v>25</v>
      </c>
      <c r="T38" s="60">
        <f t="shared" si="3"/>
        <v>25</v>
      </c>
      <c r="U38" s="60">
        <f t="shared" si="4"/>
        <v>25</v>
      </c>
      <c r="V38" s="60">
        <f t="shared" si="5"/>
        <v>0</v>
      </c>
      <c r="W38" s="60">
        <f t="shared" si="6"/>
        <v>225</v>
      </c>
    </row>
    <row r="39" spans="2:23">
      <c r="B39" s="60">
        <v>37</v>
      </c>
      <c r="C39" s="61">
        <v>153</v>
      </c>
      <c r="D39" s="61" t="s">
        <v>294</v>
      </c>
      <c r="E39" s="62">
        <v>0</v>
      </c>
      <c r="F39" s="62">
        <v>0</v>
      </c>
      <c r="G39" s="62">
        <v>80</v>
      </c>
      <c r="H39" s="62">
        <v>0</v>
      </c>
      <c r="I39" s="63">
        <v>1</v>
      </c>
      <c r="J39" s="63">
        <v>7</v>
      </c>
      <c r="K39" s="63" t="s">
        <v>890</v>
      </c>
      <c r="L39" s="63">
        <f t="shared" si="8"/>
        <v>4400</v>
      </c>
      <c r="M39" s="60">
        <v>0</v>
      </c>
      <c r="N39" s="60">
        <f t="shared" si="0"/>
        <v>0</v>
      </c>
      <c r="O39" s="60">
        <f t="shared" si="1"/>
        <v>0</v>
      </c>
      <c r="P39" s="60">
        <f t="shared" si="2"/>
        <v>4400</v>
      </c>
      <c r="Q39" s="60">
        <v>0</v>
      </c>
      <c r="R39" s="60">
        <v>225</v>
      </c>
      <c r="S39" s="60">
        <v>225</v>
      </c>
      <c r="T39" s="60">
        <f t="shared" si="3"/>
        <v>225</v>
      </c>
      <c r="U39" s="60">
        <f t="shared" si="4"/>
        <v>225</v>
      </c>
      <c r="V39" s="60">
        <f t="shared" si="5"/>
        <v>0</v>
      </c>
      <c r="W39" s="60">
        <f t="shared" si="6"/>
        <v>4175</v>
      </c>
    </row>
    <row r="40" spans="2:23">
      <c r="B40" s="60">
        <v>38</v>
      </c>
      <c r="C40" s="61">
        <v>146</v>
      </c>
      <c r="D40" s="61" t="s">
        <v>287</v>
      </c>
      <c r="E40" s="62">
        <v>0</v>
      </c>
      <c r="F40" s="62">
        <v>0</v>
      </c>
      <c r="G40" s="62">
        <v>215</v>
      </c>
      <c r="H40" s="62">
        <v>0</v>
      </c>
      <c r="I40" s="63">
        <v>5</v>
      </c>
      <c r="J40" s="63">
        <v>5</v>
      </c>
      <c r="K40" s="63" t="s">
        <v>890</v>
      </c>
      <c r="L40" s="63">
        <f t="shared" si="8"/>
        <v>11250</v>
      </c>
      <c r="M40" s="60">
        <v>0</v>
      </c>
      <c r="N40" s="60">
        <f t="shared" si="0"/>
        <v>0</v>
      </c>
      <c r="O40" s="60">
        <f t="shared" si="1"/>
        <v>0</v>
      </c>
      <c r="P40" s="60">
        <f t="shared" si="2"/>
        <v>11250</v>
      </c>
      <c r="Q40" s="60">
        <v>0</v>
      </c>
      <c r="R40" s="60">
        <v>3750</v>
      </c>
      <c r="S40" s="60">
        <v>1125</v>
      </c>
      <c r="T40" s="60">
        <f t="shared" si="3"/>
        <v>1125</v>
      </c>
      <c r="U40" s="60">
        <f t="shared" si="4"/>
        <v>1125</v>
      </c>
      <c r="V40" s="60">
        <f t="shared" si="5"/>
        <v>0</v>
      </c>
      <c r="W40" s="60">
        <f t="shared" si="6"/>
        <v>10125</v>
      </c>
    </row>
    <row r="41" spans="2:23">
      <c r="B41" s="60">
        <v>39</v>
      </c>
      <c r="C41" s="61">
        <v>633</v>
      </c>
      <c r="D41" s="61" t="s">
        <v>325</v>
      </c>
      <c r="E41" s="62">
        <v>0</v>
      </c>
      <c r="F41" s="62">
        <v>0</v>
      </c>
      <c r="G41" s="62">
        <v>1391</v>
      </c>
      <c r="H41" s="62">
        <v>0</v>
      </c>
      <c r="I41" s="63">
        <v>101</v>
      </c>
      <c r="J41" s="63">
        <v>432</v>
      </c>
      <c r="K41" s="63" t="s">
        <v>886</v>
      </c>
      <c r="L41" s="63">
        <f>(E41*50-F41*23)+(G41*100-H41*73)+(I41*100+J41*100)</f>
        <v>192400</v>
      </c>
      <c r="M41" s="60">
        <v>0</v>
      </c>
      <c r="N41" s="60">
        <f t="shared" si="0"/>
        <v>0</v>
      </c>
      <c r="O41" s="60">
        <f t="shared" si="1"/>
        <v>0</v>
      </c>
      <c r="P41" s="60">
        <f t="shared" si="2"/>
        <v>192400</v>
      </c>
      <c r="Q41" s="60">
        <v>0</v>
      </c>
      <c r="R41" s="60">
        <v>58475</v>
      </c>
      <c r="S41" s="60">
        <v>19240</v>
      </c>
      <c r="T41" s="60">
        <f t="shared" si="3"/>
        <v>19240</v>
      </c>
      <c r="U41" s="60">
        <f t="shared" si="4"/>
        <v>19240</v>
      </c>
      <c r="V41" s="60">
        <f t="shared" si="5"/>
        <v>0</v>
      </c>
      <c r="W41" s="60">
        <f t="shared" si="6"/>
        <v>173160</v>
      </c>
    </row>
    <row r="42" spans="2:23">
      <c r="B42" s="60">
        <v>40</v>
      </c>
      <c r="C42" s="61">
        <v>808</v>
      </c>
      <c r="D42" s="61" t="s">
        <v>365</v>
      </c>
      <c r="E42" s="62">
        <v>0</v>
      </c>
      <c r="F42" s="62">
        <v>0</v>
      </c>
      <c r="G42" s="62">
        <v>1072</v>
      </c>
      <c r="H42" s="62">
        <v>0</v>
      </c>
      <c r="I42" s="63">
        <v>341</v>
      </c>
      <c r="J42" s="63">
        <v>1511</v>
      </c>
      <c r="K42" s="63" t="s">
        <v>890</v>
      </c>
      <c r="L42" s="63">
        <f t="shared" ref="L42:L52" si="9">(E42*50-F42*23)+(G42*50-H42*23)+(I42*50+J42*50)</f>
        <v>146200</v>
      </c>
      <c r="M42" s="60">
        <v>0</v>
      </c>
      <c r="N42" s="60">
        <f t="shared" si="0"/>
        <v>0</v>
      </c>
      <c r="O42" s="60">
        <f t="shared" si="1"/>
        <v>0</v>
      </c>
      <c r="P42" s="60">
        <f t="shared" si="2"/>
        <v>146200</v>
      </c>
      <c r="Q42" s="60">
        <v>0</v>
      </c>
      <c r="R42" s="60">
        <v>12250</v>
      </c>
      <c r="S42" s="60">
        <v>12250</v>
      </c>
      <c r="T42" s="60">
        <f t="shared" si="3"/>
        <v>12250</v>
      </c>
      <c r="U42" s="60">
        <f t="shared" si="4"/>
        <v>12250</v>
      </c>
      <c r="V42" s="60">
        <f t="shared" si="5"/>
        <v>0</v>
      </c>
      <c r="W42" s="60">
        <f t="shared" si="6"/>
        <v>133950</v>
      </c>
    </row>
    <row r="43" spans="2:23">
      <c r="B43" s="60">
        <v>41</v>
      </c>
      <c r="C43" s="61">
        <v>813</v>
      </c>
      <c r="D43" s="61" t="s">
        <v>368</v>
      </c>
      <c r="E43" s="62">
        <v>0</v>
      </c>
      <c r="F43" s="62">
        <v>0</v>
      </c>
      <c r="G43" s="62">
        <v>215</v>
      </c>
      <c r="H43" s="62">
        <v>0</v>
      </c>
      <c r="I43" s="63">
        <v>72</v>
      </c>
      <c r="J43" s="63">
        <v>548</v>
      </c>
      <c r="K43" s="63" t="s">
        <v>890</v>
      </c>
      <c r="L43" s="63">
        <f t="shared" si="9"/>
        <v>41750</v>
      </c>
      <c r="M43" s="60">
        <v>0</v>
      </c>
      <c r="N43" s="60">
        <f t="shared" si="0"/>
        <v>0</v>
      </c>
      <c r="O43" s="60">
        <f t="shared" si="1"/>
        <v>0</v>
      </c>
      <c r="P43" s="60">
        <f t="shared" si="2"/>
        <v>41750</v>
      </c>
      <c r="Q43" s="60">
        <v>0</v>
      </c>
      <c r="R43" s="60">
        <v>450</v>
      </c>
      <c r="S43" s="60">
        <v>450</v>
      </c>
      <c r="T43" s="60">
        <f t="shared" si="3"/>
        <v>450</v>
      </c>
      <c r="U43" s="60">
        <f t="shared" si="4"/>
        <v>450</v>
      </c>
      <c r="V43" s="60">
        <f t="shared" si="5"/>
        <v>0</v>
      </c>
      <c r="W43" s="60">
        <f t="shared" si="6"/>
        <v>41300</v>
      </c>
    </row>
    <row r="44" spans="2:23">
      <c r="B44" s="60">
        <v>42</v>
      </c>
      <c r="C44" s="61">
        <v>810</v>
      </c>
      <c r="D44" s="61" t="s">
        <v>366</v>
      </c>
      <c r="E44" s="62">
        <v>0</v>
      </c>
      <c r="F44" s="62">
        <v>0</v>
      </c>
      <c r="G44" s="62">
        <v>449</v>
      </c>
      <c r="H44" s="62">
        <v>0</v>
      </c>
      <c r="I44" s="63">
        <v>65</v>
      </c>
      <c r="J44" s="63">
        <v>411</v>
      </c>
      <c r="K44" s="63" t="s">
        <v>890</v>
      </c>
      <c r="L44" s="63">
        <f t="shared" si="9"/>
        <v>46250</v>
      </c>
      <c r="M44" s="60">
        <v>0</v>
      </c>
      <c r="N44" s="60">
        <f t="shared" si="0"/>
        <v>0</v>
      </c>
      <c r="O44" s="60">
        <f t="shared" si="1"/>
        <v>0</v>
      </c>
      <c r="P44" s="60">
        <f t="shared" si="2"/>
        <v>46250</v>
      </c>
      <c r="Q44" s="60">
        <v>0</v>
      </c>
      <c r="R44" s="60">
        <v>21450</v>
      </c>
      <c r="S44" s="60">
        <v>4625</v>
      </c>
      <c r="T44" s="60">
        <f t="shared" si="3"/>
        <v>4625</v>
      </c>
      <c r="U44" s="60">
        <f t="shared" si="4"/>
        <v>4625</v>
      </c>
      <c r="V44" s="60">
        <f t="shared" si="5"/>
        <v>0</v>
      </c>
      <c r="W44" s="60">
        <f t="shared" si="6"/>
        <v>41625</v>
      </c>
    </row>
    <row r="45" spans="2:23">
      <c r="B45" s="60">
        <v>43</v>
      </c>
      <c r="C45" s="61">
        <v>812</v>
      </c>
      <c r="D45" s="61" t="s">
        <v>367</v>
      </c>
      <c r="E45" s="62">
        <v>0</v>
      </c>
      <c r="F45" s="62">
        <v>0</v>
      </c>
      <c r="G45" s="62">
        <v>867</v>
      </c>
      <c r="H45" s="62">
        <v>0</v>
      </c>
      <c r="I45" s="63">
        <v>322</v>
      </c>
      <c r="J45" s="63">
        <v>1735</v>
      </c>
      <c r="K45" s="63" t="s">
        <v>890</v>
      </c>
      <c r="L45" s="63">
        <f t="shared" si="9"/>
        <v>146200</v>
      </c>
      <c r="M45" s="60">
        <v>0</v>
      </c>
      <c r="N45" s="60">
        <f t="shared" si="0"/>
        <v>0</v>
      </c>
      <c r="O45" s="60">
        <f t="shared" si="1"/>
        <v>0</v>
      </c>
      <c r="P45" s="60">
        <f t="shared" si="2"/>
        <v>146200</v>
      </c>
      <c r="Q45" s="60">
        <v>0</v>
      </c>
      <c r="R45" s="60">
        <v>52650</v>
      </c>
      <c r="S45" s="60">
        <v>14620</v>
      </c>
      <c r="T45" s="60">
        <f t="shared" si="3"/>
        <v>14620</v>
      </c>
      <c r="U45" s="60">
        <f t="shared" si="4"/>
        <v>14620</v>
      </c>
      <c r="V45" s="60">
        <f t="shared" si="5"/>
        <v>0</v>
      </c>
      <c r="W45" s="60">
        <f t="shared" si="6"/>
        <v>131580</v>
      </c>
    </row>
    <row r="46" spans="2:23">
      <c r="B46" s="60">
        <v>44</v>
      </c>
      <c r="C46" s="61">
        <v>807</v>
      </c>
      <c r="D46" s="61" t="s">
        <v>364</v>
      </c>
      <c r="E46" s="62">
        <v>0</v>
      </c>
      <c r="F46" s="62">
        <v>0</v>
      </c>
      <c r="G46" s="62">
        <v>893</v>
      </c>
      <c r="H46" s="62">
        <v>0</v>
      </c>
      <c r="I46" s="63">
        <v>233</v>
      </c>
      <c r="J46" s="63">
        <v>1749</v>
      </c>
      <c r="K46" s="63" t="s">
        <v>890</v>
      </c>
      <c r="L46" s="63">
        <f t="shared" si="9"/>
        <v>143750</v>
      </c>
      <c r="M46" s="60">
        <v>0</v>
      </c>
      <c r="N46" s="60">
        <f t="shared" si="0"/>
        <v>0</v>
      </c>
      <c r="O46" s="60">
        <f t="shared" si="1"/>
        <v>0</v>
      </c>
      <c r="P46" s="60">
        <f t="shared" si="2"/>
        <v>143750</v>
      </c>
      <c r="Q46" s="60">
        <v>0</v>
      </c>
      <c r="R46" s="60">
        <v>2050</v>
      </c>
      <c r="S46" s="60">
        <v>2050</v>
      </c>
      <c r="T46" s="60">
        <f t="shared" si="3"/>
        <v>2050</v>
      </c>
      <c r="U46" s="60">
        <f t="shared" si="4"/>
        <v>2050</v>
      </c>
      <c r="V46" s="60">
        <f t="shared" si="5"/>
        <v>0</v>
      </c>
      <c r="W46" s="60">
        <f t="shared" si="6"/>
        <v>141700</v>
      </c>
    </row>
    <row r="47" spans="2:23">
      <c r="B47" s="60">
        <v>45</v>
      </c>
      <c r="C47" s="61">
        <v>806</v>
      </c>
      <c r="D47" s="61" t="s">
        <v>363</v>
      </c>
      <c r="E47" s="62">
        <v>0</v>
      </c>
      <c r="F47" s="62">
        <v>0</v>
      </c>
      <c r="G47" s="62">
        <v>1590</v>
      </c>
      <c r="H47" s="62">
        <v>0</v>
      </c>
      <c r="I47" s="63">
        <v>368</v>
      </c>
      <c r="J47" s="63">
        <v>1909</v>
      </c>
      <c r="K47" s="63" t="s">
        <v>890</v>
      </c>
      <c r="L47" s="63">
        <f t="shared" si="9"/>
        <v>193350</v>
      </c>
      <c r="M47" s="60">
        <v>0</v>
      </c>
      <c r="N47" s="60">
        <f t="shared" si="0"/>
        <v>0</v>
      </c>
      <c r="O47" s="60">
        <f t="shared" si="1"/>
        <v>0</v>
      </c>
      <c r="P47" s="60">
        <f t="shared" si="2"/>
        <v>193350</v>
      </c>
      <c r="Q47" s="60">
        <v>0</v>
      </c>
      <c r="R47" s="60">
        <v>23325</v>
      </c>
      <c r="S47" s="60">
        <v>19335</v>
      </c>
      <c r="T47" s="60">
        <f t="shared" si="3"/>
        <v>19335</v>
      </c>
      <c r="U47" s="60">
        <f t="shared" si="4"/>
        <v>19335</v>
      </c>
      <c r="V47" s="60">
        <f t="shared" si="5"/>
        <v>0</v>
      </c>
      <c r="W47" s="60">
        <f t="shared" si="6"/>
        <v>174015</v>
      </c>
    </row>
    <row r="48" spans="2:23">
      <c r="B48" s="60">
        <v>46</v>
      </c>
      <c r="C48" s="61">
        <v>805</v>
      </c>
      <c r="D48" s="61" t="s">
        <v>362</v>
      </c>
      <c r="E48" s="62">
        <v>0</v>
      </c>
      <c r="F48" s="62">
        <v>0</v>
      </c>
      <c r="G48" s="62">
        <v>1756</v>
      </c>
      <c r="H48" s="62">
        <v>0</v>
      </c>
      <c r="I48" s="63">
        <v>667</v>
      </c>
      <c r="J48" s="63">
        <v>2790</v>
      </c>
      <c r="K48" s="63" t="s">
        <v>890</v>
      </c>
      <c r="L48" s="63">
        <f t="shared" si="9"/>
        <v>260650</v>
      </c>
      <c r="M48" s="60">
        <v>0</v>
      </c>
      <c r="N48" s="60">
        <f t="shared" si="0"/>
        <v>0</v>
      </c>
      <c r="O48" s="60">
        <f t="shared" si="1"/>
        <v>0</v>
      </c>
      <c r="P48" s="60">
        <f t="shared" si="2"/>
        <v>260650</v>
      </c>
      <c r="Q48" s="60">
        <v>0</v>
      </c>
      <c r="R48" s="60">
        <v>3975</v>
      </c>
      <c r="S48" s="60">
        <v>3975</v>
      </c>
      <c r="T48" s="60">
        <f t="shared" si="3"/>
        <v>3975</v>
      </c>
      <c r="U48" s="60">
        <f t="shared" si="4"/>
        <v>3975</v>
      </c>
      <c r="V48" s="60">
        <f t="shared" si="5"/>
        <v>0</v>
      </c>
      <c r="W48" s="60">
        <f t="shared" si="6"/>
        <v>256675</v>
      </c>
    </row>
    <row r="49" spans="2:23">
      <c r="B49" s="60">
        <v>47</v>
      </c>
      <c r="C49" s="61">
        <v>664</v>
      </c>
      <c r="D49" s="61" t="s">
        <v>355</v>
      </c>
      <c r="E49" s="62">
        <v>1</v>
      </c>
      <c r="F49" s="62">
        <v>0</v>
      </c>
      <c r="G49" s="62">
        <v>18035</v>
      </c>
      <c r="H49" s="62">
        <v>0</v>
      </c>
      <c r="I49" s="63">
        <v>2118</v>
      </c>
      <c r="J49" s="63">
        <v>5971</v>
      </c>
      <c r="K49" s="63" t="s">
        <v>890</v>
      </c>
      <c r="L49" s="63">
        <f t="shared" si="9"/>
        <v>1306250</v>
      </c>
      <c r="M49" s="60">
        <v>0</v>
      </c>
      <c r="N49" s="60">
        <f t="shared" si="0"/>
        <v>0</v>
      </c>
      <c r="O49" s="60">
        <f t="shared" si="1"/>
        <v>0</v>
      </c>
      <c r="P49" s="60">
        <f t="shared" si="2"/>
        <v>1306250</v>
      </c>
      <c r="Q49" s="60">
        <v>0</v>
      </c>
      <c r="R49" s="60">
        <v>941850</v>
      </c>
      <c r="S49" s="60">
        <v>130625</v>
      </c>
      <c r="T49" s="60">
        <f t="shared" si="3"/>
        <v>130625</v>
      </c>
      <c r="U49" s="60">
        <f t="shared" si="4"/>
        <v>130625</v>
      </c>
      <c r="V49" s="60">
        <f t="shared" si="5"/>
        <v>0</v>
      </c>
      <c r="W49" s="60">
        <f t="shared" si="6"/>
        <v>1175625</v>
      </c>
    </row>
    <row r="50" spans="2:23">
      <c r="B50" s="60">
        <v>48</v>
      </c>
      <c r="C50" s="61">
        <v>975</v>
      </c>
      <c r="D50" s="61" t="s">
        <v>381</v>
      </c>
      <c r="E50" s="62">
        <v>0</v>
      </c>
      <c r="F50" s="62">
        <v>0</v>
      </c>
      <c r="G50" s="62">
        <v>78</v>
      </c>
      <c r="H50" s="62">
        <v>78</v>
      </c>
      <c r="I50" s="63">
        <v>0</v>
      </c>
      <c r="J50" s="63">
        <v>0</v>
      </c>
      <c r="K50" s="63" t="s">
        <v>890</v>
      </c>
      <c r="L50" s="63">
        <f t="shared" si="9"/>
        <v>2106</v>
      </c>
      <c r="M50" s="60">
        <v>0</v>
      </c>
      <c r="N50" s="60">
        <f t="shared" si="0"/>
        <v>0</v>
      </c>
      <c r="O50" s="60">
        <f t="shared" si="1"/>
        <v>0</v>
      </c>
      <c r="P50" s="60">
        <f t="shared" si="2"/>
        <v>2106</v>
      </c>
      <c r="Q50" s="60">
        <v>0</v>
      </c>
      <c r="R50" s="60">
        <v>0</v>
      </c>
      <c r="S50" s="60">
        <v>0</v>
      </c>
      <c r="T50" s="60">
        <f t="shared" si="3"/>
        <v>0</v>
      </c>
      <c r="U50" s="60">
        <f t="shared" si="4"/>
        <v>0</v>
      </c>
      <c r="V50" s="60">
        <f t="shared" si="5"/>
        <v>0</v>
      </c>
      <c r="W50" s="60">
        <f t="shared" si="6"/>
        <v>2106</v>
      </c>
    </row>
    <row r="51" spans="2:23">
      <c r="B51" s="60">
        <v>49</v>
      </c>
      <c r="C51" s="61">
        <v>815</v>
      </c>
      <c r="D51" s="61" t="s">
        <v>370</v>
      </c>
      <c r="E51" s="62">
        <v>3</v>
      </c>
      <c r="F51" s="62">
        <v>0</v>
      </c>
      <c r="G51" s="62">
        <v>14476</v>
      </c>
      <c r="H51" s="62">
        <v>0</v>
      </c>
      <c r="I51" s="63">
        <v>6727</v>
      </c>
      <c r="J51" s="63">
        <v>9323</v>
      </c>
      <c r="K51" s="63" t="s">
        <v>890</v>
      </c>
      <c r="L51" s="63">
        <f t="shared" si="9"/>
        <v>1526450</v>
      </c>
      <c r="M51" s="60">
        <v>0</v>
      </c>
      <c r="N51" s="60">
        <f t="shared" si="0"/>
        <v>0</v>
      </c>
      <c r="O51" s="60">
        <f t="shared" si="1"/>
        <v>0</v>
      </c>
      <c r="P51" s="60">
        <f t="shared" si="2"/>
        <v>1526450</v>
      </c>
      <c r="Q51" s="60">
        <v>0</v>
      </c>
      <c r="R51" s="60">
        <v>213275</v>
      </c>
      <c r="S51" s="60">
        <v>152645</v>
      </c>
      <c r="T51" s="60">
        <f t="shared" si="3"/>
        <v>152645</v>
      </c>
      <c r="U51" s="60">
        <f t="shared" si="4"/>
        <v>152645</v>
      </c>
      <c r="V51" s="60">
        <f t="shared" si="5"/>
        <v>0</v>
      </c>
      <c r="W51" s="60">
        <f t="shared" si="6"/>
        <v>1373805</v>
      </c>
    </row>
    <row r="52" spans="2:23">
      <c r="B52" s="60">
        <v>50</v>
      </c>
      <c r="C52" s="61">
        <v>108</v>
      </c>
      <c r="D52" s="61" t="s">
        <v>277</v>
      </c>
      <c r="E52" s="62">
        <v>2</v>
      </c>
      <c r="F52" s="62">
        <v>0</v>
      </c>
      <c r="G52" s="62">
        <v>123627</v>
      </c>
      <c r="H52" s="62">
        <v>0</v>
      </c>
      <c r="I52" s="63">
        <v>7610</v>
      </c>
      <c r="J52" s="63">
        <v>27298</v>
      </c>
      <c r="K52" s="63" t="s">
        <v>890</v>
      </c>
      <c r="L52" s="63">
        <f t="shared" si="9"/>
        <v>7926850</v>
      </c>
      <c r="M52" s="60">
        <v>0</v>
      </c>
      <c r="N52" s="60">
        <f t="shared" si="0"/>
        <v>0</v>
      </c>
      <c r="O52" s="60">
        <f t="shared" si="1"/>
        <v>0</v>
      </c>
      <c r="P52" s="60">
        <f t="shared" si="2"/>
        <v>7926850</v>
      </c>
      <c r="Q52" s="60">
        <v>0</v>
      </c>
      <c r="R52" s="60">
        <v>3586000</v>
      </c>
      <c r="S52" s="60">
        <v>792685</v>
      </c>
      <c r="T52" s="60">
        <f t="shared" si="3"/>
        <v>792685</v>
      </c>
      <c r="U52" s="60">
        <f t="shared" si="4"/>
        <v>792685</v>
      </c>
      <c r="V52" s="60">
        <f t="shared" si="5"/>
        <v>0</v>
      </c>
      <c r="W52" s="60">
        <f t="shared" si="6"/>
        <v>7134165</v>
      </c>
    </row>
    <row r="53" spans="2:23">
      <c r="B53" s="60">
        <v>51</v>
      </c>
      <c r="C53" s="61">
        <v>867</v>
      </c>
      <c r="D53" s="61" t="s">
        <v>377</v>
      </c>
      <c r="E53" s="62">
        <v>0</v>
      </c>
      <c r="F53" s="62">
        <v>0</v>
      </c>
      <c r="G53" s="62">
        <v>166</v>
      </c>
      <c r="H53" s="62">
        <v>0</v>
      </c>
      <c r="I53" s="63">
        <v>137</v>
      </c>
      <c r="J53" s="63">
        <v>94</v>
      </c>
      <c r="K53" s="63" t="s">
        <v>886</v>
      </c>
      <c r="L53" s="63">
        <f>(E53*50-F53*23)+(G53*100-H53*73)+(I53*100+J53*100)</f>
        <v>39700</v>
      </c>
      <c r="M53" s="60">
        <v>0</v>
      </c>
      <c r="N53" s="60">
        <f t="shared" si="0"/>
        <v>0</v>
      </c>
      <c r="O53" s="60">
        <f t="shared" si="1"/>
        <v>0</v>
      </c>
      <c r="P53" s="60">
        <f t="shared" si="2"/>
        <v>39700</v>
      </c>
      <c r="Q53" s="60">
        <v>0</v>
      </c>
      <c r="R53" s="60">
        <v>650</v>
      </c>
      <c r="S53" s="60">
        <v>650</v>
      </c>
      <c r="T53" s="60">
        <f t="shared" si="3"/>
        <v>650</v>
      </c>
      <c r="U53" s="60">
        <f t="shared" si="4"/>
        <v>650</v>
      </c>
      <c r="V53" s="60">
        <f t="shared" si="5"/>
        <v>0</v>
      </c>
      <c r="W53" s="60">
        <f t="shared" si="6"/>
        <v>39050</v>
      </c>
    </row>
    <row r="54" spans="2:23">
      <c r="B54" s="60">
        <v>52</v>
      </c>
      <c r="C54" s="61">
        <v>163</v>
      </c>
      <c r="D54" s="61" t="s">
        <v>304</v>
      </c>
      <c r="E54" s="62">
        <v>0</v>
      </c>
      <c r="F54" s="62">
        <v>0</v>
      </c>
      <c r="G54" s="62">
        <v>207</v>
      </c>
      <c r="H54" s="62">
        <v>0</v>
      </c>
      <c r="I54" s="63">
        <v>0</v>
      </c>
      <c r="J54" s="63">
        <v>1</v>
      </c>
      <c r="K54" s="63" t="s">
        <v>890</v>
      </c>
      <c r="L54" s="63">
        <f>(E54*50-F54*23)+(G54*50-H54*23)+(I54*50+J54*50)</f>
        <v>10400</v>
      </c>
      <c r="M54" s="60">
        <v>0</v>
      </c>
      <c r="N54" s="60">
        <f t="shared" si="0"/>
        <v>0</v>
      </c>
      <c r="O54" s="60">
        <f t="shared" si="1"/>
        <v>0</v>
      </c>
      <c r="P54" s="60">
        <f t="shared" si="2"/>
        <v>10400</v>
      </c>
      <c r="Q54" s="60">
        <v>0</v>
      </c>
      <c r="R54" s="60">
        <v>11050</v>
      </c>
      <c r="S54" s="60">
        <v>1040</v>
      </c>
      <c r="T54" s="60">
        <f t="shared" si="3"/>
        <v>1040</v>
      </c>
      <c r="U54" s="60">
        <f t="shared" si="4"/>
        <v>1040</v>
      </c>
      <c r="V54" s="60">
        <f t="shared" si="5"/>
        <v>0</v>
      </c>
      <c r="W54" s="60">
        <f t="shared" si="6"/>
        <v>9360</v>
      </c>
    </row>
    <row r="55" spans="2:23">
      <c r="B55" s="60">
        <v>53</v>
      </c>
      <c r="C55" s="61">
        <v>152</v>
      </c>
      <c r="D55" s="61" t="s">
        <v>293</v>
      </c>
      <c r="E55" s="62">
        <v>0</v>
      </c>
      <c r="F55" s="62">
        <v>0</v>
      </c>
      <c r="G55" s="62">
        <v>9</v>
      </c>
      <c r="H55" s="62">
        <v>0</v>
      </c>
      <c r="I55" s="63">
        <v>0</v>
      </c>
      <c r="J55" s="63">
        <v>0</v>
      </c>
      <c r="K55" s="63" t="s">
        <v>890</v>
      </c>
      <c r="L55" s="63">
        <f>(E55*50-F55*23)+(G55*50-H55*23)+(I55*50+J55*50)</f>
        <v>450</v>
      </c>
      <c r="M55" s="60">
        <v>0</v>
      </c>
      <c r="N55" s="60">
        <f t="shared" si="0"/>
        <v>0</v>
      </c>
      <c r="O55" s="60">
        <f t="shared" si="1"/>
        <v>0</v>
      </c>
      <c r="P55" s="60">
        <f t="shared" si="2"/>
        <v>450</v>
      </c>
      <c r="Q55" s="60">
        <v>0</v>
      </c>
      <c r="R55" s="60">
        <v>75</v>
      </c>
      <c r="S55" s="60">
        <v>45</v>
      </c>
      <c r="T55" s="60">
        <f t="shared" si="3"/>
        <v>45</v>
      </c>
      <c r="U55" s="60">
        <f t="shared" si="4"/>
        <v>45</v>
      </c>
      <c r="V55" s="60">
        <f t="shared" si="5"/>
        <v>0</v>
      </c>
      <c r="W55" s="60">
        <f t="shared" si="6"/>
        <v>405</v>
      </c>
    </row>
    <row r="56" spans="2:23">
      <c r="B56" s="60">
        <v>54</v>
      </c>
      <c r="C56" s="61">
        <v>145</v>
      </c>
      <c r="D56" s="61" t="s">
        <v>286</v>
      </c>
      <c r="E56" s="62">
        <v>0</v>
      </c>
      <c r="F56" s="62">
        <v>0</v>
      </c>
      <c r="G56" s="62">
        <v>75</v>
      </c>
      <c r="H56" s="62">
        <v>0</v>
      </c>
      <c r="I56" s="63">
        <v>0</v>
      </c>
      <c r="J56" s="63">
        <v>6</v>
      </c>
      <c r="K56" s="63" t="s">
        <v>890</v>
      </c>
      <c r="L56" s="63">
        <f>(E56*50-F56*23)+(G56*50-H56*23)+(I56*50+J56*50)</f>
        <v>4050</v>
      </c>
      <c r="M56" s="60">
        <v>0</v>
      </c>
      <c r="N56" s="60">
        <f t="shared" si="0"/>
        <v>0</v>
      </c>
      <c r="O56" s="60">
        <f t="shared" si="1"/>
        <v>0</v>
      </c>
      <c r="P56" s="60">
        <f t="shared" si="2"/>
        <v>4050</v>
      </c>
      <c r="Q56" s="60">
        <v>0</v>
      </c>
      <c r="R56" s="60">
        <v>150</v>
      </c>
      <c r="S56" s="60">
        <v>150</v>
      </c>
      <c r="T56" s="60">
        <f t="shared" si="3"/>
        <v>150</v>
      </c>
      <c r="U56" s="60">
        <f t="shared" si="4"/>
        <v>150</v>
      </c>
      <c r="V56" s="60">
        <f t="shared" si="5"/>
        <v>0</v>
      </c>
      <c r="W56" s="60">
        <f t="shared" si="6"/>
        <v>3900</v>
      </c>
    </row>
    <row r="57" spans="2:23">
      <c r="B57" s="60">
        <v>55</v>
      </c>
      <c r="C57" s="61">
        <v>161</v>
      </c>
      <c r="D57" s="61" t="s">
        <v>302</v>
      </c>
      <c r="E57" s="62">
        <v>0</v>
      </c>
      <c r="F57" s="62">
        <v>0</v>
      </c>
      <c r="G57" s="62">
        <v>61</v>
      </c>
      <c r="H57" s="62">
        <v>0</v>
      </c>
      <c r="I57" s="63">
        <v>0</v>
      </c>
      <c r="J57" s="63">
        <v>4</v>
      </c>
      <c r="K57" s="63" t="s">
        <v>890</v>
      </c>
      <c r="L57" s="63">
        <f>(E57*50-F57*23)+(G57*50-H57*23)+(I57*50+J57*50)</f>
        <v>3250</v>
      </c>
      <c r="M57" s="60">
        <v>0</v>
      </c>
      <c r="N57" s="60">
        <f t="shared" si="0"/>
        <v>0</v>
      </c>
      <c r="O57" s="60">
        <f t="shared" si="1"/>
        <v>0</v>
      </c>
      <c r="P57" s="60">
        <f t="shared" si="2"/>
        <v>3250</v>
      </c>
      <c r="Q57" s="60">
        <v>0</v>
      </c>
      <c r="R57" s="60">
        <v>50</v>
      </c>
      <c r="S57" s="60">
        <v>50</v>
      </c>
      <c r="T57" s="60">
        <f t="shared" si="3"/>
        <v>50</v>
      </c>
      <c r="U57" s="60">
        <f t="shared" si="4"/>
        <v>50</v>
      </c>
      <c r="V57" s="60">
        <f t="shared" si="5"/>
        <v>0</v>
      </c>
      <c r="W57" s="60">
        <f t="shared" si="6"/>
        <v>3200</v>
      </c>
    </row>
    <row r="58" spans="2:23">
      <c r="B58" s="60">
        <v>56</v>
      </c>
      <c r="C58" s="61">
        <v>645</v>
      </c>
      <c r="D58" s="61" t="s">
        <v>337</v>
      </c>
      <c r="E58" s="62">
        <v>0</v>
      </c>
      <c r="F58" s="62">
        <v>0</v>
      </c>
      <c r="G58" s="62">
        <v>134</v>
      </c>
      <c r="H58" s="62">
        <v>0</v>
      </c>
      <c r="I58" s="63">
        <v>20</v>
      </c>
      <c r="J58" s="63">
        <v>77</v>
      </c>
      <c r="K58" s="63" t="s">
        <v>886</v>
      </c>
      <c r="L58" s="63">
        <f>(E58*50-F58*23)+(G58*100-H58*73)+(I58*100+J58*100)</f>
        <v>23100</v>
      </c>
      <c r="M58" s="60">
        <v>0</v>
      </c>
      <c r="N58" s="60">
        <f t="shared" si="0"/>
        <v>0</v>
      </c>
      <c r="O58" s="60">
        <f t="shared" si="1"/>
        <v>0</v>
      </c>
      <c r="P58" s="60">
        <f t="shared" si="2"/>
        <v>23100</v>
      </c>
      <c r="Q58" s="60">
        <v>0</v>
      </c>
      <c r="R58" s="60">
        <v>10225</v>
      </c>
      <c r="S58" s="60">
        <v>2310</v>
      </c>
      <c r="T58" s="60">
        <f t="shared" si="3"/>
        <v>2310</v>
      </c>
      <c r="U58" s="60">
        <f t="shared" si="4"/>
        <v>2310</v>
      </c>
      <c r="V58" s="60">
        <f t="shared" si="5"/>
        <v>0</v>
      </c>
      <c r="W58" s="60">
        <f t="shared" si="6"/>
        <v>20790</v>
      </c>
    </row>
    <row r="59" spans="2:23">
      <c r="B59" s="60">
        <v>57</v>
      </c>
      <c r="C59" s="61">
        <v>952</v>
      </c>
      <c r="D59" s="61" t="s">
        <v>15</v>
      </c>
      <c r="E59" s="62">
        <v>0</v>
      </c>
      <c r="F59" s="62">
        <v>0</v>
      </c>
      <c r="G59" s="62">
        <v>11018</v>
      </c>
      <c r="H59" s="62">
        <v>11018</v>
      </c>
      <c r="I59" s="63">
        <v>0</v>
      </c>
      <c r="J59" s="63">
        <v>0</v>
      </c>
      <c r="K59" s="63" t="s">
        <v>890</v>
      </c>
      <c r="L59" s="63">
        <f t="shared" ref="L59:L76" si="10">(E59*50-F59*23)+(G59*50-H59*23)+(I59*50+J59*50)</f>
        <v>297486</v>
      </c>
      <c r="M59" s="60">
        <v>12531</v>
      </c>
      <c r="N59" s="60">
        <v>12531</v>
      </c>
      <c r="O59" s="60">
        <f t="shared" si="1"/>
        <v>0</v>
      </c>
      <c r="P59" s="60">
        <f t="shared" si="2"/>
        <v>284955</v>
      </c>
      <c r="Q59" s="60">
        <v>0</v>
      </c>
      <c r="R59" s="60">
        <v>20725</v>
      </c>
      <c r="S59" s="60">
        <v>20725</v>
      </c>
      <c r="T59" s="60">
        <f t="shared" si="3"/>
        <v>20725</v>
      </c>
      <c r="U59" s="60">
        <f t="shared" si="4"/>
        <v>20725</v>
      </c>
      <c r="V59" s="60">
        <f t="shared" si="5"/>
        <v>0</v>
      </c>
      <c r="W59" s="60">
        <f t="shared" si="6"/>
        <v>264230</v>
      </c>
    </row>
    <row r="60" spans="2:23">
      <c r="B60" s="60">
        <v>58</v>
      </c>
      <c r="C60" s="61">
        <v>955</v>
      </c>
      <c r="D60" s="61" t="s">
        <v>21</v>
      </c>
      <c r="E60" s="62">
        <v>0</v>
      </c>
      <c r="F60" s="62">
        <v>0</v>
      </c>
      <c r="G60" s="62">
        <v>1532</v>
      </c>
      <c r="H60" s="62">
        <v>1532</v>
      </c>
      <c r="I60" s="63">
        <v>1</v>
      </c>
      <c r="J60" s="63">
        <v>0</v>
      </c>
      <c r="K60" s="63" t="s">
        <v>890</v>
      </c>
      <c r="L60" s="63">
        <f t="shared" si="10"/>
        <v>41414</v>
      </c>
      <c r="M60" s="60">
        <v>0</v>
      </c>
      <c r="N60" s="60">
        <f t="shared" si="0"/>
        <v>0</v>
      </c>
      <c r="O60" s="60">
        <f t="shared" si="1"/>
        <v>0</v>
      </c>
      <c r="P60" s="60">
        <f t="shared" si="2"/>
        <v>41414</v>
      </c>
      <c r="Q60" s="60">
        <v>0</v>
      </c>
      <c r="R60" s="60">
        <v>575</v>
      </c>
      <c r="S60" s="60">
        <v>575</v>
      </c>
      <c r="T60" s="60">
        <f t="shared" si="3"/>
        <v>575</v>
      </c>
      <c r="U60" s="60">
        <f t="shared" si="4"/>
        <v>575</v>
      </c>
      <c r="V60" s="60">
        <f t="shared" si="5"/>
        <v>0</v>
      </c>
      <c r="W60" s="60">
        <f t="shared" si="6"/>
        <v>40839</v>
      </c>
    </row>
    <row r="61" spans="2:23">
      <c r="B61" s="60">
        <v>59</v>
      </c>
      <c r="C61" s="61">
        <v>833</v>
      </c>
      <c r="D61" s="61" t="s">
        <v>375</v>
      </c>
      <c r="E61" s="62">
        <v>0</v>
      </c>
      <c r="F61" s="62">
        <v>0</v>
      </c>
      <c r="G61" s="62">
        <v>2</v>
      </c>
      <c r="H61" s="62">
        <v>0</v>
      </c>
      <c r="I61" s="63">
        <v>163</v>
      </c>
      <c r="J61" s="63">
        <v>192</v>
      </c>
      <c r="K61" s="63" t="s">
        <v>890</v>
      </c>
      <c r="L61" s="63">
        <f t="shared" si="10"/>
        <v>17850</v>
      </c>
      <c r="M61" s="60">
        <v>0</v>
      </c>
      <c r="N61" s="60">
        <f t="shared" si="0"/>
        <v>0</v>
      </c>
      <c r="O61" s="60">
        <f t="shared" si="1"/>
        <v>0</v>
      </c>
      <c r="P61" s="60">
        <f t="shared" si="2"/>
        <v>17850</v>
      </c>
      <c r="Q61" s="60">
        <v>0</v>
      </c>
      <c r="R61" s="60">
        <v>500</v>
      </c>
      <c r="S61" s="60">
        <v>500</v>
      </c>
      <c r="T61" s="60">
        <f t="shared" si="3"/>
        <v>500</v>
      </c>
      <c r="U61" s="60">
        <f t="shared" si="4"/>
        <v>500</v>
      </c>
      <c r="V61" s="60">
        <f t="shared" si="5"/>
        <v>0</v>
      </c>
      <c r="W61" s="60">
        <f t="shared" si="6"/>
        <v>17350</v>
      </c>
    </row>
    <row r="62" spans="2:23">
      <c r="B62" s="60">
        <v>60</v>
      </c>
      <c r="C62" s="61">
        <v>979</v>
      </c>
      <c r="D62" s="61" t="s">
        <v>383</v>
      </c>
      <c r="E62" s="62">
        <v>0</v>
      </c>
      <c r="F62" s="62">
        <v>0</v>
      </c>
      <c r="G62" s="62">
        <v>1</v>
      </c>
      <c r="H62" s="62">
        <v>0</v>
      </c>
      <c r="I62" s="63">
        <v>0</v>
      </c>
      <c r="J62" s="63">
        <v>0</v>
      </c>
      <c r="K62" s="63" t="s">
        <v>890</v>
      </c>
      <c r="L62" s="63">
        <f t="shared" si="10"/>
        <v>50</v>
      </c>
      <c r="M62" s="60">
        <v>0</v>
      </c>
      <c r="N62" s="60">
        <f t="shared" si="0"/>
        <v>0</v>
      </c>
      <c r="O62" s="60">
        <f t="shared" si="1"/>
        <v>0</v>
      </c>
      <c r="P62" s="60">
        <f t="shared" si="2"/>
        <v>50</v>
      </c>
      <c r="Q62" s="60">
        <v>0</v>
      </c>
      <c r="R62" s="60">
        <v>0</v>
      </c>
      <c r="S62" s="60">
        <v>0</v>
      </c>
      <c r="T62" s="60">
        <f t="shared" si="3"/>
        <v>0</v>
      </c>
      <c r="U62" s="60">
        <f t="shared" si="4"/>
        <v>0</v>
      </c>
      <c r="V62" s="60">
        <f t="shared" si="5"/>
        <v>0</v>
      </c>
      <c r="W62" s="60">
        <f t="shared" si="6"/>
        <v>50</v>
      </c>
    </row>
    <row r="63" spans="2:23">
      <c r="B63" s="60">
        <v>61</v>
      </c>
      <c r="C63" s="61">
        <v>956</v>
      </c>
      <c r="D63" s="61" t="s">
        <v>380</v>
      </c>
      <c r="E63" s="62">
        <v>0</v>
      </c>
      <c r="F63" s="62">
        <v>0</v>
      </c>
      <c r="G63" s="62">
        <v>7</v>
      </c>
      <c r="H63" s="62">
        <v>7</v>
      </c>
      <c r="I63" s="63">
        <v>0</v>
      </c>
      <c r="J63" s="63">
        <v>0</v>
      </c>
      <c r="K63" s="63" t="s">
        <v>890</v>
      </c>
      <c r="L63" s="63">
        <f t="shared" si="10"/>
        <v>189</v>
      </c>
      <c r="M63" s="60">
        <v>0</v>
      </c>
      <c r="N63" s="60">
        <f t="shared" si="0"/>
        <v>0</v>
      </c>
      <c r="O63" s="60">
        <f t="shared" si="1"/>
        <v>0</v>
      </c>
      <c r="P63" s="60">
        <f t="shared" si="2"/>
        <v>189</v>
      </c>
      <c r="Q63" s="60">
        <v>0</v>
      </c>
      <c r="R63" s="60">
        <v>0</v>
      </c>
      <c r="S63" s="60">
        <v>0</v>
      </c>
      <c r="T63" s="60">
        <f t="shared" si="3"/>
        <v>0</v>
      </c>
      <c r="U63" s="60">
        <f t="shared" si="4"/>
        <v>0</v>
      </c>
      <c r="V63" s="60">
        <f t="shared" si="5"/>
        <v>0</v>
      </c>
      <c r="W63" s="60">
        <f t="shared" si="6"/>
        <v>189</v>
      </c>
    </row>
    <row r="64" spans="2:23">
      <c r="B64" s="60">
        <v>62</v>
      </c>
      <c r="C64" s="61">
        <v>957</v>
      </c>
      <c r="D64" s="61" t="s">
        <v>33</v>
      </c>
      <c r="E64" s="62">
        <v>0</v>
      </c>
      <c r="F64" s="62">
        <v>0</v>
      </c>
      <c r="G64" s="62">
        <v>20637</v>
      </c>
      <c r="H64" s="62">
        <v>20637</v>
      </c>
      <c r="I64" s="63">
        <v>0</v>
      </c>
      <c r="J64" s="63">
        <v>0</v>
      </c>
      <c r="K64" s="63" t="s">
        <v>890</v>
      </c>
      <c r="L64" s="63">
        <f t="shared" si="10"/>
        <v>557199</v>
      </c>
      <c r="M64" s="60">
        <v>0</v>
      </c>
      <c r="N64" s="60">
        <f t="shared" si="0"/>
        <v>0</v>
      </c>
      <c r="O64" s="60">
        <f t="shared" si="1"/>
        <v>0</v>
      </c>
      <c r="P64" s="60">
        <f t="shared" si="2"/>
        <v>557199</v>
      </c>
      <c r="Q64" s="60">
        <v>0</v>
      </c>
      <c r="R64" s="60">
        <v>119475</v>
      </c>
      <c r="S64" s="60">
        <v>55720</v>
      </c>
      <c r="T64" s="60">
        <f t="shared" si="3"/>
        <v>55720</v>
      </c>
      <c r="U64" s="60">
        <f t="shared" si="4"/>
        <v>55720</v>
      </c>
      <c r="V64" s="60">
        <f t="shared" si="5"/>
        <v>0</v>
      </c>
      <c r="W64" s="60">
        <f t="shared" si="6"/>
        <v>501479</v>
      </c>
    </row>
    <row r="65" spans="2:23">
      <c r="B65" s="60">
        <v>63</v>
      </c>
      <c r="C65" s="61">
        <v>843</v>
      </c>
      <c r="D65" s="61" t="s">
        <v>376</v>
      </c>
      <c r="E65" s="62">
        <v>0</v>
      </c>
      <c r="F65" s="62">
        <v>0</v>
      </c>
      <c r="G65" s="62">
        <v>653</v>
      </c>
      <c r="H65" s="62">
        <v>0</v>
      </c>
      <c r="I65" s="63">
        <v>340</v>
      </c>
      <c r="J65" s="63">
        <v>380</v>
      </c>
      <c r="K65" s="63" t="s">
        <v>890</v>
      </c>
      <c r="L65" s="63">
        <f t="shared" si="10"/>
        <v>68650</v>
      </c>
      <c r="M65" s="60">
        <v>0</v>
      </c>
      <c r="N65" s="60">
        <f t="shared" si="0"/>
        <v>0</v>
      </c>
      <c r="O65" s="60">
        <f t="shared" si="1"/>
        <v>0</v>
      </c>
      <c r="P65" s="60">
        <f t="shared" si="2"/>
        <v>68650</v>
      </c>
      <c r="Q65" s="60">
        <v>0</v>
      </c>
      <c r="R65" s="60">
        <v>2350</v>
      </c>
      <c r="S65" s="60">
        <v>2350</v>
      </c>
      <c r="T65" s="60">
        <f t="shared" si="3"/>
        <v>2350</v>
      </c>
      <c r="U65" s="60">
        <f t="shared" si="4"/>
        <v>2350</v>
      </c>
      <c r="V65" s="60">
        <f t="shared" si="5"/>
        <v>0</v>
      </c>
      <c r="W65" s="60">
        <f t="shared" si="6"/>
        <v>66300</v>
      </c>
    </row>
    <row r="66" spans="2:23">
      <c r="B66" s="60">
        <v>64</v>
      </c>
      <c r="C66" s="61">
        <v>826</v>
      </c>
      <c r="D66" s="61" t="s">
        <v>374</v>
      </c>
      <c r="E66" s="62">
        <v>0</v>
      </c>
      <c r="F66" s="62">
        <v>0</v>
      </c>
      <c r="G66" s="62">
        <v>83</v>
      </c>
      <c r="H66" s="62">
        <v>0</v>
      </c>
      <c r="I66" s="63">
        <v>0</v>
      </c>
      <c r="J66" s="63">
        <v>2</v>
      </c>
      <c r="K66" s="63" t="s">
        <v>890</v>
      </c>
      <c r="L66" s="63">
        <f t="shared" si="10"/>
        <v>4250</v>
      </c>
      <c r="M66" s="60">
        <v>0</v>
      </c>
      <c r="N66" s="60">
        <f t="shared" si="0"/>
        <v>0</v>
      </c>
      <c r="O66" s="60">
        <f t="shared" si="1"/>
        <v>0</v>
      </c>
      <c r="P66" s="60">
        <f t="shared" si="2"/>
        <v>4250</v>
      </c>
      <c r="Q66" s="60">
        <v>0</v>
      </c>
      <c r="R66" s="60">
        <v>100</v>
      </c>
      <c r="S66" s="60">
        <v>100</v>
      </c>
      <c r="T66" s="60">
        <f t="shared" si="3"/>
        <v>100</v>
      </c>
      <c r="U66" s="60">
        <f t="shared" si="4"/>
        <v>100</v>
      </c>
      <c r="V66" s="60">
        <f t="shared" si="5"/>
        <v>0</v>
      </c>
      <c r="W66" s="60">
        <f t="shared" si="6"/>
        <v>4150</v>
      </c>
    </row>
    <row r="67" spans="2:23">
      <c r="B67" s="60">
        <v>65</v>
      </c>
      <c r="C67" s="61">
        <v>844</v>
      </c>
      <c r="D67" s="61" t="s">
        <v>69</v>
      </c>
      <c r="E67" s="62">
        <v>49</v>
      </c>
      <c r="F67" s="62">
        <v>49</v>
      </c>
      <c r="G67" s="62">
        <v>385</v>
      </c>
      <c r="H67" s="62">
        <v>385</v>
      </c>
      <c r="I67" s="63">
        <v>0</v>
      </c>
      <c r="J67" s="63">
        <v>0</v>
      </c>
      <c r="K67" s="63" t="s">
        <v>890</v>
      </c>
      <c r="L67" s="63">
        <f t="shared" si="10"/>
        <v>11718</v>
      </c>
      <c r="M67" s="60">
        <v>0</v>
      </c>
      <c r="N67" s="60">
        <f t="shared" si="0"/>
        <v>0</v>
      </c>
      <c r="O67" s="60">
        <f t="shared" si="1"/>
        <v>0</v>
      </c>
      <c r="P67" s="60">
        <f t="shared" si="2"/>
        <v>11718</v>
      </c>
      <c r="Q67" s="60">
        <v>0</v>
      </c>
      <c r="R67" s="60">
        <v>10225</v>
      </c>
      <c r="S67" s="60">
        <v>1172</v>
      </c>
      <c r="T67" s="60">
        <f t="shared" si="3"/>
        <v>1172</v>
      </c>
      <c r="U67" s="60">
        <f t="shared" si="4"/>
        <v>1172</v>
      </c>
      <c r="V67" s="60">
        <f t="shared" si="5"/>
        <v>0</v>
      </c>
      <c r="W67" s="60">
        <f t="shared" si="6"/>
        <v>10546</v>
      </c>
    </row>
    <row r="68" spans="2:23">
      <c r="B68" s="60">
        <v>66</v>
      </c>
      <c r="C68" s="61">
        <v>217</v>
      </c>
      <c r="D68" s="61" t="s">
        <v>314</v>
      </c>
      <c r="E68" s="62">
        <v>0</v>
      </c>
      <c r="F68" s="62">
        <v>0</v>
      </c>
      <c r="G68" s="62">
        <v>73</v>
      </c>
      <c r="H68" s="62">
        <v>0</v>
      </c>
      <c r="I68" s="63">
        <v>0</v>
      </c>
      <c r="J68" s="63">
        <v>18</v>
      </c>
      <c r="K68" s="63" t="s">
        <v>890</v>
      </c>
      <c r="L68" s="63">
        <f t="shared" si="10"/>
        <v>4550</v>
      </c>
      <c r="M68" s="60">
        <v>0</v>
      </c>
      <c r="N68" s="60">
        <f t="shared" ref="N68:N129" si="11">IF(M68&gt;0.1*L68,0.1*L68,M68)</f>
        <v>0</v>
      </c>
      <c r="O68" s="60">
        <f t="shared" ref="O68:O129" si="12">+M68-N68</f>
        <v>0</v>
      </c>
      <c r="P68" s="60">
        <f t="shared" ref="P68:P129" si="13">+L68-N68</f>
        <v>4550</v>
      </c>
      <c r="Q68" s="60">
        <v>0</v>
      </c>
      <c r="R68" s="60">
        <v>50</v>
      </c>
      <c r="S68" s="60">
        <v>50</v>
      </c>
      <c r="T68" s="60">
        <f t="shared" ref="T68:T129" si="14">+Q68+S68</f>
        <v>50</v>
      </c>
      <c r="U68" s="60">
        <f t="shared" ref="U68:U129" si="15">IF(T68&gt;P68,P68,T68)</f>
        <v>50</v>
      </c>
      <c r="V68" s="60">
        <f t="shared" ref="V68:V129" si="16">+T68-U68</f>
        <v>0</v>
      </c>
      <c r="W68" s="60">
        <f t="shared" ref="W68:W129" si="17">+P68-U68</f>
        <v>4500</v>
      </c>
    </row>
    <row r="69" spans="2:23">
      <c r="B69" s="60">
        <v>67</v>
      </c>
      <c r="C69" s="61">
        <v>167</v>
      </c>
      <c r="D69" s="61" t="s">
        <v>308</v>
      </c>
      <c r="E69" s="62">
        <v>0</v>
      </c>
      <c r="F69" s="62">
        <v>0</v>
      </c>
      <c r="G69" s="62">
        <v>430</v>
      </c>
      <c r="H69" s="62">
        <v>0</v>
      </c>
      <c r="I69" s="63">
        <v>69</v>
      </c>
      <c r="J69" s="63">
        <v>440</v>
      </c>
      <c r="K69" s="63" t="s">
        <v>890</v>
      </c>
      <c r="L69" s="63">
        <f t="shared" si="10"/>
        <v>46950</v>
      </c>
      <c r="M69" s="60">
        <v>0</v>
      </c>
      <c r="N69" s="60">
        <f t="shared" si="11"/>
        <v>0</v>
      </c>
      <c r="O69" s="60">
        <f t="shared" si="12"/>
        <v>0</v>
      </c>
      <c r="P69" s="60">
        <f t="shared" si="13"/>
        <v>46950</v>
      </c>
      <c r="Q69" s="60">
        <v>0</v>
      </c>
      <c r="R69" s="60">
        <v>72225</v>
      </c>
      <c r="S69" s="60">
        <v>4695</v>
      </c>
      <c r="T69" s="60">
        <f t="shared" si="14"/>
        <v>4695</v>
      </c>
      <c r="U69" s="60">
        <f t="shared" si="15"/>
        <v>4695</v>
      </c>
      <c r="V69" s="60">
        <f t="shared" si="16"/>
        <v>0</v>
      </c>
      <c r="W69" s="60">
        <f t="shared" si="17"/>
        <v>42255</v>
      </c>
    </row>
    <row r="70" spans="2:23">
      <c r="B70" s="60">
        <v>68</v>
      </c>
      <c r="C70" s="61">
        <v>921</v>
      </c>
      <c r="D70" s="61" t="s">
        <v>906</v>
      </c>
      <c r="E70" s="62">
        <v>0</v>
      </c>
      <c r="F70" s="62">
        <v>0</v>
      </c>
      <c r="G70" s="62">
        <v>0</v>
      </c>
      <c r="H70" s="62">
        <v>0</v>
      </c>
      <c r="I70" s="63">
        <v>0</v>
      </c>
      <c r="J70" s="63">
        <v>0</v>
      </c>
      <c r="K70" s="63" t="s">
        <v>890</v>
      </c>
      <c r="L70" s="63">
        <f t="shared" si="10"/>
        <v>0</v>
      </c>
      <c r="M70" s="60">
        <v>96436</v>
      </c>
      <c r="N70" s="60">
        <f t="shared" si="11"/>
        <v>0</v>
      </c>
      <c r="O70" s="60">
        <f t="shared" si="12"/>
        <v>96436</v>
      </c>
      <c r="P70" s="60">
        <f t="shared" si="13"/>
        <v>0</v>
      </c>
      <c r="Q70" s="60">
        <v>0</v>
      </c>
      <c r="R70" s="60">
        <v>0</v>
      </c>
      <c r="S70" s="60">
        <v>0</v>
      </c>
      <c r="T70" s="60">
        <f t="shared" si="14"/>
        <v>0</v>
      </c>
      <c r="U70" s="60">
        <f t="shared" si="15"/>
        <v>0</v>
      </c>
      <c r="V70" s="60">
        <f t="shared" si="16"/>
        <v>0</v>
      </c>
      <c r="W70" s="60">
        <f t="shared" si="17"/>
        <v>0</v>
      </c>
    </row>
    <row r="71" spans="2:23">
      <c r="B71" s="60">
        <v>69</v>
      </c>
      <c r="C71" s="61">
        <v>986</v>
      </c>
      <c r="D71" s="61" t="s">
        <v>75</v>
      </c>
      <c r="E71" s="62">
        <v>6</v>
      </c>
      <c r="F71" s="62">
        <v>0</v>
      </c>
      <c r="G71" s="62">
        <v>159043</v>
      </c>
      <c r="H71" s="62">
        <v>0</v>
      </c>
      <c r="I71" s="63">
        <v>8389</v>
      </c>
      <c r="J71" s="63">
        <v>10997</v>
      </c>
      <c r="K71" s="63" t="s">
        <v>890</v>
      </c>
      <c r="L71" s="63">
        <f t="shared" si="10"/>
        <v>8921750</v>
      </c>
      <c r="M71" s="60">
        <v>0</v>
      </c>
      <c r="N71" s="60">
        <f t="shared" si="11"/>
        <v>0</v>
      </c>
      <c r="O71" s="60">
        <f t="shared" si="12"/>
        <v>0</v>
      </c>
      <c r="P71" s="60">
        <f t="shared" si="13"/>
        <v>8921750</v>
      </c>
      <c r="Q71" s="60">
        <v>0</v>
      </c>
      <c r="R71" s="60">
        <v>1439100</v>
      </c>
      <c r="S71" s="60">
        <v>892175</v>
      </c>
      <c r="T71" s="60">
        <f t="shared" si="14"/>
        <v>892175</v>
      </c>
      <c r="U71" s="60">
        <f t="shared" si="15"/>
        <v>892175</v>
      </c>
      <c r="V71" s="60">
        <f t="shared" si="16"/>
        <v>0</v>
      </c>
      <c r="W71" s="60">
        <f t="shared" si="17"/>
        <v>8029575</v>
      </c>
    </row>
    <row r="72" spans="2:23">
      <c r="B72" s="60">
        <v>70</v>
      </c>
      <c r="C72" s="61">
        <v>106</v>
      </c>
      <c r="D72" s="61" t="s">
        <v>7</v>
      </c>
      <c r="E72" s="62">
        <v>7</v>
      </c>
      <c r="F72" s="62">
        <v>0</v>
      </c>
      <c r="G72" s="62">
        <v>35575</v>
      </c>
      <c r="H72" s="62">
        <v>424</v>
      </c>
      <c r="I72" s="63">
        <v>9796</v>
      </c>
      <c r="J72" s="63">
        <v>17654</v>
      </c>
      <c r="K72" s="63" t="s">
        <v>890</v>
      </c>
      <c r="L72" s="63">
        <f t="shared" si="10"/>
        <v>3141848</v>
      </c>
      <c r="M72" s="60">
        <v>0</v>
      </c>
      <c r="N72" s="60">
        <f t="shared" si="11"/>
        <v>0</v>
      </c>
      <c r="O72" s="60">
        <f t="shared" si="12"/>
        <v>0</v>
      </c>
      <c r="P72" s="60">
        <f t="shared" si="13"/>
        <v>3141848</v>
      </c>
      <c r="Q72" s="60">
        <v>0</v>
      </c>
      <c r="R72" s="60">
        <v>651250</v>
      </c>
      <c r="S72" s="60">
        <v>314185</v>
      </c>
      <c r="T72" s="60">
        <f t="shared" si="14"/>
        <v>314185</v>
      </c>
      <c r="U72" s="60">
        <f t="shared" si="15"/>
        <v>314185</v>
      </c>
      <c r="V72" s="60">
        <f t="shared" si="16"/>
        <v>0</v>
      </c>
      <c r="W72" s="60">
        <f t="shared" si="17"/>
        <v>2827663</v>
      </c>
    </row>
    <row r="73" spans="2:23">
      <c r="B73" s="60">
        <v>71</v>
      </c>
      <c r="C73" s="61">
        <v>103</v>
      </c>
      <c r="D73" s="61" t="s">
        <v>12</v>
      </c>
      <c r="E73" s="62">
        <v>0</v>
      </c>
      <c r="F73" s="62">
        <v>0</v>
      </c>
      <c r="G73" s="62">
        <v>28830</v>
      </c>
      <c r="H73" s="62">
        <v>2977</v>
      </c>
      <c r="I73" s="63">
        <v>4590</v>
      </c>
      <c r="J73" s="63">
        <v>18049</v>
      </c>
      <c r="K73" s="63" t="s">
        <v>890</v>
      </c>
      <c r="L73" s="63">
        <f t="shared" si="10"/>
        <v>2504979</v>
      </c>
      <c r="M73" s="60">
        <v>0</v>
      </c>
      <c r="N73" s="60">
        <f t="shared" si="11"/>
        <v>0</v>
      </c>
      <c r="O73" s="60">
        <f t="shared" si="12"/>
        <v>0</v>
      </c>
      <c r="P73" s="60">
        <f t="shared" si="13"/>
        <v>2504979</v>
      </c>
      <c r="Q73" s="60">
        <v>0</v>
      </c>
      <c r="R73" s="60">
        <v>263425</v>
      </c>
      <c r="S73" s="60">
        <v>250498</v>
      </c>
      <c r="T73" s="60">
        <f t="shared" si="14"/>
        <v>250498</v>
      </c>
      <c r="U73" s="60">
        <f t="shared" si="15"/>
        <v>250498</v>
      </c>
      <c r="V73" s="60">
        <f t="shared" si="16"/>
        <v>0</v>
      </c>
      <c r="W73" s="60">
        <f t="shared" si="17"/>
        <v>2254481</v>
      </c>
    </row>
    <row r="74" spans="2:23">
      <c r="B74" s="60">
        <v>72</v>
      </c>
      <c r="C74" s="61">
        <v>634</v>
      </c>
      <c r="D74" s="61" t="s">
        <v>326</v>
      </c>
      <c r="E74" s="62">
        <v>0</v>
      </c>
      <c r="F74" s="62">
        <v>0</v>
      </c>
      <c r="G74" s="62">
        <v>3660</v>
      </c>
      <c r="H74" s="62">
        <v>0</v>
      </c>
      <c r="I74" s="63">
        <v>673</v>
      </c>
      <c r="J74" s="63">
        <v>2532</v>
      </c>
      <c r="K74" s="63" t="s">
        <v>890</v>
      </c>
      <c r="L74" s="63">
        <f t="shared" si="10"/>
        <v>343250</v>
      </c>
      <c r="M74" s="60">
        <v>0</v>
      </c>
      <c r="N74" s="60">
        <f t="shared" si="11"/>
        <v>0</v>
      </c>
      <c r="O74" s="60">
        <f t="shared" si="12"/>
        <v>0</v>
      </c>
      <c r="P74" s="60">
        <f t="shared" si="13"/>
        <v>343250</v>
      </c>
      <c r="Q74" s="60">
        <v>0</v>
      </c>
      <c r="R74" s="60">
        <v>102425</v>
      </c>
      <c r="S74" s="60">
        <v>34325</v>
      </c>
      <c r="T74" s="60">
        <f t="shared" si="14"/>
        <v>34325</v>
      </c>
      <c r="U74" s="60">
        <f t="shared" si="15"/>
        <v>34325</v>
      </c>
      <c r="V74" s="60">
        <f t="shared" si="16"/>
        <v>0</v>
      </c>
      <c r="W74" s="60">
        <f t="shared" si="17"/>
        <v>308925</v>
      </c>
    </row>
    <row r="75" spans="2:23">
      <c r="B75" s="60">
        <v>73</v>
      </c>
      <c r="C75" s="61">
        <v>218</v>
      </c>
      <c r="D75" s="61" t="s">
        <v>315</v>
      </c>
      <c r="E75" s="62">
        <v>0</v>
      </c>
      <c r="F75" s="62">
        <v>0</v>
      </c>
      <c r="G75" s="62">
        <v>7101</v>
      </c>
      <c r="H75" s="62">
        <v>0</v>
      </c>
      <c r="I75" s="63">
        <v>3</v>
      </c>
      <c r="J75" s="63">
        <v>30</v>
      </c>
      <c r="K75" s="63" t="s">
        <v>890</v>
      </c>
      <c r="L75" s="63">
        <f t="shared" si="10"/>
        <v>356700</v>
      </c>
      <c r="M75" s="60">
        <v>0</v>
      </c>
      <c r="N75" s="60">
        <f t="shared" si="11"/>
        <v>0</v>
      </c>
      <c r="O75" s="60">
        <f t="shared" si="12"/>
        <v>0</v>
      </c>
      <c r="P75" s="60">
        <f t="shared" si="13"/>
        <v>356700</v>
      </c>
      <c r="Q75" s="60">
        <v>0</v>
      </c>
      <c r="R75" s="60">
        <v>168650</v>
      </c>
      <c r="S75" s="60">
        <v>35670</v>
      </c>
      <c r="T75" s="60">
        <f t="shared" si="14"/>
        <v>35670</v>
      </c>
      <c r="U75" s="60">
        <f t="shared" si="15"/>
        <v>35670</v>
      </c>
      <c r="V75" s="60">
        <f t="shared" si="16"/>
        <v>0</v>
      </c>
      <c r="W75" s="60">
        <f t="shared" si="17"/>
        <v>321030</v>
      </c>
    </row>
    <row r="76" spans="2:23">
      <c r="B76" s="60">
        <v>74</v>
      </c>
      <c r="C76" s="61">
        <v>118</v>
      </c>
      <c r="D76" s="61" t="s">
        <v>280</v>
      </c>
      <c r="E76" s="62">
        <v>0</v>
      </c>
      <c r="F76" s="62">
        <v>0</v>
      </c>
      <c r="G76" s="62">
        <v>2480</v>
      </c>
      <c r="H76" s="62">
        <v>0</v>
      </c>
      <c r="I76" s="63">
        <v>0</v>
      </c>
      <c r="J76" s="63">
        <v>0</v>
      </c>
      <c r="K76" s="63" t="s">
        <v>890</v>
      </c>
      <c r="L76" s="63">
        <f t="shared" si="10"/>
        <v>124000</v>
      </c>
      <c r="M76" s="60">
        <v>0</v>
      </c>
      <c r="N76" s="60">
        <f t="shared" si="11"/>
        <v>0</v>
      </c>
      <c r="O76" s="60">
        <f t="shared" si="12"/>
        <v>0</v>
      </c>
      <c r="P76" s="60">
        <f t="shared" si="13"/>
        <v>124000</v>
      </c>
      <c r="Q76" s="60">
        <v>0</v>
      </c>
      <c r="R76" s="60">
        <v>9525</v>
      </c>
      <c r="S76" s="60">
        <v>9525</v>
      </c>
      <c r="T76" s="60">
        <f t="shared" si="14"/>
        <v>9525</v>
      </c>
      <c r="U76" s="60">
        <f t="shared" si="15"/>
        <v>9525</v>
      </c>
      <c r="V76" s="60">
        <f t="shared" si="16"/>
        <v>0</v>
      </c>
      <c r="W76" s="60">
        <f t="shared" si="17"/>
        <v>114475</v>
      </c>
    </row>
    <row r="77" spans="2:23">
      <c r="B77" s="60">
        <v>75</v>
      </c>
      <c r="C77" s="61">
        <v>130</v>
      </c>
      <c r="D77" s="61" t="s">
        <v>59</v>
      </c>
      <c r="E77" s="62">
        <v>0</v>
      </c>
      <c r="F77" s="62">
        <v>0</v>
      </c>
      <c r="G77" s="62">
        <v>1437</v>
      </c>
      <c r="H77" s="62">
        <v>77</v>
      </c>
      <c r="I77" s="63">
        <v>279</v>
      </c>
      <c r="J77" s="63">
        <v>1130</v>
      </c>
      <c r="K77" s="63" t="s">
        <v>886</v>
      </c>
      <c r="L77" s="63">
        <f>(E77*50-F77*23)+(G77*100-H77*73)+(I77*100+J77*100)</f>
        <v>278979</v>
      </c>
      <c r="M77" s="60">
        <v>0</v>
      </c>
      <c r="N77" s="60">
        <f t="shared" si="11"/>
        <v>0</v>
      </c>
      <c r="O77" s="60">
        <f t="shared" si="12"/>
        <v>0</v>
      </c>
      <c r="P77" s="60">
        <f t="shared" si="13"/>
        <v>278979</v>
      </c>
      <c r="Q77" s="60">
        <v>0</v>
      </c>
      <c r="R77" s="60">
        <v>4925</v>
      </c>
      <c r="S77" s="60">
        <v>4925</v>
      </c>
      <c r="T77" s="60">
        <f t="shared" si="14"/>
        <v>4925</v>
      </c>
      <c r="U77" s="60">
        <f t="shared" si="15"/>
        <v>4925</v>
      </c>
      <c r="V77" s="60">
        <f t="shared" si="16"/>
        <v>0</v>
      </c>
      <c r="W77" s="60">
        <f t="shared" si="17"/>
        <v>274054</v>
      </c>
    </row>
    <row r="78" spans="2:23">
      <c r="B78" s="60">
        <v>76</v>
      </c>
      <c r="C78" s="61">
        <v>124</v>
      </c>
      <c r="D78" s="61" t="s">
        <v>281</v>
      </c>
      <c r="E78" s="62">
        <v>43</v>
      </c>
      <c r="F78" s="62">
        <v>0</v>
      </c>
      <c r="G78" s="62">
        <v>62079</v>
      </c>
      <c r="H78" s="62">
        <v>0</v>
      </c>
      <c r="I78" s="63">
        <v>10679</v>
      </c>
      <c r="J78" s="63">
        <v>13077</v>
      </c>
      <c r="K78" s="63" t="s">
        <v>890</v>
      </c>
      <c r="L78" s="63">
        <f t="shared" ref="L78:L86" si="18">(E78*50-F78*23)+(G78*50-H78*23)+(I78*50+J78*50)</f>
        <v>4293900</v>
      </c>
      <c r="M78" s="60">
        <v>0</v>
      </c>
      <c r="N78" s="60">
        <f t="shared" si="11"/>
        <v>0</v>
      </c>
      <c r="O78" s="60">
        <f t="shared" si="12"/>
        <v>0</v>
      </c>
      <c r="P78" s="60">
        <f t="shared" si="13"/>
        <v>4293900</v>
      </c>
      <c r="Q78" s="60">
        <v>0</v>
      </c>
      <c r="R78" s="60">
        <v>1478225</v>
      </c>
      <c r="S78" s="60">
        <v>429390</v>
      </c>
      <c r="T78" s="60">
        <f t="shared" si="14"/>
        <v>429390</v>
      </c>
      <c r="U78" s="60">
        <f t="shared" si="15"/>
        <v>429390</v>
      </c>
      <c r="V78" s="60">
        <f t="shared" si="16"/>
        <v>0</v>
      </c>
      <c r="W78" s="60">
        <f t="shared" si="17"/>
        <v>3864510</v>
      </c>
    </row>
    <row r="79" spans="2:23">
      <c r="B79" s="60">
        <v>77</v>
      </c>
      <c r="C79" s="61">
        <v>102</v>
      </c>
      <c r="D79" s="61" t="s">
        <v>51</v>
      </c>
      <c r="E79" s="62">
        <v>152</v>
      </c>
      <c r="F79" s="62">
        <v>150</v>
      </c>
      <c r="G79" s="62">
        <v>9056</v>
      </c>
      <c r="H79" s="62">
        <v>861</v>
      </c>
      <c r="I79" s="63">
        <v>8021</v>
      </c>
      <c r="J79" s="63">
        <v>17190</v>
      </c>
      <c r="K79" s="63" t="s">
        <v>890</v>
      </c>
      <c r="L79" s="63">
        <f t="shared" si="18"/>
        <v>1697697</v>
      </c>
      <c r="M79" s="60">
        <v>0</v>
      </c>
      <c r="N79" s="60">
        <f t="shared" si="11"/>
        <v>0</v>
      </c>
      <c r="O79" s="60">
        <f t="shared" si="12"/>
        <v>0</v>
      </c>
      <c r="P79" s="60">
        <f t="shared" si="13"/>
        <v>1697697</v>
      </c>
      <c r="Q79" s="60">
        <v>0</v>
      </c>
      <c r="R79" s="60">
        <v>331250</v>
      </c>
      <c r="S79" s="60">
        <v>169770</v>
      </c>
      <c r="T79" s="60">
        <f t="shared" si="14"/>
        <v>169770</v>
      </c>
      <c r="U79" s="60">
        <f t="shared" si="15"/>
        <v>169770</v>
      </c>
      <c r="V79" s="60">
        <f t="shared" si="16"/>
        <v>0</v>
      </c>
      <c r="W79" s="60">
        <f t="shared" si="17"/>
        <v>1527927</v>
      </c>
    </row>
    <row r="80" spans="2:23">
      <c r="B80" s="60">
        <v>78</v>
      </c>
      <c r="C80" s="61">
        <v>129</v>
      </c>
      <c r="D80" s="61" t="s">
        <v>57</v>
      </c>
      <c r="E80" s="62">
        <v>0</v>
      </c>
      <c r="F80" s="62">
        <v>0</v>
      </c>
      <c r="G80" s="62">
        <v>29815</v>
      </c>
      <c r="H80" s="62">
        <v>456</v>
      </c>
      <c r="I80" s="63">
        <v>18453</v>
      </c>
      <c r="J80" s="63">
        <v>22414</v>
      </c>
      <c r="K80" s="63" t="s">
        <v>890</v>
      </c>
      <c r="L80" s="63">
        <f t="shared" si="18"/>
        <v>3523612</v>
      </c>
      <c r="M80" s="60">
        <v>0</v>
      </c>
      <c r="N80" s="60">
        <f t="shared" si="11"/>
        <v>0</v>
      </c>
      <c r="O80" s="60">
        <f t="shared" si="12"/>
        <v>0</v>
      </c>
      <c r="P80" s="60">
        <f t="shared" si="13"/>
        <v>3523612</v>
      </c>
      <c r="Q80" s="60">
        <v>0</v>
      </c>
      <c r="R80" s="60">
        <v>83900</v>
      </c>
      <c r="S80" s="60">
        <v>83900</v>
      </c>
      <c r="T80" s="60">
        <f t="shared" si="14"/>
        <v>83900</v>
      </c>
      <c r="U80" s="60">
        <f t="shared" si="15"/>
        <v>83900</v>
      </c>
      <c r="V80" s="60">
        <f t="shared" si="16"/>
        <v>0</v>
      </c>
      <c r="W80" s="60">
        <f t="shared" si="17"/>
        <v>3439712</v>
      </c>
    </row>
    <row r="81" spans="2:23">
      <c r="B81" s="60">
        <v>79</v>
      </c>
      <c r="C81" s="61">
        <v>132</v>
      </c>
      <c r="D81" s="61" t="s">
        <v>31</v>
      </c>
      <c r="E81" s="62">
        <v>0</v>
      </c>
      <c r="F81" s="62">
        <v>0</v>
      </c>
      <c r="G81" s="62">
        <v>51440</v>
      </c>
      <c r="H81" s="62">
        <v>3824</v>
      </c>
      <c r="I81" s="63">
        <v>9116</v>
      </c>
      <c r="J81" s="63">
        <v>49303</v>
      </c>
      <c r="K81" s="63" t="s">
        <v>890</v>
      </c>
      <c r="L81" s="63">
        <f t="shared" si="18"/>
        <v>5404998</v>
      </c>
      <c r="M81" s="60">
        <v>0</v>
      </c>
      <c r="N81" s="60">
        <f t="shared" si="11"/>
        <v>0</v>
      </c>
      <c r="O81" s="60">
        <f t="shared" si="12"/>
        <v>0</v>
      </c>
      <c r="P81" s="60">
        <f t="shared" si="13"/>
        <v>5404998</v>
      </c>
      <c r="Q81" s="60">
        <v>0</v>
      </c>
      <c r="R81" s="60">
        <v>359575</v>
      </c>
      <c r="S81" s="60">
        <v>359575</v>
      </c>
      <c r="T81" s="60">
        <f t="shared" si="14"/>
        <v>359575</v>
      </c>
      <c r="U81" s="60">
        <f t="shared" si="15"/>
        <v>359575</v>
      </c>
      <c r="V81" s="60">
        <f t="shared" si="16"/>
        <v>0</v>
      </c>
      <c r="W81" s="60">
        <f t="shared" si="17"/>
        <v>5045423</v>
      </c>
    </row>
    <row r="82" spans="2:23">
      <c r="B82" s="60">
        <v>80</v>
      </c>
      <c r="C82" s="61">
        <v>127</v>
      </c>
      <c r="D82" s="61" t="s">
        <v>282</v>
      </c>
      <c r="E82" s="62">
        <v>3</v>
      </c>
      <c r="F82" s="62">
        <v>0</v>
      </c>
      <c r="G82" s="62">
        <v>287656</v>
      </c>
      <c r="H82" s="62">
        <v>0</v>
      </c>
      <c r="I82" s="63">
        <v>25081</v>
      </c>
      <c r="J82" s="63">
        <v>94195</v>
      </c>
      <c r="K82" s="63" t="s">
        <v>890</v>
      </c>
      <c r="L82" s="63">
        <f t="shared" si="18"/>
        <v>20346750</v>
      </c>
      <c r="M82" s="60">
        <v>0</v>
      </c>
      <c r="N82" s="60">
        <f t="shared" si="11"/>
        <v>0</v>
      </c>
      <c r="O82" s="60">
        <f t="shared" si="12"/>
        <v>0</v>
      </c>
      <c r="P82" s="60">
        <f t="shared" si="13"/>
        <v>20346750</v>
      </c>
      <c r="Q82" s="60">
        <v>0</v>
      </c>
      <c r="R82" s="60">
        <v>5729700</v>
      </c>
      <c r="S82" s="60">
        <v>2034675</v>
      </c>
      <c r="T82" s="60">
        <f t="shared" si="14"/>
        <v>2034675</v>
      </c>
      <c r="U82" s="60">
        <f t="shared" si="15"/>
        <v>2034675</v>
      </c>
      <c r="V82" s="60">
        <f t="shared" si="16"/>
        <v>0</v>
      </c>
      <c r="W82" s="60">
        <f t="shared" si="17"/>
        <v>18312075</v>
      </c>
    </row>
    <row r="83" spans="2:23">
      <c r="B83" s="60">
        <v>81</v>
      </c>
      <c r="C83" s="61">
        <v>111</v>
      </c>
      <c r="D83" s="61" t="s">
        <v>278</v>
      </c>
      <c r="E83" s="62">
        <v>0</v>
      </c>
      <c r="F83" s="62">
        <v>0</v>
      </c>
      <c r="G83" s="62">
        <v>410</v>
      </c>
      <c r="H83" s="62">
        <v>84</v>
      </c>
      <c r="I83" s="63">
        <v>172</v>
      </c>
      <c r="J83" s="63">
        <v>662</v>
      </c>
      <c r="K83" s="63" t="s">
        <v>890</v>
      </c>
      <c r="L83" s="63">
        <f t="shared" si="18"/>
        <v>60268</v>
      </c>
      <c r="M83" s="60">
        <v>0</v>
      </c>
      <c r="N83" s="60">
        <f t="shared" si="11"/>
        <v>0</v>
      </c>
      <c r="O83" s="60">
        <f t="shared" si="12"/>
        <v>0</v>
      </c>
      <c r="P83" s="60">
        <f t="shared" si="13"/>
        <v>60268</v>
      </c>
      <c r="Q83" s="60">
        <v>0</v>
      </c>
      <c r="R83" s="60">
        <v>3775</v>
      </c>
      <c r="S83" s="60">
        <v>3775</v>
      </c>
      <c r="T83" s="60">
        <f t="shared" si="14"/>
        <v>3775</v>
      </c>
      <c r="U83" s="60">
        <f t="shared" si="15"/>
        <v>3775</v>
      </c>
      <c r="V83" s="60">
        <f t="shared" si="16"/>
        <v>0</v>
      </c>
      <c r="W83" s="60">
        <f t="shared" si="17"/>
        <v>56493</v>
      </c>
    </row>
    <row r="84" spans="2:23">
      <c r="B84" s="60">
        <v>82</v>
      </c>
      <c r="C84" s="61">
        <v>138</v>
      </c>
      <c r="D84" s="61" t="s">
        <v>284</v>
      </c>
      <c r="E84" s="62">
        <v>2</v>
      </c>
      <c r="F84" s="62">
        <v>0</v>
      </c>
      <c r="G84" s="62">
        <v>988</v>
      </c>
      <c r="H84" s="62">
        <v>0</v>
      </c>
      <c r="I84" s="63">
        <v>446</v>
      </c>
      <c r="J84" s="63">
        <v>1505</v>
      </c>
      <c r="K84" s="63" t="s">
        <v>890</v>
      </c>
      <c r="L84" s="63">
        <f t="shared" si="18"/>
        <v>147050</v>
      </c>
      <c r="M84" s="60">
        <v>0</v>
      </c>
      <c r="N84" s="60">
        <f t="shared" si="11"/>
        <v>0</v>
      </c>
      <c r="O84" s="60">
        <f t="shared" si="12"/>
        <v>0</v>
      </c>
      <c r="P84" s="60">
        <f t="shared" si="13"/>
        <v>147050</v>
      </c>
      <c r="Q84" s="60">
        <v>0</v>
      </c>
      <c r="R84" s="60">
        <v>22825</v>
      </c>
      <c r="S84" s="60">
        <v>14705</v>
      </c>
      <c r="T84" s="60">
        <f t="shared" si="14"/>
        <v>14705</v>
      </c>
      <c r="U84" s="60">
        <f t="shared" si="15"/>
        <v>14705</v>
      </c>
      <c r="V84" s="60">
        <f t="shared" si="16"/>
        <v>0</v>
      </c>
      <c r="W84" s="60">
        <f t="shared" si="17"/>
        <v>132345</v>
      </c>
    </row>
    <row r="85" spans="2:23">
      <c r="B85" s="60">
        <v>83</v>
      </c>
      <c r="C85" s="61">
        <v>214</v>
      </c>
      <c r="D85" s="61" t="s">
        <v>313</v>
      </c>
      <c r="E85" s="62">
        <v>0</v>
      </c>
      <c r="F85" s="62">
        <v>0</v>
      </c>
      <c r="G85" s="62">
        <v>3027</v>
      </c>
      <c r="H85" s="62">
        <v>0</v>
      </c>
      <c r="I85" s="63">
        <v>18</v>
      </c>
      <c r="J85" s="63">
        <v>39</v>
      </c>
      <c r="K85" s="63" t="s">
        <v>890</v>
      </c>
      <c r="L85" s="63">
        <f t="shared" si="18"/>
        <v>154200</v>
      </c>
      <c r="M85" s="60">
        <v>0</v>
      </c>
      <c r="N85" s="60">
        <f t="shared" si="11"/>
        <v>0</v>
      </c>
      <c r="O85" s="60">
        <f t="shared" si="12"/>
        <v>0</v>
      </c>
      <c r="P85" s="60">
        <f t="shared" si="13"/>
        <v>154200</v>
      </c>
      <c r="Q85" s="60">
        <v>0</v>
      </c>
      <c r="R85" s="60">
        <v>166550</v>
      </c>
      <c r="S85" s="60">
        <v>15420</v>
      </c>
      <c r="T85" s="60">
        <f t="shared" si="14"/>
        <v>15420</v>
      </c>
      <c r="U85" s="60">
        <f t="shared" si="15"/>
        <v>15420</v>
      </c>
      <c r="V85" s="60">
        <f t="shared" si="16"/>
        <v>0</v>
      </c>
      <c r="W85" s="60">
        <f t="shared" si="17"/>
        <v>138780</v>
      </c>
    </row>
    <row r="86" spans="2:23">
      <c r="B86" s="60">
        <v>84</v>
      </c>
      <c r="C86" s="61">
        <v>105</v>
      </c>
      <c r="D86" s="61" t="s">
        <v>276</v>
      </c>
      <c r="E86" s="62">
        <v>0</v>
      </c>
      <c r="F86" s="62">
        <v>0</v>
      </c>
      <c r="G86" s="62">
        <v>674</v>
      </c>
      <c r="H86" s="62">
        <v>0</v>
      </c>
      <c r="I86" s="63">
        <v>84</v>
      </c>
      <c r="J86" s="63">
        <v>274</v>
      </c>
      <c r="K86" s="63" t="s">
        <v>890</v>
      </c>
      <c r="L86" s="63">
        <f t="shared" si="18"/>
        <v>51600</v>
      </c>
      <c r="M86" s="60">
        <v>0</v>
      </c>
      <c r="N86" s="60">
        <f t="shared" si="11"/>
        <v>0</v>
      </c>
      <c r="O86" s="60">
        <f t="shared" si="12"/>
        <v>0</v>
      </c>
      <c r="P86" s="60">
        <f t="shared" si="13"/>
        <v>51600</v>
      </c>
      <c r="Q86" s="60">
        <v>0</v>
      </c>
      <c r="R86" s="60">
        <v>74525</v>
      </c>
      <c r="S86" s="60">
        <v>5160</v>
      </c>
      <c r="T86" s="60">
        <f t="shared" si="14"/>
        <v>5160</v>
      </c>
      <c r="U86" s="60">
        <f t="shared" si="15"/>
        <v>5160</v>
      </c>
      <c r="V86" s="60">
        <f t="shared" si="16"/>
        <v>0</v>
      </c>
      <c r="W86" s="60">
        <f t="shared" si="17"/>
        <v>46440</v>
      </c>
    </row>
    <row r="87" spans="2:23">
      <c r="B87" s="60">
        <v>85</v>
      </c>
      <c r="C87" s="61">
        <v>635</v>
      </c>
      <c r="D87" s="61" t="s">
        <v>327</v>
      </c>
      <c r="E87" s="62">
        <v>1</v>
      </c>
      <c r="F87" s="62">
        <v>0</v>
      </c>
      <c r="G87" s="62">
        <v>15807</v>
      </c>
      <c r="H87" s="62">
        <v>0</v>
      </c>
      <c r="I87" s="63">
        <v>2100</v>
      </c>
      <c r="J87" s="63">
        <v>7169</v>
      </c>
      <c r="K87" s="63" t="s">
        <v>886</v>
      </c>
      <c r="L87" s="63">
        <f>(E87*50-F87*23)+(G87*100-H87*73)+(I87*100+J87*100)</f>
        <v>2507650</v>
      </c>
      <c r="M87" s="60">
        <v>0</v>
      </c>
      <c r="N87" s="60">
        <f t="shared" si="11"/>
        <v>0</v>
      </c>
      <c r="O87" s="60">
        <f t="shared" si="12"/>
        <v>0</v>
      </c>
      <c r="P87" s="60">
        <f t="shared" si="13"/>
        <v>2507650</v>
      </c>
      <c r="Q87" s="60">
        <v>0</v>
      </c>
      <c r="R87" s="60">
        <v>188000</v>
      </c>
      <c r="S87" s="60">
        <v>188000</v>
      </c>
      <c r="T87" s="60">
        <f t="shared" si="14"/>
        <v>188000</v>
      </c>
      <c r="U87" s="60">
        <f t="shared" si="15"/>
        <v>188000</v>
      </c>
      <c r="V87" s="60">
        <f t="shared" si="16"/>
        <v>0</v>
      </c>
      <c r="W87" s="60">
        <f t="shared" si="17"/>
        <v>2319650</v>
      </c>
    </row>
    <row r="88" spans="2:23">
      <c r="B88" s="60">
        <v>86</v>
      </c>
      <c r="C88" s="61">
        <v>977</v>
      </c>
      <c r="D88" s="61" t="s">
        <v>382</v>
      </c>
      <c r="E88" s="62">
        <v>0</v>
      </c>
      <c r="F88" s="62">
        <v>0</v>
      </c>
      <c r="G88" s="62">
        <v>635</v>
      </c>
      <c r="H88" s="62">
        <v>635</v>
      </c>
      <c r="I88" s="63">
        <v>0</v>
      </c>
      <c r="J88" s="63">
        <v>0</v>
      </c>
      <c r="K88" s="63" t="s">
        <v>890</v>
      </c>
      <c r="L88" s="63">
        <f>(E88*50-F88*23)+(G88*50-H88*23)+(I88*50+J88*50)</f>
        <v>17145</v>
      </c>
      <c r="M88" s="60">
        <v>0</v>
      </c>
      <c r="N88" s="60">
        <f t="shared" si="11"/>
        <v>0</v>
      </c>
      <c r="O88" s="60">
        <f t="shared" si="12"/>
        <v>0</v>
      </c>
      <c r="P88" s="60">
        <f t="shared" si="13"/>
        <v>17145</v>
      </c>
      <c r="Q88" s="60">
        <v>0</v>
      </c>
      <c r="R88" s="60">
        <v>125</v>
      </c>
      <c r="S88" s="60">
        <v>125</v>
      </c>
      <c r="T88" s="60">
        <f t="shared" si="14"/>
        <v>125</v>
      </c>
      <c r="U88" s="60">
        <f t="shared" si="15"/>
        <v>125</v>
      </c>
      <c r="V88" s="60">
        <f t="shared" si="16"/>
        <v>0</v>
      </c>
      <c r="W88" s="60">
        <f t="shared" si="17"/>
        <v>17020</v>
      </c>
    </row>
    <row r="89" spans="2:23">
      <c r="B89" s="60">
        <v>87</v>
      </c>
      <c r="C89" s="61">
        <v>636</v>
      </c>
      <c r="D89" s="61" t="s">
        <v>328</v>
      </c>
      <c r="E89" s="62">
        <v>0</v>
      </c>
      <c r="F89" s="62">
        <v>0</v>
      </c>
      <c r="G89" s="62">
        <v>30862</v>
      </c>
      <c r="H89" s="62">
        <v>0</v>
      </c>
      <c r="I89" s="63">
        <v>4178</v>
      </c>
      <c r="J89" s="63">
        <v>14565</v>
      </c>
      <c r="K89" s="63" t="s">
        <v>886</v>
      </c>
      <c r="L89" s="63">
        <f>(E89*50-F89*23)+(G89*100-H89*73)+(I89*100+J89*100)</f>
        <v>4960500</v>
      </c>
      <c r="M89" s="60">
        <v>0</v>
      </c>
      <c r="N89" s="60">
        <f t="shared" si="11"/>
        <v>0</v>
      </c>
      <c r="O89" s="60">
        <f t="shared" si="12"/>
        <v>0</v>
      </c>
      <c r="P89" s="60">
        <f t="shared" si="13"/>
        <v>4960500</v>
      </c>
      <c r="Q89" s="60">
        <v>0</v>
      </c>
      <c r="R89" s="60">
        <v>707500</v>
      </c>
      <c r="S89" s="60">
        <v>496050</v>
      </c>
      <c r="T89" s="60">
        <f t="shared" si="14"/>
        <v>496050</v>
      </c>
      <c r="U89" s="60">
        <f t="shared" si="15"/>
        <v>496050</v>
      </c>
      <c r="V89" s="60">
        <f t="shared" si="16"/>
        <v>0</v>
      </c>
      <c r="W89" s="60">
        <f t="shared" si="17"/>
        <v>4464450</v>
      </c>
    </row>
    <row r="90" spans="2:23">
      <c r="B90" s="60">
        <v>88</v>
      </c>
      <c r="C90" s="61">
        <v>667</v>
      </c>
      <c r="D90" s="61" t="s">
        <v>356</v>
      </c>
      <c r="E90" s="62">
        <v>0</v>
      </c>
      <c r="F90" s="62">
        <v>0</v>
      </c>
      <c r="G90" s="62">
        <v>1334</v>
      </c>
      <c r="H90" s="62">
        <v>0</v>
      </c>
      <c r="I90" s="63">
        <v>164</v>
      </c>
      <c r="J90" s="63">
        <v>547</v>
      </c>
      <c r="K90" s="63" t="s">
        <v>886</v>
      </c>
      <c r="L90" s="63">
        <f>(E90*50-F90*23)+(G90*100-H90*73)+(I90*100+J90*100)</f>
        <v>204500</v>
      </c>
      <c r="M90" s="60">
        <v>136032</v>
      </c>
      <c r="N90" s="60">
        <v>20450</v>
      </c>
      <c r="O90" s="60">
        <f t="shared" si="12"/>
        <v>115582</v>
      </c>
      <c r="P90" s="60">
        <f t="shared" si="13"/>
        <v>184050</v>
      </c>
      <c r="Q90" s="60">
        <v>0</v>
      </c>
      <c r="R90" s="60">
        <v>217575</v>
      </c>
      <c r="S90" s="60">
        <v>20450</v>
      </c>
      <c r="T90" s="60">
        <f t="shared" si="14"/>
        <v>20450</v>
      </c>
      <c r="U90" s="60">
        <f t="shared" si="15"/>
        <v>20450</v>
      </c>
      <c r="V90" s="60">
        <f t="shared" si="16"/>
        <v>0</v>
      </c>
      <c r="W90" s="60">
        <f t="shared" si="17"/>
        <v>163600</v>
      </c>
    </row>
    <row r="91" spans="2:23">
      <c r="B91" s="60">
        <v>89</v>
      </c>
      <c r="C91" s="61">
        <v>637</v>
      </c>
      <c r="D91" s="61" t="s">
        <v>329</v>
      </c>
      <c r="E91" s="62">
        <v>0</v>
      </c>
      <c r="F91" s="62">
        <v>0</v>
      </c>
      <c r="G91" s="62">
        <v>1138</v>
      </c>
      <c r="H91" s="62">
        <v>0</v>
      </c>
      <c r="I91" s="63">
        <v>254</v>
      </c>
      <c r="J91" s="63">
        <v>677</v>
      </c>
      <c r="K91" s="63" t="s">
        <v>890</v>
      </c>
      <c r="L91" s="63">
        <f>(E91*50-F91*23)+(G91*50-H91*23)+(I91*50+J91*50)</f>
        <v>103450</v>
      </c>
      <c r="M91" s="60">
        <v>0</v>
      </c>
      <c r="N91" s="60">
        <f t="shared" si="11"/>
        <v>0</v>
      </c>
      <c r="O91" s="60">
        <f t="shared" si="12"/>
        <v>0</v>
      </c>
      <c r="P91" s="60">
        <f t="shared" si="13"/>
        <v>103450</v>
      </c>
      <c r="Q91" s="60">
        <v>0</v>
      </c>
      <c r="R91" s="60">
        <v>53625</v>
      </c>
      <c r="S91" s="60">
        <v>10345</v>
      </c>
      <c r="T91" s="60">
        <f t="shared" si="14"/>
        <v>10345</v>
      </c>
      <c r="U91" s="60">
        <f t="shared" si="15"/>
        <v>10345</v>
      </c>
      <c r="V91" s="60">
        <f t="shared" si="16"/>
        <v>0</v>
      </c>
      <c r="W91" s="60">
        <f t="shared" si="17"/>
        <v>93105</v>
      </c>
    </row>
    <row r="92" spans="2:23">
      <c r="B92" s="60">
        <v>90</v>
      </c>
      <c r="C92" s="61">
        <v>651</v>
      </c>
      <c r="D92" s="61" t="s">
        <v>343</v>
      </c>
      <c r="E92" s="62">
        <v>0</v>
      </c>
      <c r="F92" s="62">
        <v>0</v>
      </c>
      <c r="G92" s="62">
        <v>16271</v>
      </c>
      <c r="H92" s="62">
        <v>0</v>
      </c>
      <c r="I92" s="63">
        <v>2306</v>
      </c>
      <c r="J92" s="63">
        <v>7520</v>
      </c>
      <c r="K92" s="63" t="s">
        <v>890</v>
      </c>
      <c r="L92" s="63">
        <f>(E92*50-F92*23)+(G92*50-H92*23)+(I92*50+J92*50)</f>
        <v>1304850</v>
      </c>
      <c r="M92" s="60">
        <v>0</v>
      </c>
      <c r="N92" s="60">
        <f t="shared" si="11"/>
        <v>0</v>
      </c>
      <c r="O92" s="60">
        <f t="shared" si="12"/>
        <v>0</v>
      </c>
      <c r="P92" s="60">
        <f t="shared" si="13"/>
        <v>1304850</v>
      </c>
      <c r="Q92" s="60">
        <v>0</v>
      </c>
      <c r="R92" s="60">
        <v>493000</v>
      </c>
      <c r="S92" s="60">
        <v>130485</v>
      </c>
      <c r="T92" s="60">
        <f t="shared" si="14"/>
        <v>130485</v>
      </c>
      <c r="U92" s="60">
        <f t="shared" si="15"/>
        <v>130485</v>
      </c>
      <c r="V92" s="60">
        <f t="shared" si="16"/>
        <v>0</v>
      </c>
      <c r="W92" s="60">
        <f t="shared" si="17"/>
        <v>1174365</v>
      </c>
    </row>
    <row r="93" spans="2:23">
      <c r="B93" s="60">
        <v>91</v>
      </c>
      <c r="C93" s="61">
        <v>659</v>
      </c>
      <c r="D93" s="61" t="s">
        <v>351</v>
      </c>
      <c r="E93" s="62">
        <v>0</v>
      </c>
      <c r="F93" s="62">
        <v>0</v>
      </c>
      <c r="G93" s="62">
        <v>2932</v>
      </c>
      <c r="H93" s="62">
        <v>0</v>
      </c>
      <c r="I93" s="63">
        <v>381</v>
      </c>
      <c r="J93" s="63">
        <v>1241</v>
      </c>
      <c r="K93" s="63" t="s">
        <v>890</v>
      </c>
      <c r="L93" s="63">
        <f>(E93*50-F93*23)+(G93*50-H93*23)+(I93*50+J93*50)</f>
        <v>227700</v>
      </c>
      <c r="M93" s="60">
        <v>0</v>
      </c>
      <c r="N93" s="60">
        <f t="shared" si="11"/>
        <v>0</v>
      </c>
      <c r="O93" s="60">
        <f t="shared" si="12"/>
        <v>0</v>
      </c>
      <c r="P93" s="60">
        <f t="shared" si="13"/>
        <v>227700</v>
      </c>
      <c r="Q93" s="60">
        <v>0</v>
      </c>
      <c r="R93" s="60">
        <v>757325</v>
      </c>
      <c r="S93" s="60">
        <v>22770</v>
      </c>
      <c r="T93" s="60">
        <f t="shared" si="14"/>
        <v>22770</v>
      </c>
      <c r="U93" s="60">
        <f t="shared" si="15"/>
        <v>22770</v>
      </c>
      <c r="V93" s="60">
        <f t="shared" si="16"/>
        <v>0</v>
      </c>
      <c r="W93" s="60">
        <f t="shared" si="17"/>
        <v>204930</v>
      </c>
    </row>
    <row r="94" spans="2:23">
      <c r="B94" s="60">
        <v>92</v>
      </c>
      <c r="C94" s="61">
        <v>804</v>
      </c>
      <c r="D94" s="61" t="s">
        <v>361</v>
      </c>
      <c r="E94" s="62">
        <v>5</v>
      </c>
      <c r="F94" s="62">
        <v>0</v>
      </c>
      <c r="G94" s="62">
        <v>183291</v>
      </c>
      <c r="H94" s="62">
        <v>0</v>
      </c>
      <c r="I94" s="63">
        <v>35394</v>
      </c>
      <c r="J94" s="63">
        <v>72735</v>
      </c>
      <c r="K94" s="63" t="s">
        <v>886</v>
      </c>
      <c r="L94" s="63">
        <f>(E94*50-F94*23)+(G94*100-H94*73)+(I94*100+J94*100)</f>
        <v>29142250</v>
      </c>
      <c r="M94" s="60">
        <v>0</v>
      </c>
      <c r="N94" s="60">
        <f t="shared" si="11"/>
        <v>0</v>
      </c>
      <c r="O94" s="60">
        <f t="shared" si="12"/>
        <v>0</v>
      </c>
      <c r="P94" s="60">
        <f t="shared" si="13"/>
        <v>29142250</v>
      </c>
      <c r="Q94" s="60">
        <v>0</v>
      </c>
      <c r="R94" s="60">
        <v>4588100</v>
      </c>
      <c r="S94" s="60">
        <v>2112100</v>
      </c>
      <c r="T94" s="60">
        <f t="shared" si="14"/>
        <v>2112100</v>
      </c>
      <c r="U94" s="60">
        <f t="shared" si="15"/>
        <v>2112100</v>
      </c>
      <c r="V94" s="60">
        <f t="shared" si="16"/>
        <v>0</v>
      </c>
      <c r="W94" s="60">
        <f t="shared" si="17"/>
        <v>27030150</v>
      </c>
    </row>
    <row r="95" spans="2:23">
      <c r="B95" s="60">
        <v>93</v>
      </c>
      <c r="C95" s="61">
        <v>638</v>
      </c>
      <c r="D95" s="61" t="s">
        <v>330</v>
      </c>
      <c r="E95" s="62">
        <v>0</v>
      </c>
      <c r="F95" s="62">
        <v>0</v>
      </c>
      <c r="G95" s="62">
        <v>4944</v>
      </c>
      <c r="H95" s="62">
        <v>0</v>
      </c>
      <c r="I95" s="63">
        <v>486</v>
      </c>
      <c r="J95" s="63">
        <v>1570</v>
      </c>
      <c r="K95" s="63" t="s">
        <v>886</v>
      </c>
      <c r="L95" s="63">
        <f>(E95*50-F95*23)+(G95*100-H95*73)+(I95*100+J95*100)</f>
        <v>700000</v>
      </c>
      <c r="M95" s="60">
        <v>0</v>
      </c>
      <c r="N95" s="60">
        <f t="shared" si="11"/>
        <v>0</v>
      </c>
      <c r="O95" s="60">
        <f t="shared" si="12"/>
        <v>0</v>
      </c>
      <c r="P95" s="60">
        <f t="shared" si="13"/>
        <v>700000</v>
      </c>
      <c r="Q95" s="60">
        <v>0</v>
      </c>
      <c r="R95" s="60">
        <v>78000</v>
      </c>
      <c r="S95" s="60">
        <v>70000</v>
      </c>
      <c r="T95" s="60">
        <f t="shared" si="14"/>
        <v>70000</v>
      </c>
      <c r="U95" s="60">
        <f t="shared" si="15"/>
        <v>70000</v>
      </c>
      <c r="V95" s="60">
        <f t="shared" si="16"/>
        <v>0</v>
      </c>
      <c r="W95" s="60">
        <f t="shared" si="17"/>
        <v>630000</v>
      </c>
    </row>
    <row r="96" spans="2:23">
      <c r="B96" s="60">
        <v>94</v>
      </c>
      <c r="C96" s="61">
        <v>816</v>
      </c>
      <c r="D96" s="61" t="s">
        <v>371</v>
      </c>
      <c r="E96" s="62">
        <v>0</v>
      </c>
      <c r="F96" s="62">
        <v>0</v>
      </c>
      <c r="G96" s="62">
        <v>67692</v>
      </c>
      <c r="H96" s="62">
        <v>0</v>
      </c>
      <c r="I96" s="63">
        <v>44008</v>
      </c>
      <c r="J96" s="63">
        <v>44557</v>
      </c>
      <c r="K96" s="63" t="s">
        <v>890</v>
      </c>
      <c r="L96" s="63">
        <f>(E96*50-F96*23)+(G96*50-H96*23)+(I96*50+J96*50)</f>
        <v>7812850</v>
      </c>
      <c r="M96" s="60">
        <v>0</v>
      </c>
      <c r="N96" s="60">
        <f t="shared" si="11"/>
        <v>0</v>
      </c>
      <c r="O96" s="60">
        <f t="shared" si="12"/>
        <v>0</v>
      </c>
      <c r="P96" s="60">
        <f t="shared" si="13"/>
        <v>7812850</v>
      </c>
      <c r="Q96" s="60">
        <v>0</v>
      </c>
      <c r="R96" s="60">
        <v>335125</v>
      </c>
      <c r="S96" s="60">
        <v>335125</v>
      </c>
      <c r="T96" s="60">
        <f t="shared" si="14"/>
        <v>335125</v>
      </c>
      <c r="U96" s="60">
        <f t="shared" si="15"/>
        <v>335125</v>
      </c>
      <c r="V96" s="60">
        <f t="shared" si="16"/>
        <v>0</v>
      </c>
      <c r="W96" s="60">
        <f t="shared" si="17"/>
        <v>7477725</v>
      </c>
    </row>
    <row r="97" spans="2:23">
      <c r="B97" s="60">
        <v>95</v>
      </c>
      <c r="C97" s="61">
        <v>818</v>
      </c>
      <c r="D97" s="61" t="s">
        <v>372</v>
      </c>
      <c r="E97" s="62">
        <v>0</v>
      </c>
      <c r="F97" s="62">
        <v>0</v>
      </c>
      <c r="G97" s="62">
        <v>42417</v>
      </c>
      <c r="H97" s="62">
        <v>0</v>
      </c>
      <c r="I97" s="63">
        <v>10267</v>
      </c>
      <c r="J97" s="63">
        <v>28521</v>
      </c>
      <c r="K97" s="63" t="s">
        <v>890</v>
      </c>
      <c r="L97" s="63">
        <f>(E97*50-F97*23)+(G97*50-H97*23)+(I97*50+J97*50)</f>
        <v>4060250</v>
      </c>
      <c r="M97" s="60">
        <v>0</v>
      </c>
      <c r="N97" s="60">
        <f t="shared" si="11"/>
        <v>0</v>
      </c>
      <c r="O97" s="60">
        <f t="shared" si="12"/>
        <v>0</v>
      </c>
      <c r="P97" s="60">
        <f t="shared" si="13"/>
        <v>4060250</v>
      </c>
      <c r="Q97" s="60">
        <v>0</v>
      </c>
      <c r="R97" s="60">
        <v>277575</v>
      </c>
      <c r="S97" s="60">
        <v>277575</v>
      </c>
      <c r="T97" s="60">
        <f t="shared" si="14"/>
        <v>277575</v>
      </c>
      <c r="U97" s="60">
        <f t="shared" si="15"/>
        <v>277575</v>
      </c>
      <c r="V97" s="60">
        <f t="shared" si="16"/>
        <v>0</v>
      </c>
      <c r="W97" s="60">
        <f t="shared" si="17"/>
        <v>3782675</v>
      </c>
    </row>
    <row r="98" spans="2:23">
      <c r="B98" s="60">
        <v>96</v>
      </c>
      <c r="C98" s="61">
        <v>989</v>
      </c>
      <c r="D98" s="61" t="s">
        <v>385</v>
      </c>
      <c r="E98" s="62">
        <v>0</v>
      </c>
      <c r="F98" s="62">
        <v>0</v>
      </c>
      <c r="G98" s="62">
        <v>30516</v>
      </c>
      <c r="H98" s="62">
        <v>30516</v>
      </c>
      <c r="I98" s="63">
        <v>0</v>
      </c>
      <c r="J98" s="63">
        <v>0</v>
      </c>
      <c r="K98" s="63" t="s">
        <v>890</v>
      </c>
      <c r="L98" s="63">
        <f>(E98*50-F98*23)+(G98*50-H98*23)+(I98*50+J98*50)</f>
        <v>823932</v>
      </c>
      <c r="M98" s="60">
        <v>0</v>
      </c>
      <c r="N98" s="60">
        <f t="shared" si="11"/>
        <v>0</v>
      </c>
      <c r="O98" s="60">
        <f t="shared" si="12"/>
        <v>0</v>
      </c>
      <c r="P98" s="60">
        <f t="shared" si="13"/>
        <v>823932</v>
      </c>
      <c r="Q98" s="60">
        <v>0</v>
      </c>
      <c r="R98" s="60">
        <v>201925</v>
      </c>
      <c r="S98" s="60">
        <v>82393</v>
      </c>
      <c r="T98" s="60">
        <f t="shared" si="14"/>
        <v>82393</v>
      </c>
      <c r="U98" s="60">
        <f t="shared" si="15"/>
        <v>82393</v>
      </c>
      <c r="V98" s="60">
        <f t="shared" si="16"/>
        <v>0</v>
      </c>
      <c r="W98" s="60">
        <f t="shared" si="17"/>
        <v>741539</v>
      </c>
    </row>
    <row r="99" spans="2:23">
      <c r="B99" s="60">
        <v>97</v>
      </c>
      <c r="C99" s="61">
        <v>101</v>
      </c>
      <c r="D99" s="61" t="s">
        <v>275</v>
      </c>
      <c r="E99" s="62">
        <v>3</v>
      </c>
      <c r="F99" s="62">
        <v>0</v>
      </c>
      <c r="G99" s="62">
        <v>2291</v>
      </c>
      <c r="H99" s="62">
        <v>0</v>
      </c>
      <c r="I99" s="63">
        <v>21</v>
      </c>
      <c r="J99" s="63">
        <v>229</v>
      </c>
      <c r="K99" s="63" t="s">
        <v>886</v>
      </c>
      <c r="L99" s="63">
        <f>(E99*50-F99*23)+(G99*100-H99*73)+(I99*100+J99*100)</f>
        <v>254250</v>
      </c>
      <c r="M99" s="60">
        <v>0</v>
      </c>
      <c r="N99" s="60">
        <f t="shared" si="11"/>
        <v>0</v>
      </c>
      <c r="O99" s="60">
        <f t="shared" si="12"/>
        <v>0</v>
      </c>
      <c r="P99" s="60">
        <f t="shared" si="13"/>
        <v>254250</v>
      </c>
      <c r="Q99" s="60">
        <v>0</v>
      </c>
      <c r="R99" s="60">
        <v>85675</v>
      </c>
      <c r="S99" s="60">
        <v>25425</v>
      </c>
      <c r="T99" s="60">
        <f t="shared" si="14"/>
        <v>25425</v>
      </c>
      <c r="U99" s="60">
        <f t="shared" si="15"/>
        <v>25425</v>
      </c>
      <c r="V99" s="60">
        <f t="shared" si="16"/>
        <v>0</v>
      </c>
      <c r="W99" s="60">
        <f t="shared" si="17"/>
        <v>228825</v>
      </c>
    </row>
    <row r="100" spans="2:23">
      <c r="B100" s="60">
        <v>98</v>
      </c>
      <c r="C100" s="61">
        <v>639</v>
      </c>
      <c r="D100" s="61" t="s">
        <v>331</v>
      </c>
      <c r="E100" s="62">
        <v>0</v>
      </c>
      <c r="F100" s="62">
        <v>0</v>
      </c>
      <c r="G100" s="62">
        <v>1378</v>
      </c>
      <c r="H100" s="62">
        <v>0</v>
      </c>
      <c r="I100" s="63">
        <v>663</v>
      </c>
      <c r="J100" s="63">
        <v>748</v>
      </c>
      <c r="K100" s="63" t="s">
        <v>886</v>
      </c>
      <c r="L100" s="63">
        <f>(E100*50-F100*23)+(G100*100-H100*73)+(I100*100+J100*100)</f>
        <v>278900</v>
      </c>
      <c r="M100" s="60">
        <v>0</v>
      </c>
      <c r="N100" s="60">
        <f t="shared" si="11"/>
        <v>0</v>
      </c>
      <c r="O100" s="60">
        <f t="shared" si="12"/>
        <v>0</v>
      </c>
      <c r="P100" s="60">
        <f t="shared" si="13"/>
        <v>278900</v>
      </c>
      <c r="Q100" s="60">
        <v>0</v>
      </c>
      <c r="R100" s="60">
        <v>23575</v>
      </c>
      <c r="S100" s="60">
        <v>23575</v>
      </c>
      <c r="T100" s="60">
        <f t="shared" si="14"/>
        <v>23575</v>
      </c>
      <c r="U100" s="60">
        <f t="shared" si="15"/>
        <v>23575</v>
      </c>
      <c r="V100" s="60">
        <f t="shared" si="16"/>
        <v>0</v>
      </c>
      <c r="W100" s="60">
        <f t="shared" si="17"/>
        <v>255325</v>
      </c>
    </row>
    <row r="101" spans="2:23">
      <c r="B101" s="60">
        <v>99</v>
      </c>
      <c r="C101" s="61">
        <v>640</v>
      </c>
      <c r="D101" s="61" t="s">
        <v>332</v>
      </c>
      <c r="E101" s="62">
        <v>0</v>
      </c>
      <c r="F101" s="62">
        <v>0</v>
      </c>
      <c r="G101" s="62">
        <v>2987</v>
      </c>
      <c r="H101" s="62">
        <v>0</v>
      </c>
      <c r="I101" s="63">
        <v>521</v>
      </c>
      <c r="J101" s="63">
        <v>1462</v>
      </c>
      <c r="K101" s="63" t="s">
        <v>890</v>
      </c>
      <c r="L101" s="63">
        <f t="shared" ref="L101:L108" si="19">(E101*50-F101*23)+(G101*50-H101*23)+(I101*50+J101*50)</f>
        <v>248500</v>
      </c>
      <c r="M101" s="60">
        <v>0</v>
      </c>
      <c r="N101" s="60">
        <f t="shared" si="11"/>
        <v>0</v>
      </c>
      <c r="O101" s="60">
        <f t="shared" si="12"/>
        <v>0</v>
      </c>
      <c r="P101" s="60">
        <f t="shared" si="13"/>
        <v>248500</v>
      </c>
      <c r="Q101" s="60">
        <v>0</v>
      </c>
      <c r="R101" s="60">
        <v>462825</v>
      </c>
      <c r="S101" s="60">
        <v>24850</v>
      </c>
      <c r="T101" s="60">
        <f t="shared" si="14"/>
        <v>24850</v>
      </c>
      <c r="U101" s="60">
        <f t="shared" si="15"/>
        <v>24850</v>
      </c>
      <c r="V101" s="60">
        <f t="shared" si="16"/>
        <v>0</v>
      </c>
      <c r="W101" s="60">
        <f t="shared" si="17"/>
        <v>223650</v>
      </c>
    </row>
    <row r="102" spans="2:23">
      <c r="B102" s="60">
        <v>100</v>
      </c>
      <c r="C102" s="61">
        <v>628</v>
      </c>
      <c r="D102" s="61" t="s">
        <v>320</v>
      </c>
      <c r="E102" s="62">
        <v>0</v>
      </c>
      <c r="F102" s="62">
        <v>0</v>
      </c>
      <c r="G102" s="62">
        <v>5791</v>
      </c>
      <c r="H102" s="62">
        <v>0</v>
      </c>
      <c r="I102" s="63">
        <v>1300</v>
      </c>
      <c r="J102" s="63">
        <v>3595</v>
      </c>
      <c r="K102" s="63" t="s">
        <v>890</v>
      </c>
      <c r="L102" s="63">
        <f t="shared" si="19"/>
        <v>534300</v>
      </c>
      <c r="M102" s="60">
        <v>0</v>
      </c>
      <c r="N102" s="60">
        <f t="shared" si="11"/>
        <v>0</v>
      </c>
      <c r="O102" s="60">
        <f t="shared" si="12"/>
        <v>0</v>
      </c>
      <c r="P102" s="60">
        <f t="shared" si="13"/>
        <v>534300</v>
      </c>
      <c r="Q102" s="60">
        <v>0</v>
      </c>
      <c r="R102" s="60">
        <v>264875</v>
      </c>
      <c r="S102" s="60">
        <v>53430</v>
      </c>
      <c r="T102" s="60">
        <f t="shared" si="14"/>
        <v>53430</v>
      </c>
      <c r="U102" s="60">
        <f t="shared" si="15"/>
        <v>53430</v>
      </c>
      <c r="V102" s="60">
        <f t="shared" si="16"/>
        <v>0</v>
      </c>
      <c r="W102" s="60">
        <f t="shared" si="17"/>
        <v>480870</v>
      </c>
    </row>
    <row r="103" spans="2:23">
      <c r="B103" s="60">
        <v>101</v>
      </c>
      <c r="C103" s="61">
        <v>629</v>
      </c>
      <c r="D103" s="61" t="s">
        <v>321</v>
      </c>
      <c r="E103" s="62">
        <v>1</v>
      </c>
      <c r="F103" s="62">
        <v>0</v>
      </c>
      <c r="G103" s="62">
        <v>1304</v>
      </c>
      <c r="H103" s="62">
        <v>0</v>
      </c>
      <c r="I103" s="63">
        <v>137</v>
      </c>
      <c r="J103" s="63">
        <v>694</v>
      </c>
      <c r="K103" s="63" t="s">
        <v>890</v>
      </c>
      <c r="L103" s="63">
        <f t="shared" si="19"/>
        <v>106800</v>
      </c>
      <c r="M103" s="60">
        <v>0</v>
      </c>
      <c r="N103" s="60">
        <f t="shared" si="11"/>
        <v>0</v>
      </c>
      <c r="O103" s="60">
        <f t="shared" si="12"/>
        <v>0</v>
      </c>
      <c r="P103" s="60">
        <f t="shared" si="13"/>
        <v>106800</v>
      </c>
      <c r="Q103" s="60">
        <v>0</v>
      </c>
      <c r="R103" s="60">
        <v>12600</v>
      </c>
      <c r="S103" s="60">
        <v>10680</v>
      </c>
      <c r="T103" s="60">
        <f t="shared" si="14"/>
        <v>10680</v>
      </c>
      <c r="U103" s="60">
        <f t="shared" si="15"/>
        <v>10680</v>
      </c>
      <c r="V103" s="60">
        <f t="shared" si="16"/>
        <v>0</v>
      </c>
      <c r="W103" s="60">
        <f t="shared" si="17"/>
        <v>96120</v>
      </c>
    </row>
    <row r="104" spans="2:23">
      <c r="B104" s="60">
        <v>102</v>
      </c>
      <c r="C104" s="61">
        <v>820</v>
      </c>
      <c r="D104" s="61" t="s">
        <v>63</v>
      </c>
      <c r="E104" s="62">
        <v>1</v>
      </c>
      <c r="F104" s="62">
        <v>0</v>
      </c>
      <c r="G104" s="62">
        <v>113181</v>
      </c>
      <c r="H104" s="62">
        <v>611</v>
      </c>
      <c r="I104" s="63">
        <v>33687</v>
      </c>
      <c r="J104" s="63">
        <v>61261</v>
      </c>
      <c r="K104" s="63" t="s">
        <v>890</v>
      </c>
      <c r="L104" s="63">
        <f t="shared" si="19"/>
        <v>10392447</v>
      </c>
      <c r="M104" s="60">
        <v>0</v>
      </c>
      <c r="N104" s="60">
        <f t="shared" si="11"/>
        <v>0</v>
      </c>
      <c r="O104" s="60">
        <f t="shared" si="12"/>
        <v>0</v>
      </c>
      <c r="P104" s="60">
        <f t="shared" si="13"/>
        <v>10392447</v>
      </c>
      <c r="Q104" s="60">
        <v>0</v>
      </c>
      <c r="R104" s="60">
        <v>6805175</v>
      </c>
      <c r="S104" s="60">
        <v>1039245</v>
      </c>
      <c r="T104" s="60">
        <f t="shared" si="14"/>
        <v>1039245</v>
      </c>
      <c r="U104" s="60">
        <f t="shared" si="15"/>
        <v>1039245</v>
      </c>
      <c r="V104" s="60">
        <f t="shared" si="16"/>
        <v>0</v>
      </c>
      <c r="W104" s="60">
        <f t="shared" si="17"/>
        <v>9353202</v>
      </c>
    </row>
    <row r="105" spans="2:23">
      <c r="B105" s="60">
        <v>103</v>
      </c>
      <c r="C105" s="61">
        <v>954</v>
      </c>
      <c r="D105" s="61" t="s">
        <v>907</v>
      </c>
      <c r="E105" s="62">
        <v>0</v>
      </c>
      <c r="F105" s="62">
        <v>0</v>
      </c>
      <c r="G105" s="62">
        <v>0</v>
      </c>
      <c r="H105" s="62">
        <v>0</v>
      </c>
      <c r="I105" s="63">
        <v>0</v>
      </c>
      <c r="J105" s="63">
        <v>0</v>
      </c>
      <c r="K105" s="63" t="s">
        <v>890</v>
      </c>
      <c r="L105" s="63">
        <f t="shared" si="19"/>
        <v>0</v>
      </c>
      <c r="M105" s="60">
        <v>3052</v>
      </c>
      <c r="N105" s="60">
        <f t="shared" si="11"/>
        <v>0</v>
      </c>
      <c r="O105" s="60">
        <f t="shared" si="12"/>
        <v>3052</v>
      </c>
      <c r="P105" s="60">
        <f t="shared" si="13"/>
        <v>0</v>
      </c>
      <c r="Q105" s="60">
        <v>1168870</v>
      </c>
      <c r="R105" s="60">
        <v>0</v>
      </c>
      <c r="S105" s="60">
        <v>0</v>
      </c>
      <c r="T105" s="60">
        <f t="shared" si="14"/>
        <v>1168870</v>
      </c>
      <c r="U105" s="60">
        <f t="shared" si="15"/>
        <v>0</v>
      </c>
      <c r="V105" s="60">
        <f t="shared" si="16"/>
        <v>1168870</v>
      </c>
      <c r="W105" s="60">
        <f t="shared" si="17"/>
        <v>0</v>
      </c>
    </row>
    <row r="106" spans="2:23">
      <c r="B106" s="60">
        <v>104</v>
      </c>
      <c r="C106" s="61">
        <v>814</v>
      </c>
      <c r="D106" s="61" t="s">
        <v>369</v>
      </c>
      <c r="E106" s="62">
        <v>1</v>
      </c>
      <c r="F106" s="62">
        <v>0</v>
      </c>
      <c r="G106" s="62">
        <v>2209</v>
      </c>
      <c r="H106" s="62">
        <v>0</v>
      </c>
      <c r="I106" s="63">
        <v>653</v>
      </c>
      <c r="J106" s="63">
        <v>2469</v>
      </c>
      <c r="K106" s="63" t="s">
        <v>890</v>
      </c>
      <c r="L106" s="63">
        <f t="shared" si="19"/>
        <v>266600</v>
      </c>
      <c r="M106" s="60">
        <v>0</v>
      </c>
      <c r="N106" s="60">
        <f t="shared" si="11"/>
        <v>0</v>
      </c>
      <c r="O106" s="60">
        <f t="shared" si="12"/>
        <v>0</v>
      </c>
      <c r="P106" s="60">
        <f t="shared" si="13"/>
        <v>266600</v>
      </c>
      <c r="Q106" s="60">
        <v>0</v>
      </c>
      <c r="R106" s="60">
        <v>2000</v>
      </c>
      <c r="S106" s="60">
        <v>2000</v>
      </c>
      <c r="T106" s="60">
        <f t="shared" si="14"/>
        <v>2000</v>
      </c>
      <c r="U106" s="60">
        <f t="shared" si="15"/>
        <v>2000</v>
      </c>
      <c r="V106" s="60">
        <f t="shared" si="16"/>
        <v>0</v>
      </c>
      <c r="W106" s="60">
        <f t="shared" si="17"/>
        <v>264600</v>
      </c>
    </row>
    <row r="107" spans="2:23">
      <c r="B107" s="60">
        <v>105</v>
      </c>
      <c r="C107" s="61">
        <v>143</v>
      </c>
      <c r="D107" s="61" t="s">
        <v>285</v>
      </c>
      <c r="E107" s="62">
        <v>0</v>
      </c>
      <c r="F107" s="62">
        <v>0</v>
      </c>
      <c r="G107" s="62">
        <v>51214</v>
      </c>
      <c r="H107" s="62">
        <v>0</v>
      </c>
      <c r="I107" s="63">
        <v>1749</v>
      </c>
      <c r="J107" s="63">
        <v>19477</v>
      </c>
      <c r="K107" s="63" t="s">
        <v>890</v>
      </c>
      <c r="L107" s="63">
        <f t="shared" si="19"/>
        <v>3622000</v>
      </c>
      <c r="M107" s="60">
        <v>0</v>
      </c>
      <c r="N107" s="60">
        <f t="shared" si="11"/>
        <v>0</v>
      </c>
      <c r="O107" s="60">
        <f t="shared" si="12"/>
        <v>0</v>
      </c>
      <c r="P107" s="60">
        <f t="shared" si="13"/>
        <v>3622000</v>
      </c>
      <c r="Q107" s="60">
        <v>0</v>
      </c>
      <c r="R107" s="60">
        <v>801600</v>
      </c>
      <c r="S107" s="60">
        <v>362200</v>
      </c>
      <c r="T107" s="60">
        <f t="shared" si="14"/>
        <v>362200</v>
      </c>
      <c r="U107" s="60">
        <f t="shared" si="15"/>
        <v>362200</v>
      </c>
      <c r="V107" s="60">
        <f t="shared" si="16"/>
        <v>0</v>
      </c>
      <c r="W107" s="60">
        <f t="shared" si="17"/>
        <v>3259800</v>
      </c>
    </row>
    <row r="108" spans="2:23">
      <c r="B108" s="60">
        <v>106</v>
      </c>
      <c r="C108" s="61">
        <v>652</v>
      </c>
      <c r="D108" s="61" t="s">
        <v>344</v>
      </c>
      <c r="E108" s="62">
        <v>0</v>
      </c>
      <c r="F108" s="62">
        <v>0</v>
      </c>
      <c r="G108" s="62">
        <v>16718</v>
      </c>
      <c r="H108" s="62">
        <v>0</v>
      </c>
      <c r="I108" s="63">
        <v>677</v>
      </c>
      <c r="J108" s="63">
        <v>2711</v>
      </c>
      <c r="K108" s="63" t="s">
        <v>890</v>
      </c>
      <c r="L108" s="63">
        <f t="shared" si="19"/>
        <v>1005300</v>
      </c>
      <c r="M108" s="60">
        <v>0</v>
      </c>
      <c r="N108" s="60">
        <f t="shared" si="11"/>
        <v>0</v>
      </c>
      <c r="O108" s="60">
        <f t="shared" si="12"/>
        <v>0</v>
      </c>
      <c r="P108" s="60">
        <f t="shared" si="13"/>
        <v>1005300</v>
      </c>
      <c r="Q108" s="60">
        <v>0</v>
      </c>
      <c r="R108" s="60">
        <v>936075</v>
      </c>
      <c r="S108" s="60">
        <v>100530</v>
      </c>
      <c r="T108" s="60">
        <f t="shared" si="14"/>
        <v>100530</v>
      </c>
      <c r="U108" s="60">
        <f t="shared" si="15"/>
        <v>100530</v>
      </c>
      <c r="V108" s="60">
        <f t="shared" si="16"/>
        <v>0</v>
      </c>
      <c r="W108" s="60">
        <f t="shared" si="17"/>
        <v>904770</v>
      </c>
    </row>
    <row r="109" spans="2:23">
      <c r="B109" s="60">
        <v>107</v>
      </c>
      <c r="C109" s="61">
        <v>660</v>
      </c>
      <c r="D109" s="61" t="s">
        <v>352</v>
      </c>
      <c r="E109" s="62">
        <v>1</v>
      </c>
      <c r="F109" s="62">
        <v>0</v>
      </c>
      <c r="G109" s="62">
        <v>3442</v>
      </c>
      <c r="H109" s="62">
        <v>0</v>
      </c>
      <c r="I109" s="63">
        <v>471</v>
      </c>
      <c r="J109" s="63">
        <v>1991</v>
      </c>
      <c r="K109" s="63" t="s">
        <v>886</v>
      </c>
      <c r="L109" s="63">
        <f>(E109*50-F109*23)+(G109*100-H109*73)+(I109*100+J109*100)</f>
        <v>590450</v>
      </c>
      <c r="M109" s="60">
        <v>0</v>
      </c>
      <c r="N109" s="60">
        <f t="shared" si="11"/>
        <v>0</v>
      </c>
      <c r="O109" s="60">
        <f t="shared" si="12"/>
        <v>0</v>
      </c>
      <c r="P109" s="60">
        <f t="shared" si="13"/>
        <v>590450</v>
      </c>
      <c r="Q109" s="60">
        <v>530964</v>
      </c>
      <c r="R109" s="60">
        <v>173775</v>
      </c>
      <c r="S109" s="60">
        <v>59045</v>
      </c>
      <c r="T109" s="60">
        <f t="shared" si="14"/>
        <v>590009</v>
      </c>
      <c r="U109" s="60">
        <f t="shared" si="15"/>
        <v>590009</v>
      </c>
      <c r="V109" s="60">
        <f t="shared" si="16"/>
        <v>0</v>
      </c>
      <c r="W109" s="60">
        <f t="shared" si="17"/>
        <v>441</v>
      </c>
    </row>
    <row r="110" spans="2:23">
      <c r="B110" s="60">
        <v>108</v>
      </c>
      <c r="C110" s="61">
        <v>653</v>
      </c>
      <c r="D110" s="61" t="s">
        <v>345</v>
      </c>
      <c r="E110" s="62">
        <v>0</v>
      </c>
      <c r="F110" s="62">
        <v>0</v>
      </c>
      <c r="G110" s="62">
        <v>54449</v>
      </c>
      <c r="H110" s="62">
        <v>0</v>
      </c>
      <c r="I110" s="63">
        <v>3771</v>
      </c>
      <c r="J110" s="63">
        <v>11123</v>
      </c>
      <c r="K110" s="63" t="s">
        <v>890</v>
      </c>
      <c r="L110" s="63">
        <f>(E110*50-F110*23)+(G110*50-H110*23)+(I110*50+J110*50)</f>
        <v>3467150</v>
      </c>
      <c r="M110" s="60">
        <v>0</v>
      </c>
      <c r="N110" s="60">
        <f t="shared" si="11"/>
        <v>0</v>
      </c>
      <c r="O110" s="60">
        <f t="shared" si="12"/>
        <v>0</v>
      </c>
      <c r="P110" s="60">
        <f t="shared" si="13"/>
        <v>3467150</v>
      </c>
      <c r="Q110" s="60">
        <v>0</v>
      </c>
      <c r="R110" s="60">
        <v>6587150</v>
      </c>
      <c r="S110" s="60">
        <v>346715</v>
      </c>
      <c r="T110" s="60">
        <f t="shared" si="14"/>
        <v>346715</v>
      </c>
      <c r="U110" s="60">
        <f t="shared" si="15"/>
        <v>346715</v>
      </c>
      <c r="V110" s="60">
        <f t="shared" si="16"/>
        <v>0</v>
      </c>
      <c r="W110" s="60">
        <f t="shared" si="17"/>
        <v>3120435</v>
      </c>
    </row>
    <row r="111" spans="2:23">
      <c r="B111" s="60">
        <v>109</v>
      </c>
      <c r="C111" s="61">
        <v>642</v>
      </c>
      <c r="D111" s="61" t="s">
        <v>334</v>
      </c>
      <c r="E111" s="62">
        <v>0</v>
      </c>
      <c r="F111" s="62">
        <v>0</v>
      </c>
      <c r="G111" s="62">
        <v>272</v>
      </c>
      <c r="H111" s="62">
        <v>0</v>
      </c>
      <c r="I111" s="63">
        <v>23</v>
      </c>
      <c r="J111" s="63">
        <v>137</v>
      </c>
      <c r="K111" s="63" t="s">
        <v>886</v>
      </c>
      <c r="L111" s="63">
        <f>(E111*50-F111*23)+(G111*100-H111*73)+(I111*100+J111*100)</f>
        <v>43200</v>
      </c>
      <c r="M111" s="60">
        <v>0</v>
      </c>
      <c r="N111" s="60">
        <f t="shared" si="11"/>
        <v>0</v>
      </c>
      <c r="O111" s="60">
        <f t="shared" si="12"/>
        <v>0</v>
      </c>
      <c r="P111" s="60">
        <f t="shared" si="13"/>
        <v>43200</v>
      </c>
      <c r="Q111" s="60">
        <v>0</v>
      </c>
      <c r="R111" s="60">
        <v>185125</v>
      </c>
      <c r="S111" s="60">
        <v>4320</v>
      </c>
      <c r="T111" s="60">
        <f t="shared" si="14"/>
        <v>4320</v>
      </c>
      <c r="U111" s="60">
        <f t="shared" si="15"/>
        <v>4320</v>
      </c>
      <c r="V111" s="60">
        <f t="shared" si="16"/>
        <v>0</v>
      </c>
      <c r="W111" s="60">
        <f t="shared" si="17"/>
        <v>38880</v>
      </c>
    </row>
    <row r="112" spans="2:23">
      <c r="B112" s="60">
        <v>110</v>
      </c>
      <c r="C112" s="61">
        <v>116</v>
      </c>
      <c r="D112" s="61" t="s">
        <v>279</v>
      </c>
      <c r="E112" s="62">
        <v>0</v>
      </c>
      <c r="F112" s="62">
        <v>0</v>
      </c>
      <c r="G112" s="62">
        <v>3076</v>
      </c>
      <c r="H112" s="62">
        <v>0</v>
      </c>
      <c r="I112" s="63">
        <v>1168</v>
      </c>
      <c r="J112" s="63">
        <v>2544</v>
      </c>
      <c r="K112" s="63" t="s">
        <v>890</v>
      </c>
      <c r="L112" s="63">
        <f>(E112*50-F112*23)+(G112*50-H112*23)+(I112*50+J112*50)</f>
        <v>339400</v>
      </c>
      <c r="M112" s="60">
        <v>0</v>
      </c>
      <c r="N112" s="60">
        <f t="shared" si="11"/>
        <v>0</v>
      </c>
      <c r="O112" s="60">
        <f t="shared" si="12"/>
        <v>0</v>
      </c>
      <c r="P112" s="60">
        <f t="shared" si="13"/>
        <v>339400</v>
      </c>
      <c r="Q112" s="60">
        <v>0</v>
      </c>
      <c r="R112" s="60">
        <v>40375</v>
      </c>
      <c r="S112" s="60">
        <v>33940</v>
      </c>
      <c r="T112" s="60">
        <f t="shared" si="14"/>
        <v>33940</v>
      </c>
      <c r="U112" s="60">
        <f t="shared" si="15"/>
        <v>33940</v>
      </c>
      <c r="V112" s="60">
        <f t="shared" si="16"/>
        <v>0</v>
      </c>
      <c r="W112" s="60">
        <f t="shared" si="17"/>
        <v>305460</v>
      </c>
    </row>
    <row r="113" spans="2:23">
      <c r="B113" s="60">
        <v>111</v>
      </c>
      <c r="C113" s="61">
        <v>169</v>
      </c>
      <c r="D113" s="61" t="s">
        <v>309</v>
      </c>
      <c r="E113" s="62">
        <v>6</v>
      </c>
      <c r="F113" s="62">
        <v>0</v>
      </c>
      <c r="G113" s="62">
        <v>73639</v>
      </c>
      <c r="H113" s="62">
        <v>0</v>
      </c>
      <c r="I113" s="63">
        <v>4744</v>
      </c>
      <c r="J113" s="63">
        <v>9473</v>
      </c>
      <c r="K113" s="63" t="s">
        <v>890</v>
      </c>
      <c r="L113" s="63">
        <f>(E113*50-F113*23)+(G113*50-H113*23)+(I113*50+J113*50)</f>
        <v>4393100</v>
      </c>
      <c r="M113" s="60">
        <v>0</v>
      </c>
      <c r="N113" s="60">
        <f t="shared" si="11"/>
        <v>0</v>
      </c>
      <c r="O113" s="60">
        <f t="shared" si="12"/>
        <v>0</v>
      </c>
      <c r="P113" s="60">
        <f t="shared" si="13"/>
        <v>4393100</v>
      </c>
      <c r="Q113" s="60">
        <v>0</v>
      </c>
      <c r="R113" s="60">
        <v>1710925</v>
      </c>
      <c r="S113" s="60">
        <v>439310</v>
      </c>
      <c r="T113" s="60">
        <f t="shared" si="14"/>
        <v>439310</v>
      </c>
      <c r="U113" s="60">
        <f t="shared" si="15"/>
        <v>439310</v>
      </c>
      <c r="V113" s="60">
        <f t="shared" si="16"/>
        <v>0</v>
      </c>
      <c r="W113" s="60">
        <f t="shared" si="17"/>
        <v>3953790</v>
      </c>
    </row>
    <row r="114" spans="2:23">
      <c r="B114" s="60">
        <v>112</v>
      </c>
      <c r="C114" s="61">
        <v>928</v>
      </c>
      <c r="D114" s="61" t="s">
        <v>908</v>
      </c>
      <c r="E114" s="62">
        <v>0</v>
      </c>
      <c r="F114" s="62">
        <v>0</v>
      </c>
      <c r="G114" s="62">
        <v>0</v>
      </c>
      <c r="H114" s="62">
        <v>0</v>
      </c>
      <c r="I114" s="63">
        <v>0</v>
      </c>
      <c r="J114" s="63">
        <v>0</v>
      </c>
      <c r="K114" s="63" t="s">
        <v>890</v>
      </c>
      <c r="L114" s="63">
        <f>(E114*50-F114*23)+(G114*50-H114*23)+(I114*50+J114*50)</f>
        <v>0</v>
      </c>
      <c r="M114" s="60">
        <v>13476</v>
      </c>
      <c r="N114" s="60">
        <f t="shared" si="11"/>
        <v>0</v>
      </c>
      <c r="O114" s="60">
        <f t="shared" si="12"/>
        <v>13476</v>
      </c>
      <c r="P114" s="60">
        <f t="shared" si="13"/>
        <v>0</v>
      </c>
      <c r="Q114" s="60">
        <v>0</v>
      </c>
      <c r="R114" s="60">
        <v>0</v>
      </c>
      <c r="S114" s="60">
        <v>0</v>
      </c>
      <c r="T114" s="60">
        <f t="shared" si="14"/>
        <v>0</v>
      </c>
      <c r="U114" s="60">
        <f t="shared" si="15"/>
        <v>0</v>
      </c>
      <c r="V114" s="60">
        <f t="shared" si="16"/>
        <v>0</v>
      </c>
      <c r="W114" s="60">
        <f t="shared" si="17"/>
        <v>0</v>
      </c>
    </row>
    <row r="115" spans="2:23">
      <c r="B115" s="60">
        <v>113</v>
      </c>
      <c r="C115" s="61">
        <v>871</v>
      </c>
      <c r="D115" s="61" t="s">
        <v>378</v>
      </c>
      <c r="E115" s="62">
        <v>1</v>
      </c>
      <c r="F115" s="62">
        <v>0</v>
      </c>
      <c r="G115" s="62">
        <v>22209</v>
      </c>
      <c r="H115" s="62">
        <v>0</v>
      </c>
      <c r="I115" s="63">
        <v>190</v>
      </c>
      <c r="J115" s="63">
        <v>1521</v>
      </c>
      <c r="K115" s="63" t="s">
        <v>890</v>
      </c>
      <c r="L115" s="63">
        <f>(E115*50-F115*23)+(G115*50-H115*23)+(I115*50+J115*50)</f>
        <v>1196050</v>
      </c>
      <c r="M115" s="60">
        <v>0</v>
      </c>
      <c r="N115" s="60">
        <f t="shared" si="11"/>
        <v>0</v>
      </c>
      <c r="O115" s="60">
        <f t="shared" si="12"/>
        <v>0</v>
      </c>
      <c r="P115" s="60">
        <f t="shared" si="13"/>
        <v>1196050</v>
      </c>
      <c r="Q115" s="60">
        <v>0</v>
      </c>
      <c r="R115" s="60">
        <v>480175</v>
      </c>
      <c r="S115" s="60">
        <v>119605</v>
      </c>
      <c r="T115" s="60">
        <f t="shared" si="14"/>
        <v>119605</v>
      </c>
      <c r="U115" s="60">
        <f t="shared" si="15"/>
        <v>119605</v>
      </c>
      <c r="V115" s="60">
        <f t="shared" si="16"/>
        <v>0</v>
      </c>
      <c r="W115" s="60">
        <f t="shared" si="17"/>
        <v>1076445</v>
      </c>
    </row>
    <row r="116" spans="2:23">
      <c r="B116" s="60">
        <v>114</v>
      </c>
      <c r="C116" s="61">
        <v>873</v>
      </c>
      <c r="D116" s="61" t="s">
        <v>379</v>
      </c>
      <c r="E116" s="62">
        <v>0</v>
      </c>
      <c r="F116" s="62">
        <v>0</v>
      </c>
      <c r="G116" s="62">
        <v>399</v>
      </c>
      <c r="H116" s="62">
        <v>0</v>
      </c>
      <c r="I116" s="63">
        <v>67</v>
      </c>
      <c r="J116" s="63">
        <v>105</v>
      </c>
      <c r="K116" s="63" t="s">
        <v>886</v>
      </c>
      <c r="L116" s="63">
        <f>(E116*50-F116*23)+(G116*100-H116*73)+(I116*100+J116*100)</f>
        <v>57100</v>
      </c>
      <c r="M116" s="60">
        <v>0</v>
      </c>
      <c r="N116" s="60">
        <f t="shared" si="11"/>
        <v>0</v>
      </c>
      <c r="O116" s="60">
        <f t="shared" si="12"/>
        <v>0</v>
      </c>
      <c r="P116" s="60">
        <f t="shared" si="13"/>
        <v>57100</v>
      </c>
      <c r="Q116" s="60">
        <v>0</v>
      </c>
      <c r="R116" s="60">
        <v>21025</v>
      </c>
      <c r="S116" s="60">
        <v>5710</v>
      </c>
      <c r="T116" s="60">
        <f t="shared" si="14"/>
        <v>5710</v>
      </c>
      <c r="U116" s="60">
        <f t="shared" si="15"/>
        <v>5710</v>
      </c>
      <c r="V116" s="60">
        <f t="shared" si="16"/>
        <v>0</v>
      </c>
      <c r="W116" s="60">
        <f t="shared" si="17"/>
        <v>51390</v>
      </c>
    </row>
    <row r="117" spans="2:23">
      <c r="B117" s="60">
        <v>115</v>
      </c>
      <c r="C117" s="61">
        <v>830</v>
      </c>
      <c r="D117" s="61" t="s">
        <v>65</v>
      </c>
      <c r="E117" s="62">
        <v>0</v>
      </c>
      <c r="F117" s="62">
        <v>0</v>
      </c>
      <c r="G117" s="62">
        <v>1268</v>
      </c>
      <c r="H117" s="62">
        <v>1268</v>
      </c>
      <c r="I117" s="63">
        <v>0</v>
      </c>
      <c r="J117" s="63">
        <v>0</v>
      </c>
      <c r="K117" s="63" t="s">
        <v>890</v>
      </c>
      <c r="L117" s="63">
        <f>(E117*50-F117*23)+(G117*50-H117*23)+(I117*50+J117*50)</f>
        <v>34236</v>
      </c>
      <c r="M117" s="60">
        <v>0</v>
      </c>
      <c r="N117" s="60">
        <f t="shared" si="11"/>
        <v>0</v>
      </c>
      <c r="O117" s="60">
        <f t="shared" si="12"/>
        <v>0</v>
      </c>
      <c r="P117" s="60">
        <f t="shared" si="13"/>
        <v>34236</v>
      </c>
      <c r="Q117" s="60">
        <v>0</v>
      </c>
      <c r="R117" s="60">
        <v>1175</v>
      </c>
      <c r="S117" s="60">
        <v>1175</v>
      </c>
      <c r="T117" s="60">
        <f t="shared" si="14"/>
        <v>1175</v>
      </c>
      <c r="U117" s="60">
        <f t="shared" si="15"/>
        <v>1175</v>
      </c>
      <c r="V117" s="60">
        <f t="shared" si="16"/>
        <v>0</v>
      </c>
      <c r="W117" s="60">
        <f t="shared" si="17"/>
        <v>33061</v>
      </c>
    </row>
    <row r="118" spans="2:23">
      <c r="B118" s="60">
        <v>116</v>
      </c>
      <c r="C118" s="61">
        <v>643</v>
      </c>
      <c r="D118" s="61" t="s">
        <v>335</v>
      </c>
      <c r="E118" s="62">
        <v>0</v>
      </c>
      <c r="F118" s="62">
        <v>0</v>
      </c>
      <c r="G118" s="62">
        <v>1807</v>
      </c>
      <c r="H118" s="62">
        <v>0</v>
      </c>
      <c r="I118" s="63">
        <v>409</v>
      </c>
      <c r="J118" s="63">
        <v>1741</v>
      </c>
      <c r="K118" s="63" t="s">
        <v>890</v>
      </c>
      <c r="L118" s="63">
        <f>(E118*50-F118*23)+(G118*50-H118*23)+(I118*50+J118*50)</f>
        <v>197850</v>
      </c>
      <c r="M118" s="60">
        <v>0</v>
      </c>
      <c r="N118" s="60">
        <f t="shared" si="11"/>
        <v>0</v>
      </c>
      <c r="O118" s="60">
        <f t="shared" si="12"/>
        <v>0</v>
      </c>
      <c r="P118" s="60">
        <f t="shared" si="13"/>
        <v>197850</v>
      </c>
      <c r="Q118" s="60">
        <v>0</v>
      </c>
      <c r="R118" s="60">
        <v>83550</v>
      </c>
      <c r="S118" s="60">
        <v>19785</v>
      </c>
      <c r="T118" s="60">
        <f t="shared" si="14"/>
        <v>19785</v>
      </c>
      <c r="U118" s="60">
        <f t="shared" si="15"/>
        <v>19785</v>
      </c>
      <c r="V118" s="60">
        <f t="shared" si="16"/>
        <v>0</v>
      </c>
      <c r="W118" s="60">
        <f t="shared" si="17"/>
        <v>178065</v>
      </c>
    </row>
    <row r="119" spans="2:23">
      <c r="B119" s="60">
        <v>117</v>
      </c>
      <c r="C119" s="61">
        <v>213</v>
      </c>
      <c r="D119" s="61" t="s">
        <v>312</v>
      </c>
      <c r="E119" s="62">
        <v>1</v>
      </c>
      <c r="F119" s="62">
        <v>0</v>
      </c>
      <c r="G119" s="62">
        <v>5145</v>
      </c>
      <c r="H119" s="62">
        <v>0</v>
      </c>
      <c r="I119" s="63">
        <v>137</v>
      </c>
      <c r="J119" s="63">
        <v>1276</v>
      </c>
      <c r="K119" s="63" t="s">
        <v>890</v>
      </c>
      <c r="L119" s="63">
        <f>(E119*50-F119*23)+(G119*50-H119*23)+(I119*50+J119*50)</f>
        <v>327950</v>
      </c>
      <c r="M119" s="60">
        <v>0</v>
      </c>
      <c r="N119" s="60">
        <f t="shared" si="11"/>
        <v>0</v>
      </c>
      <c r="O119" s="60">
        <f t="shared" si="12"/>
        <v>0</v>
      </c>
      <c r="P119" s="60">
        <f t="shared" si="13"/>
        <v>327950</v>
      </c>
      <c r="Q119" s="60">
        <v>0</v>
      </c>
      <c r="R119" s="60">
        <v>80475</v>
      </c>
      <c r="S119" s="60">
        <v>32795</v>
      </c>
      <c r="T119" s="60">
        <f t="shared" si="14"/>
        <v>32795</v>
      </c>
      <c r="U119" s="60">
        <f t="shared" si="15"/>
        <v>32795</v>
      </c>
      <c r="V119" s="60">
        <f t="shared" si="16"/>
        <v>0</v>
      </c>
      <c r="W119" s="60">
        <f t="shared" si="17"/>
        <v>295155</v>
      </c>
    </row>
    <row r="120" spans="2:23">
      <c r="B120" s="60">
        <v>118</v>
      </c>
      <c r="C120" s="61">
        <v>654</v>
      </c>
      <c r="D120" s="61" t="s">
        <v>346</v>
      </c>
      <c r="E120" s="62">
        <v>9</v>
      </c>
      <c r="F120" s="62">
        <v>0</v>
      </c>
      <c r="G120" s="62">
        <v>132882</v>
      </c>
      <c r="H120" s="62">
        <v>0</v>
      </c>
      <c r="I120" s="63">
        <v>23627</v>
      </c>
      <c r="J120" s="63">
        <v>54919</v>
      </c>
      <c r="K120" s="63" t="s">
        <v>890</v>
      </c>
      <c r="L120" s="63">
        <f>(E120*50-F120*23)+(G120*50-H120*23)+(I120*50+J120*50)</f>
        <v>10571850</v>
      </c>
      <c r="M120" s="60">
        <v>0</v>
      </c>
      <c r="N120" s="60">
        <f t="shared" si="11"/>
        <v>0</v>
      </c>
      <c r="O120" s="60">
        <f t="shared" si="12"/>
        <v>0</v>
      </c>
      <c r="P120" s="60">
        <f t="shared" si="13"/>
        <v>10571850</v>
      </c>
      <c r="Q120" s="60">
        <v>0</v>
      </c>
      <c r="R120" s="60">
        <v>3235900</v>
      </c>
      <c r="S120" s="60">
        <v>1057185</v>
      </c>
      <c r="T120" s="60">
        <f t="shared" si="14"/>
        <v>1057185</v>
      </c>
      <c r="U120" s="60">
        <f t="shared" si="15"/>
        <v>1057185</v>
      </c>
      <c r="V120" s="60">
        <f t="shared" si="16"/>
        <v>0</v>
      </c>
      <c r="W120" s="60">
        <f t="shared" si="17"/>
        <v>9514665</v>
      </c>
    </row>
    <row r="121" spans="2:23">
      <c r="B121" s="60">
        <v>119</v>
      </c>
      <c r="C121" s="61">
        <v>985</v>
      </c>
      <c r="D121" s="61" t="s">
        <v>73</v>
      </c>
      <c r="E121" s="62">
        <v>1098</v>
      </c>
      <c r="F121" s="62">
        <v>1098</v>
      </c>
      <c r="G121" s="62">
        <v>38865</v>
      </c>
      <c r="H121" s="62">
        <v>24184</v>
      </c>
      <c r="I121" s="63">
        <v>53</v>
      </c>
      <c r="J121" s="63">
        <v>507</v>
      </c>
      <c r="K121" s="63" t="s">
        <v>886</v>
      </c>
      <c r="L121" s="63">
        <f>(E121*50-F121*23)+(G121*100-H121*73)+(I121*100+J121*100)</f>
        <v>2206714</v>
      </c>
      <c r="M121" s="60">
        <v>0</v>
      </c>
      <c r="N121" s="60">
        <f t="shared" si="11"/>
        <v>0</v>
      </c>
      <c r="O121" s="60">
        <f t="shared" si="12"/>
        <v>0</v>
      </c>
      <c r="P121" s="60">
        <f t="shared" si="13"/>
        <v>2206714</v>
      </c>
      <c r="Q121" s="60">
        <v>0</v>
      </c>
      <c r="R121" s="60">
        <v>607725</v>
      </c>
      <c r="S121" s="60">
        <v>220671</v>
      </c>
      <c r="T121" s="60">
        <f t="shared" si="14"/>
        <v>220671</v>
      </c>
      <c r="U121" s="60">
        <f t="shared" si="15"/>
        <v>220671</v>
      </c>
      <c r="V121" s="60">
        <f t="shared" si="16"/>
        <v>0</v>
      </c>
      <c r="W121" s="60">
        <f t="shared" si="17"/>
        <v>1986043</v>
      </c>
    </row>
    <row r="122" spans="2:23">
      <c r="B122" s="60">
        <v>120</v>
      </c>
      <c r="C122" s="61">
        <v>984</v>
      </c>
      <c r="D122" s="61" t="s">
        <v>384</v>
      </c>
      <c r="E122" s="62">
        <v>1</v>
      </c>
      <c r="F122" s="62">
        <v>0</v>
      </c>
      <c r="G122" s="62">
        <v>4646</v>
      </c>
      <c r="H122" s="62">
        <v>0</v>
      </c>
      <c r="I122" s="63">
        <v>24</v>
      </c>
      <c r="J122" s="63">
        <v>198</v>
      </c>
      <c r="K122" s="63" t="s">
        <v>886</v>
      </c>
      <c r="L122" s="63">
        <f>(E122*50-F122*23)+(G122*100-H122*73)+(I122*100+J122*100)</f>
        <v>486850</v>
      </c>
      <c r="M122" s="60">
        <v>0</v>
      </c>
      <c r="N122" s="60">
        <f t="shared" si="11"/>
        <v>0</v>
      </c>
      <c r="O122" s="60">
        <f t="shared" si="12"/>
        <v>0</v>
      </c>
      <c r="P122" s="60">
        <f t="shared" si="13"/>
        <v>486850</v>
      </c>
      <c r="Q122" s="60">
        <v>0</v>
      </c>
      <c r="R122" s="60">
        <v>126225</v>
      </c>
      <c r="S122" s="60">
        <v>48685</v>
      </c>
      <c r="T122" s="60">
        <f t="shared" si="14"/>
        <v>48685</v>
      </c>
      <c r="U122" s="60">
        <f t="shared" si="15"/>
        <v>48685</v>
      </c>
      <c r="V122" s="60">
        <f t="shared" si="16"/>
        <v>0</v>
      </c>
      <c r="W122" s="60">
        <f t="shared" si="17"/>
        <v>438165</v>
      </c>
    </row>
    <row r="123" spans="2:23">
      <c r="B123" s="60">
        <v>121</v>
      </c>
      <c r="C123" s="61">
        <v>658</v>
      </c>
      <c r="D123" s="61" t="s">
        <v>350</v>
      </c>
      <c r="E123" s="62">
        <v>2</v>
      </c>
      <c r="F123" s="62">
        <v>0</v>
      </c>
      <c r="G123" s="62">
        <v>32793</v>
      </c>
      <c r="H123" s="62">
        <v>0</v>
      </c>
      <c r="I123" s="63">
        <v>9158</v>
      </c>
      <c r="J123" s="63">
        <v>17546</v>
      </c>
      <c r="K123" s="63" t="s">
        <v>890</v>
      </c>
      <c r="L123" s="63">
        <f>(E123*50-F123*23)+(G123*50-H123*23)+(I123*50+J123*50)</f>
        <v>2974950</v>
      </c>
      <c r="M123" s="60">
        <v>0</v>
      </c>
      <c r="N123" s="60">
        <f t="shared" si="11"/>
        <v>0</v>
      </c>
      <c r="O123" s="60">
        <f t="shared" si="12"/>
        <v>0</v>
      </c>
      <c r="P123" s="60">
        <f t="shared" si="13"/>
        <v>2974950</v>
      </c>
      <c r="Q123" s="60">
        <v>0</v>
      </c>
      <c r="R123" s="60">
        <v>1033250</v>
      </c>
      <c r="S123" s="60">
        <v>297495</v>
      </c>
      <c r="T123" s="60">
        <f t="shared" si="14"/>
        <v>297495</v>
      </c>
      <c r="U123" s="60">
        <f t="shared" si="15"/>
        <v>297495</v>
      </c>
      <c r="V123" s="60">
        <f t="shared" si="16"/>
        <v>0</v>
      </c>
      <c r="W123" s="60">
        <f t="shared" si="17"/>
        <v>2677455</v>
      </c>
    </row>
    <row r="124" spans="2:23">
      <c r="B124" s="60">
        <v>122</v>
      </c>
      <c r="C124" s="61">
        <v>208</v>
      </c>
      <c r="D124" s="61" t="s">
        <v>310</v>
      </c>
      <c r="E124" s="62">
        <v>0</v>
      </c>
      <c r="F124" s="62">
        <v>0</v>
      </c>
      <c r="G124" s="62">
        <v>49097</v>
      </c>
      <c r="H124" s="62">
        <v>3</v>
      </c>
      <c r="I124" s="63">
        <v>3200</v>
      </c>
      <c r="J124" s="63">
        <v>18479</v>
      </c>
      <c r="K124" s="63" t="s">
        <v>886</v>
      </c>
      <c r="L124" s="63">
        <f>(E124*50-F124*23)+(G124*100-H124*73)+(I124*100+J124*100)</f>
        <v>7077381</v>
      </c>
      <c r="M124" s="60">
        <v>0</v>
      </c>
      <c r="N124" s="60">
        <f t="shared" si="11"/>
        <v>0</v>
      </c>
      <c r="O124" s="60">
        <f t="shared" si="12"/>
        <v>0</v>
      </c>
      <c r="P124" s="60">
        <f t="shared" si="13"/>
        <v>7077381</v>
      </c>
      <c r="Q124" s="60">
        <v>0</v>
      </c>
      <c r="R124" s="60">
        <v>534375</v>
      </c>
      <c r="S124" s="60">
        <v>534375</v>
      </c>
      <c r="T124" s="60">
        <f t="shared" si="14"/>
        <v>534375</v>
      </c>
      <c r="U124" s="60">
        <f t="shared" si="15"/>
        <v>534375</v>
      </c>
      <c r="V124" s="60">
        <f t="shared" si="16"/>
        <v>0</v>
      </c>
      <c r="W124" s="60">
        <f t="shared" si="17"/>
        <v>6543006</v>
      </c>
    </row>
    <row r="125" spans="2:23">
      <c r="B125" s="60">
        <v>123</v>
      </c>
      <c r="C125" s="61">
        <v>644</v>
      </c>
      <c r="D125" s="61" t="s">
        <v>336</v>
      </c>
      <c r="E125" s="62">
        <v>0</v>
      </c>
      <c r="F125" s="62">
        <v>0</v>
      </c>
      <c r="G125" s="62">
        <v>373</v>
      </c>
      <c r="H125" s="62">
        <v>0</v>
      </c>
      <c r="I125" s="63">
        <v>24</v>
      </c>
      <c r="J125" s="63">
        <v>129</v>
      </c>
      <c r="K125" s="63" t="s">
        <v>886</v>
      </c>
      <c r="L125" s="63">
        <f>(E125*50-F125*23)+(G125*100-H125*73)+(I125*100+J125*100)</f>
        <v>52600</v>
      </c>
      <c r="M125" s="60">
        <v>0</v>
      </c>
      <c r="N125" s="60">
        <f t="shared" si="11"/>
        <v>0</v>
      </c>
      <c r="O125" s="60">
        <f t="shared" si="12"/>
        <v>0</v>
      </c>
      <c r="P125" s="60">
        <f t="shared" si="13"/>
        <v>52600</v>
      </c>
      <c r="Q125" s="60">
        <v>0</v>
      </c>
      <c r="R125" s="60">
        <v>1575</v>
      </c>
      <c r="S125" s="60">
        <v>1575</v>
      </c>
      <c r="T125" s="60">
        <f t="shared" si="14"/>
        <v>1575</v>
      </c>
      <c r="U125" s="60">
        <f t="shared" si="15"/>
        <v>1575</v>
      </c>
      <c r="V125" s="60">
        <f t="shared" si="16"/>
        <v>0</v>
      </c>
      <c r="W125" s="60">
        <f t="shared" si="17"/>
        <v>51025</v>
      </c>
    </row>
    <row r="126" spans="2:23">
      <c r="B126" s="60">
        <v>124</v>
      </c>
      <c r="C126" s="61">
        <v>641</v>
      </c>
      <c r="D126" s="61" t="s">
        <v>333</v>
      </c>
      <c r="E126" s="62">
        <v>0</v>
      </c>
      <c r="F126" s="62">
        <v>0</v>
      </c>
      <c r="G126" s="62">
        <v>1080</v>
      </c>
      <c r="H126" s="62">
        <v>0</v>
      </c>
      <c r="I126" s="63">
        <v>67</v>
      </c>
      <c r="J126" s="63">
        <v>292</v>
      </c>
      <c r="K126" s="63" t="s">
        <v>890</v>
      </c>
      <c r="L126" s="63">
        <f>(E126*50-F126*23)+(G126*50-H126*23)+(I126*50+J126*50)</f>
        <v>71950</v>
      </c>
      <c r="M126" s="60">
        <v>0</v>
      </c>
      <c r="N126" s="60">
        <f t="shared" si="11"/>
        <v>0</v>
      </c>
      <c r="O126" s="60">
        <f t="shared" si="12"/>
        <v>0</v>
      </c>
      <c r="P126" s="60">
        <f t="shared" si="13"/>
        <v>71950</v>
      </c>
      <c r="Q126" s="60">
        <v>0</v>
      </c>
      <c r="R126" s="60">
        <v>164175</v>
      </c>
      <c r="S126" s="60">
        <v>7195</v>
      </c>
      <c r="T126" s="60">
        <f t="shared" si="14"/>
        <v>7195</v>
      </c>
      <c r="U126" s="60">
        <f t="shared" si="15"/>
        <v>7195</v>
      </c>
      <c r="V126" s="60">
        <f t="shared" si="16"/>
        <v>0</v>
      </c>
      <c r="W126" s="60">
        <f t="shared" si="17"/>
        <v>64755</v>
      </c>
    </row>
    <row r="127" spans="2:23">
      <c r="B127" s="60">
        <v>125</v>
      </c>
      <c r="C127" s="61">
        <v>620</v>
      </c>
      <c r="D127" s="61" t="s">
        <v>318</v>
      </c>
      <c r="E127" s="62">
        <v>2</v>
      </c>
      <c r="F127" s="62">
        <v>0</v>
      </c>
      <c r="G127" s="62">
        <v>6915</v>
      </c>
      <c r="H127" s="62">
        <v>0</v>
      </c>
      <c r="I127" s="63">
        <v>864</v>
      </c>
      <c r="J127" s="63">
        <v>3014</v>
      </c>
      <c r="K127" s="63" t="s">
        <v>886</v>
      </c>
      <c r="L127" s="63">
        <f>(E127*50-F127*23)+(G127*100-H127*73)+(I127*100+J127*100)</f>
        <v>1079400</v>
      </c>
      <c r="M127" s="60">
        <v>0</v>
      </c>
      <c r="N127" s="60">
        <f t="shared" si="11"/>
        <v>0</v>
      </c>
      <c r="O127" s="60">
        <f t="shared" si="12"/>
        <v>0</v>
      </c>
      <c r="P127" s="60">
        <f t="shared" si="13"/>
        <v>1079400</v>
      </c>
      <c r="Q127" s="60">
        <v>0</v>
      </c>
      <c r="R127" s="60">
        <v>152875</v>
      </c>
      <c r="S127" s="60">
        <v>107940</v>
      </c>
      <c r="T127" s="60">
        <f t="shared" si="14"/>
        <v>107940</v>
      </c>
      <c r="U127" s="60">
        <f t="shared" si="15"/>
        <v>107940</v>
      </c>
      <c r="V127" s="60">
        <f t="shared" si="16"/>
        <v>0</v>
      </c>
      <c r="W127" s="60">
        <f t="shared" si="17"/>
        <v>971460</v>
      </c>
    </row>
    <row r="128" spans="2:23">
      <c r="B128" s="60">
        <v>126</v>
      </c>
      <c r="C128" s="61">
        <v>696</v>
      </c>
      <c r="D128" s="61" t="s">
        <v>359</v>
      </c>
      <c r="E128" s="62">
        <v>0</v>
      </c>
      <c r="F128" s="62">
        <v>0</v>
      </c>
      <c r="G128" s="62">
        <v>2540</v>
      </c>
      <c r="H128" s="62">
        <v>0</v>
      </c>
      <c r="I128" s="63">
        <v>111</v>
      </c>
      <c r="J128" s="63">
        <v>276</v>
      </c>
      <c r="K128" s="63" t="s">
        <v>886</v>
      </c>
      <c r="L128" s="63">
        <f>(E128*50-F128*23)+(G128*100-H128*73)+(I128*100+J128*100)</f>
        <v>292700</v>
      </c>
      <c r="M128" s="60">
        <v>0</v>
      </c>
      <c r="N128" s="60">
        <f t="shared" si="11"/>
        <v>0</v>
      </c>
      <c r="O128" s="60">
        <f t="shared" si="12"/>
        <v>0</v>
      </c>
      <c r="P128" s="60">
        <f t="shared" si="13"/>
        <v>292700</v>
      </c>
      <c r="Q128" s="60">
        <v>0</v>
      </c>
      <c r="R128" s="60">
        <v>457825</v>
      </c>
      <c r="S128" s="60">
        <v>29270</v>
      </c>
      <c r="T128" s="60">
        <f t="shared" si="14"/>
        <v>29270</v>
      </c>
      <c r="U128" s="60">
        <f t="shared" si="15"/>
        <v>29270</v>
      </c>
      <c r="V128" s="60">
        <f t="shared" si="16"/>
        <v>0</v>
      </c>
      <c r="W128" s="60">
        <f t="shared" si="17"/>
        <v>263430</v>
      </c>
    </row>
    <row r="129" spans="2:23">
      <c r="B129" s="60">
        <v>127</v>
      </c>
      <c r="C129" s="61">
        <v>610</v>
      </c>
      <c r="D129" s="61" t="s">
        <v>883</v>
      </c>
      <c r="E129" s="62">
        <v>0</v>
      </c>
      <c r="F129" s="62">
        <v>0</v>
      </c>
      <c r="G129" s="62">
        <v>0</v>
      </c>
      <c r="H129" s="62">
        <v>0</v>
      </c>
      <c r="I129" s="63">
        <v>0</v>
      </c>
      <c r="J129" s="62">
        <v>2</v>
      </c>
      <c r="K129" s="63" t="s">
        <v>890</v>
      </c>
      <c r="L129" s="63">
        <f>(E129*50-F129*23)+(G129*50-H129*23)+(I129*50+J129*50)</f>
        <v>100</v>
      </c>
      <c r="M129" s="60">
        <v>0</v>
      </c>
      <c r="N129" s="60">
        <f t="shared" si="11"/>
        <v>0</v>
      </c>
      <c r="O129" s="60">
        <f t="shared" si="12"/>
        <v>0</v>
      </c>
      <c r="P129" s="60">
        <f t="shared" si="13"/>
        <v>100</v>
      </c>
      <c r="Q129" s="60">
        <v>0</v>
      </c>
      <c r="R129" s="60">
        <v>75</v>
      </c>
      <c r="S129" s="60">
        <v>10</v>
      </c>
      <c r="T129" s="60">
        <f t="shared" si="14"/>
        <v>10</v>
      </c>
      <c r="U129" s="60">
        <f t="shared" si="15"/>
        <v>10</v>
      </c>
      <c r="V129" s="60">
        <f t="shared" si="16"/>
        <v>0</v>
      </c>
      <c r="W129" s="60">
        <f t="shared" si="17"/>
        <v>90</v>
      </c>
    </row>
    <row r="130" spans="2:23">
      <c r="B130" s="60">
        <v>128</v>
      </c>
      <c r="C130" s="61">
        <v>656</v>
      </c>
      <c r="D130" s="61" t="s">
        <v>348</v>
      </c>
      <c r="E130" s="62">
        <v>5</v>
      </c>
      <c r="F130" s="62">
        <v>0</v>
      </c>
      <c r="G130" s="62">
        <v>31839</v>
      </c>
      <c r="H130" s="62">
        <v>0</v>
      </c>
      <c r="I130" s="63">
        <v>3095</v>
      </c>
      <c r="J130" s="63">
        <v>9194</v>
      </c>
      <c r="K130" s="63" t="s">
        <v>890</v>
      </c>
      <c r="L130" s="63">
        <f>(E130*50-F130*23)+(G130*50-H130*23)+(I130*50+J130*50)</f>
        <v>2206650</v>
      </c>
      <c r="M130" s="60">
        <v>0</v>
      </c>
      <c r="N130" s="60">
        <f t="shared" ref="N130:N140" si="20">IF(M130&gt;0.1*L130,0.1*L130,M130)</f>
        <v>0</v>
      </c>
      <c r="O130" s="60">
        <f t="shared" ref="O130:O140" si="21">+M130-N130</f>
        <v>0</v>
      </c>
      <c r="P130" s="60">
        <f t="shared" ref="P130:P140" si="22">+L130-N130</f>
        <v>2206650</v>
      </c>
      <c r="Q130" s="60">
        <v>0</v>
      </c>
      <c r="R130" s="60">
        <v>854850</v>
      </c>
      <c r="S130" s="60">
        <v>220665</v>
      </c>
      <c r="T130" s="60">
        <f t="shared" ref="T130:T140" si="23">+Q130+S130</f>
        <v>220665</v>
      </c>
      <c r="U130" s="60">
        <f t="shared" ref="U130:U140" si="24">IF(T130&gt;P130,P130,T130)</f>
        <v>220665</v>
      </c>
      <c r="V130" s="60">
        <f t="shared" ref="V130:V140" si="25">+T130-U130</f>
        <v>0</v>
      </c>
      <c r="W130" s="60">
        <f t="shared" ref="W130:W140" si="26">+P130-U130</f>
        <v>1985985</v>
      </c>
    </row>
    <row r="131" spans="2:23">
      <c r="B131" s="60">
        <v>129</v>
      </c>
      <c r="C131" s="61">
        <v>655</v>
      </c>
      <c r="D131" s="61" t="s">
        <v>347</v>
      </c>
      <c r="E131" s="62">
        <v>1</v>
      </c>
      <c r="F131" s="62">
        <v>0</v>
      </c>
      <c r="G131" s="62">
        <v>1511</v>
      </c>
      <c r="H131" s="62">
        <v>0</v>
      </c>
      <c r="I131" s="63">
        <v>97</v>
      </c>
      <c r="J131" s="63">
        <v>538</v>
      </c>
      <c r="K131" s="63" t="s">
        <v>886</v>
      </c>
      <c r="L131" s="63">
        <f>(E131*50-F131*23)+(G131*100-H131*73)+(I131*100+J131*100)</f>
        <v>214650</v>
      </c>
      <c r="M131" s="60">
        <v>0</v>
      </c>
      <c r="N131" s="60">
        <f t="shared" si="20"/>
        <v>0</v>
      </c>
      <c r="O131" s="60">
        <f t="shared" si="21"/>
        <v>0</v>
      </c>
      <c r="P131" s="60">
        <f t="shared" si="22"/>
        <v>214650</v>
      </c>
      <c r="Q131" s="60">
        <v>0</v>
      </c>
      <c r="R131" s="60">
        <v>159225</v>
      </c>
      <c r="S131" s="60">
        <v>21465</v>
      </c>
      <c r="T131" s="60">
        <f t="shared" si="23"/>
        <v>21465</v>
      </c>
      <c r="U131" s="60">
        <f t="shared" si="24"/>
        <v>21465</v>
      </c>
      <c r="V131" s="60">
        <f t="shared" si="25"/>
        <v>0</v>
      </c>
      <c r="W131" s="60">
        <f t="shared" si="26"/>
        <v>193185</v>
      </c>
    </row>
    <row r="132" spans="2:23">
      <c r="B132" s="60">
        <v>130</v>
      </c>
      <c r="C132" s="61">
        <v>126</v>
      </c>
      <c r="D132" s="61" t="s">
        <v>55</v>
      </c>
      <c r="E132" s="62">
        <v>3</v>
      </c>
      <c r="F132" s="62">
        <v>0</v>
      </c>
      <c r="G132" s="62">
        <v>904</v>
      </c>
      <c r="H132" s="62">
        <v>351</v>
      </c>
      <c r="I132" s="63">
        <v>72</v>
      </c>
      <c r="J132" s="63">
        <v>174</v>
      </c>
      <c r="K132" s="63" t="s">
        <v>890</v>
      </c>
      <c r="L132" s="63">
        <f t="shared" ref="L132:L140" si="27">(E132*50-F132*23)+(G132*50-H132*23)+(I132*50+J132*50)</f>
        <v>49577</v>
      </c>
      <c r="M132" s="60">
        <v>0</v>
      </c>
      <c r="N132" s="60">
        <f t="shared" si="20"/>
        <v>0</v>
      </c>
      <c r="O132" s="60">
        <f t="shared" si="21"/>
        <v>0</v>
      </c>
      <c r="P132" s="60">
        <f t="shared" si="22"/>
        <v>49577</v>
      </c>
      <c r="Q132" s="60">
        <v>0</v>
      </c>
      <c r="R132" s="60">
        <v>2400</v>
      </c>
      <c r="S132" s="60">
        <v>2400</v>
      </c>
      <c r="T132" s="60">
        <f t="shared" si="23"/>
        <v>2400</v>
      </c>
      <c r="U132" s="60">
        <f t="shared" si="24"/>
        <v>2400</v>
      </c>
      <c r="V132" s="60">
        <f t="shared" si="25"/>
        <v>0</v>
      </c>
      <c r="W132" s="60">
        <f t="shared" si="26"/>
        <v>47177</v>
      </c>
    </row>
    <row r="133" spans="2:23">
      <c r="B133" s="60">
        <v>131</v>
      </c>
      <c r="C133" s="61">
        <v>125</v>
      </c>
      <c r="D133" s="61" t="s">
        <v>53</v>
      </c>
      <c r="E133" s="62">
        <v>0</v>
      </c>
      <c r="F133" s="62">
        <v>0</v>
      </c>
      <c r="G133" s="62">
        <v>553</v>
      </c>
      <c r="H133" s="62">
        <v>217</v>
      </c>
      <c r="I133" s="63">
        <v>208</v>
      </c>
      <c r="J133" s="63">
        <v>262</v>
      </c>
      <c r="K133" s="63" t="s">
        <v>890</v>
      </c>
      <c r="L133" s="63">
        <f t="shared" si="27"/>
        <v>46159</v>
      </c>
      <c r="M133" s="60">
        <v>0</v>
      </c>
      <c r="N133" s="60">
        <f t="shared" si="20"/>
        <v>0</v>
      </c>
      <c r="O133" s="60">
        <f t="shared" si="21"/>
        <v>0</v>
      </c>
      <c r="P133" s="60">
        <f t="shared" si="22"/>
        <v>46159</v>
      </c>
      <c r="Q133" s="60">
        <v>0</v>
      </c>
      <c r="R133" s="60">
        <v>2175</v>
      </c>
      <c r="S133" s="60">
        <v>2175</v>
      </c>
      <c r="T133" s="60">
        <f t="shared" si="23"/>
        <v>2175</v>
      </c>
      <c r="U133" s="60">
        <f t="shared" si="24"/>
        <v>2175</v>
      </c>
      <c r="V133" s="60">
        <f t="shared" si="25"/>
        <v>0</v>
      </c>
      <c r="W133" s="60">
        <f t="shared" si="26"/>
        <v>43984</v>
      </c>
    </row>
    <row r="134" spans="2:23">
      <c r="B134" s="60">
        <v>132</v>
      </c>
      <c r="C134" s="61">
        <v>134</v>
      </c>
      <c r="D134" s="61" t="s">
        <v>61</v>
      </c>
      <c r="E134" s="62">
        <v>0</v>
      </c>
      <c r="F134" s="62">
        <v>0</v>
      </c>
      <c r="G134" s="62">
        <v>3390</v>
      </c>
      <c r="H134" s="62">
        <v>1256</v>
      </c>
      <c r="I134" s="63">
        <v>464</v>
      </c>
      <c r="J134" s="63">
        <v>1796</v>
      </c>
      <c r="K134" s="63" t="s">
        <v>890</v>
      </c>
      <c r="L134" s="63">
        <f t="shared" si="27"/>
        <v>253612</v>
      </c>
      <c r="M134" s="60">
        <v>0</v>
      </c>
      <c r="N134" s="60">
        <f t="shared" si="20"/>
        <v>0</v>
      </c>
      <c r="O134" s="60">
        <f t="shared" si="21"/>
        <v>0</v>
      </c>
      <c r="P134" s="60">
        <f t="shared" si="22"/>
        <v>253612</v>
      </c>
      <c r="Q134" s="60">
        <v>0</v>
      </c>
      <c r="R134" s="60">
        <v>24400</v>
      </c>
      <c r="S134" s="60">
        <v>24400</v>
      </c>
      <c r="T134" s="60">
        <f t="shared" si="23"/>
        <v>24400</v>
      </c>
      <c r="U134" s="60">
        <f t="shared" si="24"/>
        <v>24400</v>
      </c>
      <c r="V134" s="60">
        <f t="shared" si="25"/>
        <v>0</v>
      </c>
      <c r="W134" s="60">
        <f t="shared" si="26"/>
        <v>229212</v>
      </c>
    </row>
    <row r="135" spans="2:23">
      <c r="B135" s="60">
        <v>133</v>
      </c>
      <c r="C135" s="61">
        <v>207</v>
      </c>
      <c r="D135" s="61" t="s">
        <v>909</v>
      </c>
      <c r="E135" s="62">
        <v>0</v>
      </c>
      <c r="F135" s="62">
        <v>0</v>
      </c>
      <c r="G135" s="62">
        <v>0</v>
      </c>
      <c r="H135" s="62">
        <v>0</v>
      </c>
      <c r="I135" s="63">
        <v>0</v>
      </c>
      <c r="J135" s="63">
        <v>0</v>
      </c>
      <c r="K135" s="63" t="s">
        <v>890</v>
      </c>
      <c r="L135" s="63">
        <f t="shared" si="27"/>
        <v>0</v>
      </c>
      <c r="M135" s="60">
        <v>393145</v>
      </c>
      <c r="N135" s="60">
        <f t="shared" si="20"/>
        <v>0</v>
      </c>
      <c r="O135" s="60">
        <f t="shared" si="21"/>
        <v>393145</v>
      </c>
      <c r="P135" s="60">
        <f t="shared" si="22"/>
        <v>0</v>
      </c>
      <c r="Q135" s="60">
        <v>0</v>
      </c>
      <c r="R135" s="60">
        <v>0</v>
      </c>
      <c r="S135" s="60">
        <v>0</v>
      </c>
      <c r="T135" s="60">
        <f t="shared" si="23"/>
        <v>0</v>
      </c>
      <c r="U135" s="60">
        <f t="shared" si="24"/>
        <v>0</v>
      </c>
      <c r="V135" s="60">
        <f t="shared" si="25"/>
        <v>0</v>
      </c>
      <c r="W135" s="60">
        <f t="shared" si="26"/>
        <v>0</v>
      </c>
    </row>
    <row r="136" spans="2:23">
      <c r="B136" s="60">
        <v>134</v>
      </c>
      <c r="C136" s="61">
        <v>619</v>
      </c>
      <c r="D136" s="61" t="s">
        <v>317</v>
      </c>
      <c r="E136" s="62">
        <v>0</v>
      </c>
      <c r="F136" s="62">
        <v>0</v>
      </c>
      <c r="G136" s="62">
        <v>2053</v>
      </c>
      <c r="H136" s="62">
        <v>0</v>
      </c>
      <c r="I136" s="63">
        <v>161</v>
      </c>
      <c r="J136" s="63">
        <v>617</v>
      </c>
      <c r="K136" s="63" t="s">
        <v>890</v>
      </c>
      <c r="L136" s="63">
        <f t="shared" si="27"/>
        <v>141550</v>
      </c>
      <c r="M136" s="60">
        <v>0</v>
      </c>
      <c r="N136" s="60">
        <f t="shared" si="20"/>
        <v>0</v>
      </c>
      <c r="O136" s="60">
        <f t="shared" si="21"/>
        <v>0</v>
      </c>
      <c r="P136" s="60">
        <f t="shared" si="22"/>
        <v>141550</v>
      </c>
      <c r="Q136" s="60">
        <v>0</v>
      </c>
      <c r="R136" s="60">
        <v>40325</v>
      </c>
      <c r="S136" s="60">
        <v>14155</v>
      </c>
      <c r="T136" s="60">
        <f t="shared" si="23"/>
        <v>14155</v>
      </c>
      <c r="U136" s="60">
        <f t="shared" si="24"/>
        <v>14155</v>
      </c>
      <c r="V136" s="60">
        <f t="shared" si="25"/>
        <v>0</v>
      </c>
      <c r="W136" s="60">
        <f t="shared" si="26"/>
        <v>127395</v>
      </c>
    </row>
    <row r="137" spans="2:23">
      <c r="B137" s="60">
        <v>135</v>
      </c>
      <c r="C137" s="61">
        <v>856</v>
      </c>
      <c r="D137" s="61" t="s">
        <v>17</v>
      </c>
      <c r="E137" s="62">
        <v>0</v>
      </c>
      <c r="F137" s="62">
        <v>0</v>
      </c>
      <c r="G137" s="62">
        <v>1911</v>
      </c>
      <c r="H137" s="62">
        <v>1911</v>
      </c>
      <c r="I137" s="63">
        <v>0</v>
      </c>
      <c r="J137" s="63">
        <v>0</v>
      </c>
      <c r="K137" s="63" t="s">
        <v>890</v>
      </c>
      <c r="L137" s="63">
        <f t="shared" si="27"/>
        <v>51597</v>
      </c>
      <c r="M137" s="60">
        <v>0</v>
      </c>
      <c r="N137" s="60">
        <f t="shared" si="20"/>
        <v>0</v>
      </c>
      <c r="O137" s="60">
        <f t="shared" si="21"/>
        <v>0</v>
      </c>
      <c r="P137" s="60">
        <f t="shared" si="22"/>
        <v>51597</v>
      </c>
      <c r="Q137" s="60">
        <v>0</v>
      </c>
      <c r="R137" s="60">
        <v>175</v>
      </c>
      <c r="S137" s="60">
        <v>175</v>
      </c>
      <c r="T137" s="60">
        <f t="shared" si="23"/>
        <v>175</v>
      </c>
      <c r="U137" s="60">
        <f t="shared" si="24"/>
        <v>175</v>
      </c>
      <c r="V137" s="60">
        <f t="shared" si="25"/>
        <v>0</v>
      </c>
      <c r="W137" s="60">
        <f t="shared" si="26"/>
        <v>51422</v>
      </c>
    </row>
    <row r="138" spans="2:23">
      <c r="B138" s="60">
        <v>136</v>
      </c>
      <c r="C138" s="61">
        <v>854</v>
      </c>
      <c r="D138" s="61" t="s">
        <v>71</v>
      </c>
      <c r="E138" s="62">
        <v>0</v>
      </c>
      <c r="F138" s="62">
        <v>0</v>
      </c>
      <c r="G138" s="62">
        <v>4863</v>
      </c>
      <c r="H138" s="62">
        <v>4863</v>
      </c>
      <c r="I138" s="63">
        <v>0</v>
      </c>
      <c r="J138" s="63">
        <v>0</v>
      </c>
      <c r="K138" s="63" t="s">
        <v>890</v>
      </c>
      <c r="L138" s="63">
        <f t="shared" si="27"/>
        <v>131301</v>
      </c>
      <c r="M138" s="60">
        <v>0</v>
      </c>
      <c r="N138" s="60">
        <f t="shared" si="20"/>
        <v>0</v>
      </c>
      <c r="O138" s="60">
        <f t="shared" si="21"/>
        <v>0</v>
      </c>
      <c r="P138" s="60">
        <f t="shared" si="22"/>
        <v>131301</v>
      </c>
      <c r="Q138" s="60">
        <v>0</v>
      </c>
      <c r="R138" s="60">
        <v>57825</v>
      </c>
      <c r="S138" s="60">
        <v>13130</v>
      </c>
      <c r="T138" s="60">
        <f t="shared" si="23"/>
        <v>13130</v>
      </c>
      <c r="U138" s="60">
        <f t="shared" si="24"/>
        <v>13130</v>
      </c>
      <c r="V138" s="60">
        <f t="shared" si="25"/>
        <v>0</v>
      </c>
      <c r="W138" s="60">
        <f t="shared" si="26"/>
        <v>118171</v>
      </c>
    </row>
    <row r="139" spans="2:23">
      <c r="B139" s="60">
        <v>137</v>
      </c>
      <c r="C139" s="61">
        <v>840</v>
      </c>
      <c r="D139" s="61" t="s">
        <v>67</v>
      </c>
      <c r="E139" s="62">
        <v>0</v>
      </c>
      <c r="F139" s="62">
        <v>0</v>
      </c>
      <c r="G139" s="62">
        <v>13284</v>
      </c>
      <c r="H139" s="62">
        <v>13284</v>
      </c>
      <c r="I139" s="63">
        <v>0</v>
      </c>
      <c r="J139" s="63">
        <v>0</v>
      </c>
      <c r="K139" s="63" t="s">
        <v>890</v>
      </c>
      <c r="L139" s="63">
        <f t="shared" si="27"/>
        <v>358668</v>
      </c>
      <c r="M139" s="60">
        <v>0</v>
      </c>
      <c r="N139" s="60">
        <f t="shared" si="20"/>
        <v>0</v>
      </c>
      <c r="O139" s="60">
        <f t="shared" si="21"/>
        <v>0</v>
      </c>
      <c r="P139" s="60">
        <f t="shared" si="22"/>
        <v>358668</v>
      </c>
      <c r="Q139" s="60">
        <v>0</v>
      </c>
      <c r="R139" s="60">
        <v>343800</v>
      </c>
      <c r="S139" s="60">
        <v>35867</v>
      </c>
      <c r="T139" s="60">
        <f t="shared" si="23"/>
        <v>35867</v>
      </c>
      <c r="U139" s="60">
        <f t="shared" si="24"/>
        <v>35867</v>
      </c>
      <c r="V139" s="60">
        <f t="shared" si="25"/>
        <v>0</v>
      </c>
      <c r="W139" s="60">
        <f t="shared" si="26"/>
        <v>322801</v>
      </c>
    </row>
    <row r="140" spans="2:23">
      <c r="B140" s="60">
        <v>138</v>
      </c>
      <c r="C140" s="61">
        <v>646</v>
      </c>
      <c r="D140" s="61" t="s">
        <v>338</v>
      </c>
      <c r="E140" s="62">
        <v>0</v>
      </c>
      <c r="F140" s="62">
        <v>0</v>
      </c>
      <c r="G140" s="62">
        <v>4743</v>
      </c>
      <c r="H140" s="62">
        <v>0</v>
      </c>
      <c r="I140" s="63">
        <v>552</v>
      </c>
      <c r="J140" s="63">
        <v>2201</v>
      </c>
      <c r="K140" s="63" t="s">
        <v>890</v>
      </c>
      <c r="L140" s="63">
        <f t="shared" si="27"/>
        <v>374800</v>
      </c>
      <c r="M140" s="60">
        <v>0</v>
      </c>
      <c r="N140" s="60">
        <f t="shared" si="20"/>
        <v>0</v>
      </c>
      <c r="O140" s="60">
        <f t="shared" si="21"/>
        <v>0</v>
      </c>
      <c r="P140" s="60">
        <f t="shared" si="22"/>
        <v>374800</v>
      </c>
      <c r="Q140" s="60">
        <v>0</v>
      </c>
      <c r="R140" s="60">
        <v>68975</v>
      </c>
      <c r="S140" s="60">
        <v>37480</v>
      </c>
      <c r="T140" s="60">
        <f t="shared" si="23"/>
        <v>37480</v>
      </c>
      <c r="U140" s="60">
        <f t="shared" si="24"/>
        <v>37480</v>
      </c>
      <c r="V140" s="60">
        <f t="shared" si="25"/>
        <v>0</v>
      </c>
      <c r="W140" s="60">
        <f t="shared" si="26"/>
        <v>337320</v>
      </c>
    </row>
    <row r="141" spans="2:23" ht="17.25" thickBot="1">
      <c r="B141" s="60"/>
      <c r="C141" s="64"/>
      <c r="D141" s="65" t="s">
        <v>1</v>
      </c>
      <c r="E141" s="66">
        <f t="shared" ref="E141:W141" si="28">SUM(E3:E140)</f>
        <v>1571</v>
      </c>
      <c r="F141" s="66">
        <f t="shared" si="28"/>
        <v>1442</v>
      </c>
      <c r="G141" s="66">
        <f t="shared" si="28"/>
        <v>2202790</v>
      </c>
      <c r="H141" s="66">
        <f t="shared" si="28"/>
        <v>126606</v>
      </c>
      <c r="I141" s="66">
        <f t="shared" si="28"/>
        <v>350862</v>
      </c>
      <c r="J141" s="66">
        <f t="shared" si="28"/>
        <v>793354</v>
      </c>
      <c r="K141" s="67"/>
      <c r="L141" s="66">
        <f t="shared" si="28"/>
        <v>192419046</v>
      </c>
      <c r="M141" s="66">
        <f t="shared" si="28"/>
        <v>2597551</v>
      </c>
      <c r="N141" s="66">
        <f t="shared" si="28"/>
        <v>227096</v>
      </c>
      <c r="O141" s="66">
        <f t="shared" si="28"/>
        <v>2370455</v>
      </c>
      <c r="P141" s="66">
        <f t="shared" si="28"/>
        <v>192191950</v>
      </c>
      <c r="Q141" s="66">
        <f t="shared" si="28"/>
        <v>1699834</v>
      </c>
      <c r="R141" s="66">
        <f t="shared" si="28"/>
        <v>59889825</v>
      </c>
      <c r="S141" s="66">
        <f t="shared" si="28"/>
        <v>16933334</v>
      </c>
      <c r="T141" s="66">
        <f t="shared" si="28"/>
        <v>18633168</v>
      </c>
      <c r="U141" s="66">
        <f t="shared" si="28"/>
        <v>17464298</v>
      </c>
      <c r="V141" s="66">
        <f t="shared" si="28"/>
        <v>1168870</v>
      </c>
      <c r="W141" s="66">
        <f t="shared" si="28"/>
        <v>174727652</v>
      </c>
    </row>
    <row r="142" spans="2:23" ht="17.25" thickTop="1"/>
    <row r="144" spans="2:23">
      <c r="R144" s="69"/>
    </row>
    <row r="161" spans="2:23">
      <c r="B161" s="60"/>
      <c r="C161" s="61">
        <v>1</v>
      </c>
      <c r="D161" s="61" t="s">
        <v>274</v>
      </c>
      <c r="E161" s="62">
        <v>0</v>
      </c>
      <c r="F161" s="62">
        <v>0</v>
      </c>
      <c r="G161" s="62">
        <v>801</v>
      </c>
      <c r="H161" s="62">
        <v>0</v>
      </c>
      <c r="I161" s="63">
        <v>252</v>
      </c>
      <c r="J161" s="63">
        <v>769</v>
      </c>
      <c r="K161" s="63" t="s">
        <v>890</v>
      </c>
      <c r="L161" s="63">
        <f>(E161*50-F161*23)+(G161*50-H161*23)+(I161*50+J161*50)</f>
        <v>91100</v>
      </c>
      <c r="M161" s="60">
        <v>0</v>
      </c>
      <c r="N161" s="60">
        <f>IF(M161&gt;0.1*L161,0.1*L161,M161)</f>
        <v>0</v>
      </c>
      <c r="O161" s="60">
        <f>+M161-N161</f>
        <v>0</v>
      </c>
      <c r="P161" s="60">
        <f>+L161-N161</f>
        <v>91100</v>
      </c>
      <c r="Q161" s="60">
        <v>0</v>
      </c>
      <c r="R161" s="60">
        <v>950</v>
      </c>
      <c r="S161" s="60">
        <v>950</v>
      </c>
      <c r="T161" s="60">
        <f>+Q161+S161</f>
        <v>950</v>
      </c>
      <c r="U161" s="60">
        <f>IF(T161&gt;P161,P161,T161)</f>
        <v>950</v>
      </c>
      <c r="V161" s="60">
        <f>+T161-U161</f>
        <v>0</v>
      </c>
      <c r="W161" s="60">
        <f>+P161-U161</f>
        <v>90150</v>
      </c>
    </row>
    <row r="162" spans="2:23">
      <c r="B162" s="60"/>
      <c r="C162" s="61">
        <v>0</v>
      </c>
      <c r="D162" s="61" t="s">
        <v>49</v>
      </c>
      <c r="E162" s="62">
        <v>2</v>
      </c>
      <c r="F162" s="62">
        <v>0</v>
      </c>
      <c r="G162" s="62">
        <v>1046</v>
      </c>
      <c r="H162" s="62">
        <v>209</v>
      </c>
      <c r="I162" s="63">
        <v>69</v>
      </c>
      <c r="J162" s="63">
        <v>289</v>
      </c>
      <c r="K162" s="63" t="s">
        <v>890</v>
      </c>
      <c r="L162" s="63">
        <f>(E162*50-F162*23)+(G162*50-H162*23)+(I162*50+J162*50)</f>
        <v>65493</v>
      </c>
      <c r="M162" s="60">
        <v>0</v>
      </c>
      <c r="N162" s="60">
        <f>IF(M162&gt;0.1*L162,0.1*L162,M162)</f>
        <v>0</v>
      </c>
      <c r="O162" s="60">
        <f>+M162-N162</f>
        <v>0</v>
      </c>
      <c r="P162" s="60">
        <f>+L162-N162</f>
        <v>65493</v>
      </c>
      <c r="Q162" s="60">
        <v>0</v>
      </c>
      <c r="R162" s="60">
        <v>2800</v>
      </c>
      <c r="S162" s="60">
        <v>2800</v>
      </c>
      <c r="T162" s="60">
        <f>+Q162+S162</f>
        <v>2800</v>
      </c>
      <c r="U162" s="60">
        <f>IF(T162&gt;P162,P162,T162)</f>
        <v>2800</v>
      </c>
      <c r="V162" s="60">
        <f>+T162-U162</f>
        <v>0</v>
      </c>
      <c r="W162" s="60">
        <f>+P162-U162</f>
        <v>62693</v>
      </c>
    </row>
  </sheetData>
  <sortState ref="C2:E135">
    <sortCondition ref="D2:D135"/>
  </sortState>
  <pageMargins left="0.92" right="0.27" top="0.99" bottom="0.74803149606299213" header="0.31496062992125984" footer="0.31496062992125984"/>
  <pageSetup paperSize="5" scale="5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E34"/>
  <sheetViews>
    <sheetView workbookViewId="0"/>
  </sheetViews>
  <sheetFormatPr defaultRowHeight="15"/>
  <cols>
    <col min="2" max="2" width="7.42578125" bestFit="1" customWidth="1"/>
    <col min="3" max="3" width="12.28515625" bestFit="1" customWidth="1"/>
    <col min="4" max="4" width="57.5703125" bestFit="1" customWidth="1"/>
    <col min="5" max="5" width="14.7109375" bestFit="1" customWidth="1"/>
  </cols>
  <sheetData>
    <row r="2" spans="2:5" ht="16.5">
      <c r="B2" s="15" t="s">
        <v>884</v>
      </c>
      <c r="C2" s="15" t="s">
        <v>5</v>
      </c>
      <c r="D2" s="16" t="s">
        <v>6</v>
      </c>
      <c r="E2" s="16" t="s">
        <v>885</v>
      </c>
    </row>
    <row r="3" spans="2:5" ht="16.5">
      <c r="B3" s="17">
        <v>1</v>
      </c>
      <c r="C3" s="18" t="s">
        <v>227</v>
      </c>
      <c r="D3" s="19" t="s">
        <v>339</v>
      </c>
      <c r="E3" s="19" t="s">
        <v>886</v>
      </c>
    </row>
    <row r="4" spans="2:5" ht="16.5">
      <c r="B4" s="17">
        <v>2</v>
      </c>
      <c r="C4" s="18" t="s">
        <v>210</v>
      </c>
      <c r="D4" s="19" t="s">
        <v>322</v>
      </c>
      <c r="E4" s="19" t="s">
        <v>886</v>
      </c>
    </row>
    <row r="5" spans="2:5" ht="16.5">
      <c r="B5" s="17">
        <v>3</v>
      </c>
      <c r="C5" s="18" t="s">
        <v>228</v>
      </c>
      <c r="D5" s="19" t="s">
        <v>340</v>
      </c>
      <c r="E5" s="19" t="s">
        <v>886</v>
      </c>
    </row>
    <row r="6" spans="2:5" ht="16.5">
      <c r="B6" s="17">
        <v>4</v>
      </c>
      <c r="C6" s="18" t="s">
        <v>237</v>
      </c>
      <c r="D6" s="19" t="s">
        <v>349</v>
      </c>
      <c r="E6" s="19" t="s">
        <v>886</v>
      </c>
    </row>
    <row r="7" spans="2:5" ht="16.5">
      <c r="B7" s="17">
        <v>5</v>
      </c>
      <c r="C7" s="18" t="s">
        <v>211</v>
      </c>
      <c r="D7" s="20" t="s">
        <v>323</v>
      </c>
      <c r="E7" s="20" t="s">
        <v>886</v>
      </c>
    </row>
    <row r="8" spans="2:5" ht="16.5">
      <c r="B8" s="17">
        <v>6</v>
      </c>
      <c r="C8" s="18" t="s">
        <v>204</v>
      </c>
      <c r="D8" s="19" t="s">
        <v>316</v>
      </c>
      <c r="E8" s="19" t="s">
        <v>886</v>
      </c>
    </row>
    <row r="9" spans="2:5" ht="16.5">
      <c r="B9" s="17">
        <v>7</v>
      </c>
      <c r="C9" s="18" t="s">
        <v>213</v>
      </c>
      <c r="D9" s="19" t="s">
        <v>325</v>
      </c>
      <c r="E9" s="19" t="s">
        <v>886</v>
      </c>
    </row>
    <row r="10" spans="2:5" ht="16.5">
      <c r="B10" s="17">
        <v>8</v>
      </c>
      <c r="C10" s="18" t="s">
        <v>225</v>
      </c>
      <c r="D10" s="19" t="s">
        <v>337</v>
      </c>
      <c r="E10" s="19" t="s">
        <v>886</v>
      </c>
    </row>
    <row r="11" spans="2:5" ht="16.5">
      <c r="B11" s="17">
        <v>9</v>
      </c>
      <c r="C11" s="18" t="s">
        <v>58</v>
      </c>
      <c r="D11" s="19" t="s">
        <v>59</v>
      </c>
      <c r="E11" s="19" t="s">
        <v>886</v>
      </c>
    </row>
    <row r="12" spans="2:5" ht="16.5">
      <c r="B12" s="17">
        <v>10</v>
      </c>
      <c r="C12" s="18" t="s">
        <v>215</v>
      </c>
      <c r="D12" s="19" t="s">
        <v>327</v>
      </c>
      <c r="E12" s="19" t="s">
        <v>886</v>
      </c>
    </row>
    <row r="13" spans="2:5" ht="16.5">
      <c r="B13" s="17">
        <v>11</v>
      </c>
      <c r="C13" s="18" t="s">
        <v>216</v>
      </c>
      <c r="D13" s="19" t="s">
        <v>328</v>
      </c>
      <c r="E13" s="19" t="s">
        <v>886</v>
      </c>
    </row>
    <row r="14" spans="2:5" ht="16.5">
      <c r="B14" s="17">
        <v>12</v>
      </c>
      <c r="C14" s="18" t="s">
        <v>244</v>
      </c>
      <c r="D14" s="19" t="s">
        <v>356</v>
      </c>
      <c r="E14" s="19" t="s">
        <v>886</v>
      </c>
    </row>
    <row r="15" spans="2:5" ht="16.5">
      <c r="B15" s="17">
        <v>13</v>
      </c>
      <c r="C15" s="18" t="s">
        <v>218</v>
      </c>
      <c r="D15" s="19" t="s">
        <v>330</v>
      </c>
      <c r="E15" s="19" t="s">
        <v>886</v>
      </c>
    </row>
    <row r="16" spans="2:5" ht="16.5">
      <c r="B16" s="17">
        <v>14</v>
      </c>
      <c r="C16" s="18" t="s">
        <v>163</v>
      </c>
      <c r="D16" s="19" t="s">
        <v>275</v>
      </c>
      <c r="E16" s="19" t="s">
        <v>886</v>
      </c>
    </row>
    <row r="17" spans="2:5" ht="16.5">
      <c r="B17" s="17">
        <v>15</v>
      </c>
      <c r="C17" s="18" t="s">
        <v>219</v>
      </c>
      <c r="D17" s="19" t="s">
        <v>331</v>
      </c>
      <c r="E17" s="19" t="s">
        <v>886</v>
      </c>
    </row>
    <row r="18" spans="2:5" ht="16.5">
      <c r="B18" s="17">
        <v>16</v>
      </c>
      <c r="C18" s="18" t="s">
        <v>240</v>
      </c>
      <c r="D18" s="19" t="s">
        <v>352</v>
      </c>
      <c r="E18" s="19" t="s">
        <v>886</v>
      </c>
    </row>
    <row r="19" spans="2:5" ht="16.5">
      <c r="B19" s="17">
        <v>17</v>
      </c>
      <c r="C19" s="18" t="s">
        <v>222</v>
      </c>
      <c r="D19" s="19" t="s">
        <v>334</v>
      </c>
      <c r="E19" s="19" t="s">
        <v>886</v>
      </c>
    </row>
    <row r="20" spans="2:5" ht="16.5">
      <c r="B20" s="17">
        <v>18</v>
      </c>
      <c r="C20" s="18" t="s">
        <v>267</v>
      </c>
      <c r="D20" s="19" t="s">
        <v>379</v>
      </c>
      <c r="E20" s="19" t="s">
        <v>886</v>
      </c>
    </row>
    <row r="21" spans="2:5" ht="16.5">
      <c r="B21" s="17">
        <v>19</v>
      </c>
      <c r="C21" s="18" t="s">
        <v>272</v>
      </c>
      <c r="D21" s="19" t="s">
        <v>384</v>
      </c>
      <c r="E21" s="19" t="s">
        <v>886</v>
      </c>
    </row>
    <row r="22" spans="2:5" ht="16.5">
      <c r="B22" s="17">
        <v>20</v>
      </c>
      <c r="C22" s="18" t="s">
        <v>198</v>
      </c>
      <c r="D22" s="19" t="s">
        <v>310</v>
      </c>
      <c r="E22" s="19" t="s">
        <v>886</v>
      </c>
    </row>
    <row r="23" spans="2:5" ht="16.5">
      <c r="B23" s="17">
        <v>21</v>
      </c>
      <c r="C23" s="18" t="s">
        <v>224</v>
      </c>
      <c r="D23" s="19" t="s">
        <v>336</v>
      </c>
      <c r="E23" s="19" t="s">
        <v>886</v>
      </c>
    </row>
    <row r="24" spans="2:5" ht="16.5">
      <c r="B24" s="17">
        <v>22</v>
      </c>
      <c r="C24" s="18" t="s">
        <v>206</v>
      </c>
      <c r="D24" s="19" t="s">
        <v>318</v>
      </c>
      <c r="E24" s="19" t="s">
        <v>886</v>
      </c>
    </row>
    <row r="25" spans="2:5" ht="16.5">
      <c r="B25" s="17">
        <v>23</v>
      </c>
      <c r="C25" s="18" t="s">
        <v>247</v>
      </c>
      <c r="D25" s="19" t="s">
        <v>359</v>
      </c>
      <c r="E25" s="19" t="s">
        <v>886</v>
      </c>
    </row>
    <row r="26" spans="2:5" ht="16.5">
      <c r="B26" s="17">
        <v>24</v>
      </c>
      <c r="C26" s="18" t="s">
        <v>235</v>
      </c>
      <c r="D26" s="19" t="s">
        <v>347</v>
      </c>
      <c r="E26" s="19" t="s">
        <v>886</v>
      </c>
    </row>
    <row r="27" spans="2:5" ht="16.5">
      <c r="B27" s="17">
        <v>25</v>
      </c>
      <c r="C27" s="18" t="s">
        <v>249</v>
      </c>
      <c r="D27" s="19" t="s">
        <v>361</v>
      </c>
      <c r="E27" s="19" t="s">
        <v>886</v>
      </c>
    </row>
    <row r="28" spans="2:5" ht="16.5">
      <c r="B28" s="17">
        <v>26</v>
      </c>
      <c r="C28" s="18" t="s">
        <v>888</v>
      </c>
      <c r="D28" s="19" t="s">
        <v>887</v>
      </c>
      <c r="E28" s="19" t="s">
        <v>886</v>
      </c>
    </row>
    <row r="29" spans="2:5" ht="16.5">
      <c r="B29" s="17">
        <v>27</v>
      </c>
      <c r="C29" s="18" t="s">
        <v>185</v>
      </c>
      <c r="D29" s="19" t="s">
        <v>297</v>
      </c>
      <c r="E29" s="19" t="s">
        <v>886</v>
      </c>
    </row>
    <row r="30" spans="2:5" ht="16.5">
      <c r="B30" s="17">
        <v>28</v>
      </c>
      <c r="C30" s="18" t="s">
        <v>191</v>
      </c>
      <c r="D30" s="19" t="s">
        <v>303</v>
      </c>
      <c r="E30" s="19" t="s">
        <v>886</v>
      </c>
    </row>
    <row r="31" spans="2:5" ht="16.5">
      <c r="B31" s="17">
        <v>29</v>
      </c>
      <c r="C31" s="18" t="s">
        <v>72</v>
      </c>
      <c r="D31" s="19" t="s">
        <v>73</v>
      </c>
      <c r="E31" s="19" t="s">
        <v>886</v>
      </c>
    </row>
    <row r="32" spans="2:5" ht="16.5">
      <c r="B32" s="17">
        <v>30</v>
      </c>
      <c r="C32" s="18" t="s">
        <v>265</v>
      </c>
      <c r="D32" s="19" t="s">
        <v>377</v>
      </c>
      <c r="E32" s="19" t="s">
        <v>886</v>
      </c>
    </row>
    <row r="33" spans="2:5" ht="16.5">
      <c r="B33" s="53">
        <v>31</v>
      </c>
      <c r="C33" s="18" t="s">
        <v>248</v>
      </c>
      <c r="D33" s="19" t="s">
        <v>360</v>
      </c>
      <c r="E33" s="19" t="s">
        <v>886</v>
      </c>
    </row>
    <row r="34" spans="2:5" ht="16.5">
      <c r="B34" s="53">
        <v>32</v>
      </c>
      <c r="C34" s="18">
        <v>997</v>
      </c>
      <c r="D34" s="19" t="s">
        <v>889</v>
      </c>
      <c r="E34" s="19" t="s">
        <v>886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12"/>
  <sheetViews>
    <sheetView workbookViewId="0"/>
  </sheetViews>
  <sheetFormatPr defaultRowHeight="16.5"/>
  <cols>
    <col min="1" max="3" width="9.140625" style="39"/>
    <col min="4" max="4" width="33" style="39" customWidth="1"/>
    <col min="5" max="5" width="24.85546875" style="39" hidden="1" customWidth="1"/>
    <col min="6" max="7" width="9.140625" style="39" hidden="1" customWidth="1"/>
    <col min="8" max="8" width="22.42578125" style="39" hidden="1" customWidth="1"/>
    <col min="9" max="11" width="9.140625" style="39" hidden="1" customWidth="1"/>
    <col min="12" max="12" width="11.28515625" style="39" customWidth="1"/>
    <col min="13" max="13" width="9.28515625" style="39" bestFit="1" customWidth="1"/>
    <col min="14" max="16384" width="9.140625" style="39"/>
  </cols>
  <sheetData>
    <row r="1" spans="3:12">
      <c r="D1" s="39" t="s">
        <v>976</v>
      </c>
    </row>
    <row r="2" spans="3:12">
      <c r="D2" s="46" t="s">
        <v>977</v>
      </c>
    </row>
    <row r="3" spans="3:12">
      <c r="C3" s="46" t="s">
        <v>978</v>
      </c>
    </row>
    <row r="5" spans="3:12">
      <c r="C5" s="42" t="s">
        <v>911</v>
      </c>
      <c r="D5" s="42" t="s">
        <v>6</v>
      </c>
      <c r="E5" s="42" t="s">
        <v>979</v>
      </c>
      <c r="F5" s="42" t="s">
        <v>980</v>
      </c>
      <c r="G5" s="42" t="s">
        <v>981</v>
      </c>
      <c r="H5" s="42" t="s">
        <v>982</v>
      </c>
      <c r="I5" s="47" t="s">
        <v>983</v>
      </c>
      <c r="J5" s="47" t="s">
        <v>984</v>
      </c>
      <c r="K5" s="47" t="s">
        <v>985</v>
      </c>
      <c r="L5" s="47" t="s">
        <v>952</v>
      </c>
    </row>
    <row r="6" spans="3:12">
      <c r="C6" s="48">
        <v>809</v>
      </c>
      <c r="D6" s="48" t="s">
        <v>986</v>
      </c>
      <c r="E6" s="49">
        <v>0</v>
      </c>
      <c r="F6" s="49">
        <v>0</v>
      </c>
      <c r="G6" s="50">
        <v>-5</v>
      </c>
      <c r="H6" s="49">
        <v>0</v>
      </c>
      <c r="I6" s="49">
        <v>0</v>
      </c>
      <c r="J6" s="49">
        <v>-5</v>
      </c>
      <c r="K6" s="49">
        <v>0</v>
      </c>
      <c r="L6" s="49">
        <v>-250</v>
      </c>
    </row>
    <row r="7" spans="3:12">
      <c r="C7" s="48">
        <v>803</v>
      </c>
      <c r="D7" s="48" t="s">
        <v>987</v>
      </c>
      <c r="E7" s="49">
        <v>0</v>
      </c>
      <c r="F7" s="49">
        <v>0</v>
      </c>
      <c r="G7" s="50">
        <v>-7</v>
      </c>
      <c r="H7" s="49">
        <v>0</v>
      </c>
      <c r="I7" s="49">
        <v>0</v>
      </c>
      <c r="J7" s="49">
        <v>-7</v>
      </c>
      <c r="K7" s="49">
        <v>0</v>
      </c>
      <c r="L7" s="49">
        <v>-350</v>
      </c>
    </row>
    <row r="8" spans="3:12">
      <c r="C8" s="48">
        <v>811</v>
      </c>
      <c r="D8" s="48" t="s">
        <v>929</v>
      </c>
      <c r="E8" s="49">
        <v>0</v>
      </c>
      <c r="F8" s="49">
        <v>0</v>
      </c>
      <c r="G8" s="50">
        <v>-8</v>
      </c>
      <c r="H8" s="49">
        <v>0</v>
      </c>
      <c r="I8" s="49">
        <v>0</v>
      </c>
      <c r="J8" s="49">
        <v>-8</v>
      </c>
      <c r="K8" s="49">
        <v>0</v>
      </c>
      <c r="L8" s="49">
        <v>-400</v>
      </c>
    </row>
    <row r="9" spans="3:12">
      <c r="C9" s="48">
        <v>512</v>
      </c>
      <c r="D9" s="48" t="s">
        <v>988</v>
      </c>
      <c r="E9" s="49">
        <v>-1</v>
      </c>
      <c r="F9" s="49">
        <v>0</v>
      </c>
      <c r="G9" s="50">
        <v>-2</v>
      </c>
      <c r="H9" s="49">
        <v>0</v>
      </c>
      <c r="I9" s="49">
        <v>0</v>
      </c>
      <c r="J9" s="49">
        <v>-3</v>
      </c>
      <c r="K9" s="49">
        <v>0</v>
      </c>
      <c r="L9" s="49">
        <v>-150</v>
      </c>
    </row>
    <row r="10" spans="3:12">
      <c r="C10" s="48">
        <v>107</v>
      </c>
      <c r="D10" s="48" t="s">
        <v>989</v>
      </c>
      <c r="E10" s="49">
        <v>0</v>
      </c>
      <c r="F10" s="49">
        <v>0</v>
      </c>
      <c r="G10" s="50">
        <v>-2</v>
      </c>
      <c r="H10" s="49">
        <v>0</v>
      </c>
      <c r="I10" s="49">
        <v>0</v>
      </c>
      <c r="J10" s="49">
        <v>-2</v>
      </c>
      <c r="K10" s="49">
        <v>0</v>
      </c>
      <c r="L10" s="49">
        <v>-100</v>
      </c>
    </row>
    <row r="11" spans="3:12" ht="17.25" thickBot="1">
      <c r="C11" s="71" t="s">
        <v>957</v>
      </c>
      <c r="D11" s="71"/>
      <c r="E11" s="51">
        <f t="shared" ref="E11:L11" si="0">SUM(E6:E10)</f>
        <v>-1</v>
      </c>
      <c r="F11" s="52">
        <f t="shared" si="0"/>
        <v>0</v>
      </c>
      <c r="G11" s="52">
        <f t="shared" si="0"/>
        <v>-24</v>
      </c>
      <c r="H11" s="52">
        <f t="shared" si="0"/>
        <v>0</v>
      </c>
      <c r="I11" s="52">
        <f t="shared" si="0"/>
        <v>0</v>
      </c>
      <c r="J11" s="52">
        <f t="shared" si="0"/>
        <v>-25</v>
      </c>
      <c r="K11" s="52">
        <f t="shared" si="0"/>
        <v>0</v>
      </c>
      <c r="L11" s="52">
        <f t="shared" si="0"/>
        <v>-1250</v>
      </c>
    </row>
    <row r="12" spans="3:12" ht="17.25" thickTop="1"/>
  </sheetData>
  <mergeCells count="1">
    <mergeCell ref="C11:D11"/>
  </mergeCells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8</vt:i4>
      </vt:variant>
    </vt:vector>
  </HeadingPairs>
  <TitlesOfParts>
    <vt:vector size="21" baseType="lpstr">
      <vt:lpstr>Ph-III</vt:lpstr>
      <vt:lpstr>CELC Ph-III</vt:lpstr>
      <vt:lpstr>PH.IV</vt:lpstr>
      <vt:lpstr>CELC- Ph-IV</vt:lpstr>
      <vt:lpstr>MBU &gt;5 yrs</vt:lpstr>
      <vt:lpstr>MBU &gt;15 yrs</vt:lpstr>
      <vt:lpstr>Calculation sheet</vt:lpstr>
      <vt:lpstr>In-House</vt:lpstr>
      <vt:lpstr>Adjt. for mismatch of EA</vt:lpstr>
      <vt:lpstr>RO-Wise</vt:lpstr>
      <vt:lpstr>Reg-EA wise</vt:lpstr>
      <vt:lpstr>Reg-Wise</vt:lpstr>
      <vt:lpstr>Def.Rpt</vt:lpstr>
      <vt:lpstr>'Adjt. for mismatch of EA'!Print_Area</vt:lpstr>
      <vt:lpstr>'Calculation sheet'!Print_Area</vt:lpstr>
      <vt:lpstr>Def.Rpt!Print_Area</vt:lpstr>
      <vt:lpstr>'Calculation sheet'!Print_Titles</vt:lpstr>
      <vt:lpstr>Def.Rpt!Print_Titles</vt:lpstr>
      <vt:lpstr>'MBU &gt;15 yrs'!Print_Titles</vt:lpstr>
      <vt:lpstr>'MBU &gt;5 yrs'!Print_Titles</vt:lpstr>
      <vt:lpstr>PH.IV!Print_Titles</vt:lpstr>
    </vt:vector>
  </TitlesOfParts>
  <Company>Unique Identification Authority of India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uidai; ashok.bisht</dc:creator>
  <cp:lastModifiedBy>ashok.bisht</cp:lastModifiedBy>
  <cp:lastPrinted>2019-09-17T04:27:08Z</cp:lastPrinted>
  <dcterms:created xsi:type="dcterms:W3CDTF">2017-02-08T08:38:48Z</dcterms:created>
  <dcterms:modified xsi:type="dcterms:W3CDTF">2019-09-26T04:03:21Z</dcterms:modified>
</cp:coreProperties>
</file>