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1015" windowHeight="9990" activeTab="6"/>
  </bookViews>
  <sheets>
    <sheet name="Ph-III" sheetId="6" r:id="rId1"/>
    <sheet name="Ph-III CELC" sheetId="10" r:id="rId2"/>
    <sheet name="Ph-IV" sheetId="2" r:id="rId3"/>
    <sheet name="Ph-IV CELC" sheetId="4" r:id="rId4"/>
    <sheet name="Bioupdate grt thn 5yrs" sheetId="11" r:id="rId5"/>
    <sheet name="Bioupdate grt thn 15yrs" sheetId="12" r:id="rId6"/>
    <sheet name="Caculation Sheet" sheetId="1" r:id="rId7"/>
    <sheet name="In-House" sheetId="15" r:id="rId8"/>
    <sheet name="Adjt. for mismatch of EA" sheetId="22" r:id="rId9"/>
    <sheet name="Adjt. for April &amp; July Adjustme" sheetId="23" r:id="rId10"/>
    <sheet name="RO-Wise" sheetId="17" r:id="rId11"/>
    <sheet name="Reg-EA wise" sheetId="18" r:id="rId12"/>
    <sheet name="Reg-wise" sheetId="19" r:id="rId13"/>
    <sheet name="Deficiency Report" sheetId="16" r:id="rId14"/>
  </sheets>
  <definedNames>
    <definedName name="_xlnm._FilterDatabase" localSheetId="9" hidden="1">'Adjt. for April &amp; July Adjustme'!$C$3:$Q$35</definedName>
    <definedName name="_xlnm._FilterDatabase" localSheetId="5" hidden="1">'Bioupdate grt thn 15yrs'!$A$1:$G$220</definedName>
    <definedName name="_xlnm._FilterDatabase" localSheetId="4" hidden="1">'Bioupdate grt thn 5yrs'!$A$1:$G$203</definedName>
    <definedName name="_xlnm._FilterDatabase" localSheetId="6" hidden="1">'Caculation Sheet'!$A$1:$X$144</definedName>
    <definedName name="_xlnm._FilterDatabase" localSheetId="13" hidden="1">'Deficiency Report'!$A$4:$Q$160</definedName>
    <definedName name="_xlnm._FilterDatabase" localSheetId="0" hidden="1">'Ph-III'!$A$1:$E$160</definedName>
    <definedName name="_xlnm._FilterDatabase" localSheetId="1" hidden="1">'Ph-III CELC'!$A$1:$E$27</definedName>
    <definedName name="_xlnm._FilterDatabase" localSheetId="2" hidden="1">'Ph-IV'!$A$1:$E$304</definedName>
    <definedName name="_xlnm._FilterDatabase" localSheetId="3" hidden="1">'Ph-IV CELC'!$A$1:$E$53</definedName>
    <definedName name="_xlnm.Print_Area" localSheetId="8">'Adjt. for mismatch of EA'!$C$2:$L$15</definedName>
    <definedName name="_xlnm.Print_Area" localSheetId="6">'Caculation Sheet'!$A$1:$X$144</definedName>
    <definedName name="_xlnm.Print_Area" localSheetId="13">'Deficiency Report'!$A$4:$R$160</definedName>
    <definedName name="_xlnm.Print_Titles" localSheetId="6">'Caculation Sheet'!$1:$2</definedName>
    <definedName name="_xlnm.Print_Titles" localSheetId="13">'Deficiency Report'!$4:$5</definedName>
  </definedNames>
  <calcPr calcId="125725"/>
</workbook>
</file>

<file path=xl/calcChain.xml><?xml version="1.0" encoding="utf-8"?>
<calcChain xmlns="http://schemas.openxmlformats.org/spreadsheetml/2006/main">
  <c r="U143" i="1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P35" i="23"/>
  <c r="T144" i="1"/>
  <c r="Q19" i="23"/>
  <c r="O35"/>
  <c r="N35"/>
  <c r="M35"/>
  <c r="L35"/>
  <c r="J35"/>
  <c r="I35"/>
  <c r="H35"/>
  <c r="G35"/>
  <c r="E35"/>
  <c r="D35"/>
  <c r="C35"/>
  <c r="F34"/>
  <c r="K34" s="1"/>
  <c r="Q34" s="1"/>
  <c r="F33"/>
  <c r="K33" s="1"/>
  <c r="Q33" s="1"/>
  <c r="F32"/>
  <c r="K32" s="1"/>
  <c r="Q32" s="1"/>
  <c r="F31"/>
  <c r="K31" s="1"/>
  <c r="Q31" s="1"/>
  <c r="K30"/>
  <c r="Q30" s="1"/>
  <c r="F30"/>
  <c r="F29"/>
  <c r="K29" s="1"/>
  <c r="Q29" s="1"/>
  <c r="K28"/>
  <c r="Q28" s="1"/>
  <c r="F28"/>
  <c r="F27"/>
  <c r="K27" s="1"/>
  <c r="Q27" s="1"/>
  <c r="K26"/>
  <c r="Q26" s="1"/>
  <c r="F26"/>
  <c r="K25"/>
  <c r="Q25" s="1"/>
  <c r="F25"/>
  <c r="K24"/>
  <c r="Q24" s="1"/>
  <c r="F24"/>
  <c r="F23"/>
  <c r="K23" s="1"/>
  <c r="Q23" s="1"/>
  <c r="F22"/>
  <c r="K22" s="1"/>
  <c r="Q22" s="1"/>
  <c r="K21"/>
  <c r="Q21" s="1"/>
  <c r="F21"/>
  <c r="F20"/>
  <c r="K20" s="1"/>
  <c r="Q20" s="1"/>
  <c r="F19"/>
  <c r="K19" s="1"/>
  <c r="K18"/>
  <c r="Q18" s="1"/>
  <c r="F18"/>
  <c r="K17"/>
  <c r="Q17" s="1"/>
  <c r="F17"/>
  <c r="K16"/>
  <c r="Q16" s="1"/>
  <c r="F16"/>
  <c r="F15"/>
  <c r="K15" s="1"/>
  <c r="Q15" s="1"/>
  <c r="F14"/>
  <c r="K14" s="1"/>
  <c r="Q14" s="1"/>
  <c r="F13"/>
  <c r="K13" s="1"/>
  <c r="Q13" s="1"/>
  <c r="K12"/>
  <c r="Q12" s="1"/>
  <c r="F12"/>
  <c r="F11"/>
  <c r="K11" s="1"/>
  <c r="Q11" s="1"/>
  <c r="F10"/>
  <c r="K10" s="1"/>
  <c r="Q10" s="1"/>
  <c r="F9"/>
  <c r="K9" s="1"/>
  <c r="Q9" s="1"/>
  <c r="F8"/>
  <c r="K8" s="1"/>
  <c r="Q8" s="1"/>
  <c r="F7"/>
  <c r="K7" s="1"/>
  <c r="Q7" s="1"/>
  <c r="F6"/>
  <c r="K6" s="1"/>
  <c r="Q6" s="1"/>
  <c r="F5"/>
  <c r="K5" s="1"/>
  <c r="Q5" s="1"/>
  <c r="F4"/>
  <c r="L15" i="22"/>
  <c r="K15"/>
  <c r="J15"/>
  <c r="I15"/>
  <c r="H15"/>
  <c r="G15"/>
  <c r="F15"/>
  <c r="E15"/>
  <c r="U144" i="1" l="1"/>
  <c r="F35" i="23"/>
  <c r="K4"/>
  <c r="Q4" s="1"/>
  <c r="Q35" s="1"/>
  <c r="K35" l="1"/>
  <c r="S144" i="1" l="1"/>
  <c r="R144"/>
  <c r="Q144"/>
  <c r="P137" l="1"/>
  <c r="P118"/>
  <c r="P105"/>
  <c r="P79"/>
  <c r="P68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N144"/>
  <c r="M144"/>
  <c r="V79" l="1"/>
  <c r="W79" s="1"/>
  <c r="V68"/>
  <c r="W68" s="1"/>
  <c r="V137"/>
  <c r="W137" s="1"/>
  <c r="V105"/>
  <c r="W105" s="1"/>
  <c r="V118"/>
  <c r="W118" s="1"/>
  <c r="O144"/>
  <c r="X137" l="1"/>
  <c r="X118"/>
  <c r="X79"/>
  <c r="X105"/>
  <c r="X68"/>
  <c r="D14" i="19"/>
  <c r="E13"/>
  <c r="E12"/>
  <c r="E11"/>
  <c r="E10"/>
  <c r="E9"/>
  <c r="E8"/>
  <c r="E7"/>
  <c r="E6"/>
  <c r="E5"/>
  <c r="E4"/>
  <c r="E15" i="18"/>
  <c r="F14"/>
  <c r="F13"/>
  <c r="F12"/>
  <c r="F11"/>
  <c r="F10"/>
  <c r="F9"/>
  <c r="F8"/>
  <c r="F7"/>
  <c r="F6"/>
  <c r="F5"/>
  <c r="F4"/>
  <c r="F15" s="1"/>
  <c r="E47" i="17"/>
  <c r="F46"/>
  <c r="F45"/>
  <c r="F47" s="1"/>
  <c r="E40"/>
  <c r="F39"/>
  <c r="F38"/>
  <c r="F37"/>
  <c r="F36"/>
  <c r="F35"/>
  <c r="F34"/>
  <c r="F40" s="1"/>
  <c r="E19"/>
  <c r="F18"/>
  <c r="F17"/>
  <c r="F16"/>
  <c r="F19" s="1"/>
  <c r="F8"/>
  <c r="E8"/>
  <c r="F7"/>
  <c r="E14" i="19" l="1"/>
  <c r="Q160" i="16"/>
  <c r="P160"/>
  <c r="O160"/>
  <c r="N160"/>
  <c r="M160"/>
  <c r="L160"/>
  <c r="K160"/>
  <c r="J160"/>
  <c r="I160"/>
  <c r="H160"/>
  <c r="G160"/>
  <c r="F160"/>
  <c r="E160"/>
  <c r="D160"/>
  <c r="C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160" s="1"/>
  <c r="R6"/>
  <c r="L144" i="1" l="1"/>
  <c r="K133" l="1"/>
  <c r="P133" s="1"/>
  <c r="K130"/>
  <c r="P130" s="1"/>
  <c r="K129"/>
  <c r="P129" s="1"/>
  <c r="K126"/>
  <c r="P126" s="1"/>
  <c r="K125"/>
  <c r="P125" s="1"/>
  <c r="K123"/>
  <c r="P123" s="1"/>
  <c r="K115"/>
  <c r="P115" s="1"/>
  <c r="K111"/>
  <c r="P111" s="1"/>
  <c r="K109"/>
  <c r="P109" s="1"/>
  <c r="K100"/>
  <c r="P100" s="1"/>
  <c r="K99"/>
  <c r="P99" s="1"/>
  <c r="K95"/>
  <c r="P95" s="1"/>
  <c r="K94"/>
  <c r="P94" s="1"/>
  <c r="K90"/>
  <c r="P90" s="1"/>
  <c r="K89"/>
  <c r="P89" s="1"/>
  <c r="K87"/>
  <c r="P87" s="1"/>
  <c r="K76"/>
  <c r="P76" s="1"/>
  <c r="K58"/>
  <c r="P58" s="1"/>
  <c r="K42"/>
  <c r="P42" s="1"/>
  <c r="K22"/>
  <c r="P22" s="1"/>
  <c r="K17"/>
  <c r="P17" s="1"/>
  <c r="K16"/>
  <c r="P16" s="1"/>
  <c r="K10"/>
  <c r="P10" s="1"/>
  <c r="K9"/>
  <c r="P9" s="1"/>
  <c r="K8"/>
  <c r="P8" s="1"/>
  <c r="K143"/>
  <c r="P143" s="1"/>
  <c r="K142"/>
  <c r="P142" s="1"/>
  <c r="K141"/>
  <c r="P141" s="1"/>
  <c r="K140"/>
  <c r="P140" s="1"/>
  <c r="K139"/>
  <c r="P139" s="1"/>
  <c r="K138"/>
  <c r="P138" s="1"/>
  <c r="K136"/>
  <c r="P136" s="1"/>
  <c r="K135"/>
  <c r="P135" s="1"/>
  <c r="K134"/>
  <c r="P134" s="1"/>
  <c r="K132"/>
  <c r="P132" s="1"/>
  <c r="K131"/>
  <c r="P131" s="1"/>
  <c r="K128"/>
  <c r="P128" s="1"/>
  <c r="K127"/>
  <c r="P127" s="1"/>
  <c r="K124"/>
  <c r="P124" s="1"/>
  <c r="K122"/>
  <c r="P122" s="1"/>
  <c r="K121"/>
  <c r="P121" s="1"/>
  <c r="K120"/>
  <c r="P120" s="1"/>
  <c r="K119"/>
  <c r="P119" s="1"/>
  <c r="K117"/>
  <c r="P117" s="1"/>
  <c r="K116"/>
  <c r="P116" s="1"/>
  <c r="K114"/>
  <c r="P114" s="1"/>
  <c r="K113"/>
  <c r="P113" s="1"/>
  <c r="K112"/>
  <c r="P112" s="1"/>
  <c r="K110"/>
  <c r="P110" s="1"/>
  <c r="K108"/>
  <c r="P108" s="1"/>
  <c r="K107"/>
  <c r="P107" s="1"/>
  <c r="K106"/>
  <c r="P106" s="1"/>
  <c r="K104"/>
  <c r="P104" s="1"/>
  <c r="K103"/>
  <c r="P103" s="1"/>
  <c r="K102"/>
  <c r="P102" s="1"/>
  <c r="K101"/>
  <c r="P101" s="1"/>
  <c r="K98"/>
  <c r="P98" s="1"/>
  <c r="K97"/>
  <c r="P97" s="1"/>
  <c r="K96"/>
  <c r="P96" s="1"/>
  <c r="K93"/>
  <c r="P93" s="1"/>
  <c r="K92"/>
  <c r="P92" s="1"/>
  <c r="K91"/>
  <c r="P91" s="1"/>
  <c r="K88"/>
  <c r="P88" s="1"/>
  <c r="K86"/>
  <c r="P86" s="1"/>
  <c r="K85"/>
  <c r="P85" s="1"/>
  <c r="K84"/>
  <c r="P84" s="1"/>
  <c r="K83"/>
  <c r="P83" s="1"/>
  <c r="K82"/>
  <c r="P82" s="1"/>
  <c r="K81"/>
  <c r="P81" s="1"/>
  <c r="K80"/>
  <c r="P80" s="1"/>
  <c r="K78"/>
  <c r="P78" s="1"/>
  <c r="K77"/>
  <c r="P77" s="1"/>
  <c r="K75"/>
  <c r="P75" s="1"/>
  <c r="K74"/>
  <c r="P74" s="1"/>
  <c r="K73"/>
  <c r="P73" s="1"/>
  <c r="K72"/>
  <c r="P72" s="1"/>
  <c r="K71"/>
  <c r="P71" s="1"/>
  <c r="K70"/>
  <c r="P70" s="1"/>
  <c r="K69"/>
  <c r="P69" s="1"/>
  <c r="K67"/>
  <c r="P67" s="1"/>
  <c r="K66"/>
  <c r="P66" s="1"/>
  <c r="K65"/>
  <c r="P65" s="1"/>
  <c r="K64"/>
  <c r="P64" s="1"/>
  <c r="K63"/>
  <c r="P63" s="1"/>
  <c r="K62"/>
  <c r="P62" s="1"/>
  <c r="K61"/>
  <c r="P61" s="1"/>
  <c r="K60"/>
  <c r="P60" s="1"/>
  <c r="K59"/>
  <c r="P59" s="1"/>
  <c r="K57"/>
  <c r="P57" s="1"/>
  <c r="K56"/>
  <c r="P56" s="1"/>
  <c r="K55"/>
  <c r="P55" s="1"/>
  <c r="K54"/>
  <c r="P54" s="1"/>
  <c r="K53"/>
  <c r="P53" s="1"/>
  <c r="K52"/>
  <c r="P52" s="1"/>
  <c r="K51"/>
  <c r="P51" s="1"/>
  <c r="K50"/>
  <c r="P50" s="1"/>
  <c r="K49"/>
  <c r="P49" s="1"/>
  <c r="K48"/>
  <c r="P48" s="1"/>
  <c r="K47"/>
  <c r="P47" s="1"/>
  <c r="K46"/>
  <c r="P46" s="1"/>
  <c r="K45"/>
  <c r="P45" s="1"/>
  <c r="K44"/>
  <c r="P44" s="1"/>
  <c r="K43"/>
  <c r="P43" s="1"/>
  <c r="K41"/>
  <c r="P41" s="1"/>
  <c r="K40"/>
  <c r="P40" s="1"/>
  <c r="K39"/>
  <c r="P39" s="1"/>
  <c r="K38"/>
  <c r="P38" s="1"/>
  <c r="K37"/>
  <c r="P37" s="1"/>
  <c r="K36"/>
  <c r="P36" s="1"/>
  <c r="K35"/>
  <c r="P35" s="1"/>
  <c r="K34"/>
  <c r="P34" s="1"/>
  <c r="K33"/>
  <c r="P33" s="1"/>
  <c r="K32"/>
  <c r="P32" s="1"/>
  <c r="K31"/>
  <c r="P31" s="1"/>
  <c r="K30"/>
  <c r="P30" s="1"/>
  <c r="K29"/>
  <c r="P29" s="1"/>
  <c r="K28"/>
  <c r="P28" s="1"/>
  <c r="K27"/>
  <c r="P27" s="1"/>
  <c r="K26"/>
  <c r="P26" s="1"/>
  <c r="K25"/>
  <c r="P25" s="1"/>
  <c r="K24"/>
  <c r="P24" s="1"/>
  <c r="K23"/>
  <c r="P23" s="1"/>
  <c r="K21"/>
  <c r="P21" s="1"/>
  <c r="K20"/>
  <c r="P20" s="1"/>
  <c r="K19"/>
  <c r="P19" s="1"/>
  <c r="K18"/>
  <c r="P18" s="1"/>
  <c r="K15"/>
  <c r="P15" s="1"/>
  <c r="K14"/>
  <c r="P14" s="1"/>
  <c r="K13"/>
  <c r="P13" s="1"/>
  <c r="K12"/>
  <c r="P12" s="1"/>
  <c r="K11"/>
  <c r="P11" s="1"/>
  <c r="K7"/>
  <c r="P7" s="1"/>
  <c r="K6"/>
  <c r="P6" s="1"/>
  <c r="K5"/>
  <c r="P5" s="1"/>
  <c r="K4"/>
  <c r="P4" s="1"/>
  <c r="V19" l="1"/>
  <c r="W19" s="1"/>
  <c r="V32"/>
  <c r="W32" s="1"/>
  <c r="V49"/>
  <c r="W49" s="1"/>
  <c r="V62"/>
  <c r="W62" s="1"/>
  <c r="V75"/>
  <c r="W75" s="1"/>
  <c r="V92"/>
  <c r="W92" s="1"/>
  <c r="V110"/>
  <c r="W110" s="1"/>
  <c r="V135"/>
  <c r="W135" s="1"/>
  <c r="V8"/>
  <c r="W8" s="1"/>
  <c r="V76"/>
  <c r="W76" s="1"/>
  <c r="V94"/>
  <c r="W94" s="1"/>
  <c r="V125"/>
  <c r="W125" s="1"/>
  <c r="V12"/>
  <c r="W12" s="1"/>
  <c r="V23"/>
  <c r="W23" s="1"/>
  <c r="V31"/>
  <c r="W31" s="1"/>
  <c r="V39"/>
  <c r="W39" s="1"/>
  <c r="V44"/>
  <c r="W44" s="1"/>
  <c r="V48"/>
  <c r="W48" s="1"/>
  <c r="V52"/>
  <c r="W52" s="1"/>
  <c r="X56"/>
  <c r="V56"/>
  <c r="W56" s="1"/>
  <c r="V61"/>
  <c r="W61" s="1"/>
  <c r="V65"/>
  <c r="W65" s="1"/>
  <c r="V70"/>
  <c r="W70" s="1"/>
  <c r="V74"/>
  <c r="W74" s="1"/>
  <c r="V80"/>
  <c r="W80" s="1"/>
  <c r="V84"/>
  <c r="W84" s="1"/>
  <c r="V91"/>
  <c r="W91" s="1"/>
  <c r="V97"/>
  <c r="W97" s="1"/>
  <c r="V103"/>
  <c r="W103" s="1"/>
  <c r="V108"/>
  <c r="W108" s="1"/>
  <c r="V114"/>
  <c r="W114" s="1"/>
  <c r="V120"/>
  <c r="W120" s="1"/>
  <c r="V127"/>
  <c r="W127" s="1"/>
  <c r="V134"/>
  <c r="W134" s="1"/>
  <c r="V139"/>
  <c r="W139" s="1"/>
  <c r="V143"/>
  <c r="W143" s="1"/>
  <c r="V16"/>
  <c r="W16" s="1"/>
  <c r="V58"/>
  <c r="W58" s="1"/>
  <c r="V90"/>
  <c r="W90" s="1"/>
  <c r="V100"/>
  <c r="W100" s="1"/>
  <c r="V123"/>
  <c r="W123" s="1"/>
  <c r="V130"/>
  <c r="W130" s="1"/>
  <c r="V6"/>
  <c r="W6" s="1"/>
  <c r="V24"/>
  <c r="W24" s="1"/>
  <c r="V36"/>
  <c r="W36" s="1"/>
  <c r="V45"/>
  <c r="W45" s="1"/>
  <c r="V53"/>
  <c r="W53" s="1"/>
  <c r="V66"/>
  <c r="W66" s="1"/>
  <c r="V81"/>
  <c r="W81" s="1"/>
  <c r="V98"/>
  <c r="W98" s="1"/>
  <c r="V116"/>
  <c r="W116" s="1"/>
  <c r="V121"/>
  <c r="W121" s="1"/>
  <c r="V140"/>
  <c r="W140" s="1"/>
  <c r="V133"/>
  <c r="W133" s="1"/>
  <c r="V5"/>
  <c r="W5" s="1"/>
  <c r="V18"/>
  <c r="W18" s="1"/>
  <c r="V27"/>
  <c r="W27" s="1"/>
  <c r="V35"/>
  <c r="W35" s="1"/>
  <c r="V4"/>
  <c r="X4" s="1"/>
  <c r="V11"/>
  <c r="W11" s="1"/>
  <c r="V15"/>
  <c r="W15" s="1"/>
  <c r="V21"/>
  <c r="W21" s="1"/>
  <c r="V26"/>
  <c r="W26" s="1"/>
  <c r="V30"/>
  <c r="W30" s="1"/>
  <c r="V34"/>
  <c r="W34" s="1"/>
  <c r="V38"/>
  <c r="W38" s="1"/>
  <c r="V43"/>
  <c r="W43" s="1"/>
  <c r="V47"/>
  <c r="W47" s="1"/>
  <c r="V51"/>
  <c r="W51" s="1"/>
  <c r="V55"/>
  <c r="W55" s="1"/>
  <c r="X60"/>
  <c r="V60"/>
  <c r="W60" s="1"/>
  <c r="V64"/>
  <c r="W64" s="1"/>
  <c r="V69"/>
  <c r="W69" s="1"/>
  <c r="V73"/>
  <c r="W73" s="1"/>
  <c r="V78"/>
  <c r="W78" s="1"/>
  <c r="V83"/>
  <c r="W83" s="1"/>
  <c r="V88"/>
  <c r="W88" s="1"/>
  <c r="V96"/>
  <c r="W96" s="1"/>
  <c r="V102"/>
  <c r="W102" s="1"/>
  <c r="V107"/>
  <c r="W107" s="1"/>
  <c r="V113"/>
  <c r="W113" s="1"/>
  <c r="V119"/>
  <c r="W119" s="1"/>
  <c r="V124"/>
  <c r="W124" s="1"/>
  <c r="V132"/>
  <c r="W132" s="1"/>
  <c r="V138"/>
  <c r="W138" s="1"/>
  <c r="V142"/>
  <c r="W142" s="1"/>
  <c r="V10"/>
  <c r="W10" s="1"/>
  <c r="V42"/>
  <c r="W42" s="1"/>
  <c r="V89"/>
  <c r="W89" s="1"/>
  <c r="V99"/>
  <c r="W99" s="1"/>
  <c r="V115"/>
  <c r="W115" s="1"/>
  <c r="V129"/>
  <c r="W129" s="1"/>
  <c r="V13"/>
  <c r="W13" s="1"/>
  <c r="V28"/>
  <c r="W28" s="1"/>
  <c r="V40"/>
  <c r="W40" s="1"/>
  <c r="V57"/>
  <c r="W57" s="1"/>
  <c r="V71"/>
  <c r="W71" s="1"/>
  <c r="V85"/>
  <c r="W85" s="1"/>
  <c r="V104"/>
  <c r="W104" s="1"/>
  <c r="V128"/>
  <c r="W128" s="1"/>
  <c r="V17"/>
  <c r="W17" s="1"/>
  <c r="V109"/>
  <c r="W109" s="1"/>
  <c r="V7"/>
  <c r="W7" s="1"/>
  <c r="V14"/>
  <c r="W14" s="1"/>
  <c r="V20"/>
  <c r="W20" s="1"/>
  <c r="V25"/>
  <c r="W25" s="1"/>
  <c r="V29"/>
  <c r="W29" s="1"/>
  <c r="V33"/>
  <c r="W33" s="1"/>
  <c r="V37"/>
  <c r="W37" s="1"/>
  <c r="V41"/>
  <c r="W41" s="1"/>
  <c r="V46"/>
  <c r="W46" s="1"/>
  <c r="V50"/>
  <c r="W50" s="1"/>
  <c r="V54"/>
  <c r="W54" s="1"/>
  <c r="V59"/>
  <c r="W59" s="1"/>
  <c r="V63"/>
  <c r="W63" s="1"/>
  <c r="V67"/>
  <c r="W67" s="1"/>
  <c r="V72"/>
  <c r="W72" s="1"/>
  <c r="V77"/>
  <c r="W77" s="1"/>
  <c r="V82"/>
  <c r="W82" s="1"/>
  <c r="V86"/>
  <c r="W86" s="1"/>
  <c r="V93"/>
  <c r="W93" s="1"/>
  <c r="V101"/>
  <c r="W101" s="1"/>
  <c r="V106"/>
  <c r="W106" s="1"/>
  <c r="V112"/>
  <c r="W112" s="1"/>
  <c r="V117"/>
  <c r="W117" s="1"/>
  <c r="V122"/>
  <c r="W122" s="1"/>
  <c r="V131"/>
  <c r="W131" s="1"/>
  <c r="V136"/>
  <c r="W136" s="1"/>
  <c r="X141"/>
  <c r="V141"/>
  <c r="W141" s="1"/>
  <c r="V9"/>
  <c r="W9" s="1"/>
  <c r="V22"/>
  <c r="W22" s="1"/>
  <c r="V87"/>
  <c r="W87" s="1"/>
  <c r="V95"/>
  <c r="W95" s="1"/>
  <c r="V111"/>
  <c r="W111" s="1"/>
  <c r="V126"/>
  <c r="W126" s="1"/>
  <c r="P144"/>
  <c r="K144"/>
  <c r="I144"/>
  <c r="H144"/>
  <c r="G220" i="12"/>
  <c r="G203" i="11"/>
  <c r="X10" i="1" l="1"/>
  <c r="X143"/>
  <c r="X106"/>
  <c r="X113"/>
  <c r="X108"/>
  <c r="X131"/>
  <c r="X93"/>
  <c r="X63"/>
  <c r="X78"/>
  <c r="X34"/>
  <c r="X5"/>
  <c r="X121"/>
  <c r="X74"/>
  <c r="X23"/>
  <c r="X135"/>
  <c r="X82"/>
  <c r="X54"/>
  <c r="X40"/>
  <c r="X45"/>
  <c r="X100"/>
  <c r="X125"/>
  <c r="X92"/>
  <c r="X7"/>
  <c r="X89"/>
  <c r="X124"/>
  <c r="X24"/>
  <c r="X58"/>
  <c r="X120"/>
  <c r="X62"/>
  <c r="X126"/>
  <c r="X29"/>
  <c r="X71"/>
  <c r="X115"/>
  <c r="X26"/>
  <c r="X27"/>
  <c r="X66"/>
  <c r="X97"/>
  <c r="X65"/>
  <c r="X39"/>
  <c r="X22"/>
  <c r="X46"/>
  <c r="X20"/>
  <c r="X104"/>
  <c r="X102"/>
  <c r="X69"/>
  <c r="X43"/>
  <c r="X98"/>
  <c r="X130"/>
  <c r="X134"/>
  <c r="X84"/>
  <c r="X48"/>
  <c r="X76"/>
  <c r="X32"/>
  <c r="X95"/>
  <c r="X117"/>
  <c r="X72"/>
  <c r="X37"/>
  <c r="X17"/>
  <c r="X13"/>
  <c r="X138"/>
  <c r="X88"/>
  <c r="X51"/>
  <c r="X15"/>
  <c r="X140"/>
  <c r="X116"/>
  <c r="X81"/>
  <c r="X53"/>
  <c r="X36"/>
  <c r="X6"/>
  <c r="X123"/>
  <c r="X90"/>
  <c r="X16"/>
  <c r="X139"/>
  <c r="X127"/>
  <c r="X114"/>
  <c r="X103"/>
  <c r="X91"/>
  <c r="X80"/>
  <c r="X70"/>
  <c r="X61"/>
  <c r="X52"/>
  <c r="X44"/>
  <c r="X31"/>
  <c r="X12"/>
  <c r="X94"/>
  <c r="X8"/>
  <c r="X110"/>
  <c r="X75"/>
  <c r="X49"/>
  <c r="X19"/>
  <c r="V144"/>
  <c r="W4"/>
  <c r="W144" s="1"/>
  <c r="X111"/>
  <c r="X87"/>
  <c r="X9"/>
  <c r="X136"/>
  <c r="X122"/>
  <c r="X112"/>
  <c r="X101"/>
  <c r="X86"/>
  <c r="X77"/>
  <c r="X67"/>
  <c r="X59"/>
  <c r="X50"/>
  <c r="X41"/>
  <c r="X33"/>
  <c r="X25"/>
  <c r="X14"/>
  <c r="X109"/>
  <c r="X128"/>
  <c r="X85"/>
  <c r="X57"/>
  <c r="X28"/>
  <c r="X129"/>
  <c r="X99"/>
  <c r="X42"/>
  <c r="X142"/>
  <c r="X132"/>
  <c r="X119"/>
  <c r="X107"/>
  <c r="X96"/>
  <c r="X83"/>
  <c r="X73"/>
  <c r="X64"/>
  <c r="X55"/>
  <c r="X47"/>
  <c r="X38"/>
  <c r="X30"/>
  <c r="X21"/>
  <c r="X11"/>
  <c r="X35"/>
  <c r="X18"/>
  <c r="X133"/>
  <c r="E27" i="10"/>
  <c r="X144" i="1" l="1"/>
  <c r="D144"/>
  <c r="E160" i="6"/>
  <c r="E144" i="1" l="1"/>
  <c r="G144"/>
  <c r="E53" i="4"/>
  <c r="E304" i="2" l="1"/>
  <c r="F144" i="1"/>
</calcChain>
</file>

<file path=xl/sharedStrings.xml><?xml version="1.0" encoding="utf-8"?>
<sst xmlns="http://schemas.openxmlformats.org/spreadsheetml/2006/main" count="5415" uniqueCount="1013">
  <si>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</si>
  <si>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</si>
  <si>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</si>
  <si>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</si>
  <si>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</si>
  <si>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</si>
  <si>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</si>
  <si>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</si>
  <si>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</si>
  <si>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</si>
  <si>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</si>
  <si>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105</t>
  </si>
  <si>
    <t>Govt. of Uttarkhand</t>
  </si>
  <si>
    <t>106</t>
  </si>
  <si>
    <t>FCR Govt of Haryana</t>
  </si>
  <si>
    <t>108</t>
  </si>
  <si>
    <t>Dept of ITC Govt of Rajasthan</t>
  </si>
  <si>
    <t>111</t>
  </si>
  <si>
    <t>Govt of Sikkim - Dept of Econo</t>
  </si>
  <si>
    <t>116</t>
  </si>
  <si>
    <t>RDD Govt of Tripura</t>
  </si>
  <si>
    <t>118</t>
  </si>
  <si>
    <t>General Admn. Department, Govt of Assam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</si>
  <si>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</si>
  <si>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</si>
  <si>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</si>
  <si>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</si>
  <si>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</si>
  <si>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</si>
  <si>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</si>
  <si>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</si>
  <si>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</si>
  <si>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</si>
  <si>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</si>
  <si>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</si>
  <si>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</si>
  <si>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</si>
  <si>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</si>
  <si>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</si>
  <si>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</si>
  <si>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</si>
  <si>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</si>
  <si>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</si>
  <si>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</si>
  <si>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</si>
  <si>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</si>
  <si>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</si>
  <si>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</si>
  <si>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</si>
  <si>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</si>
  <si>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</si>
  <si>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</si>
  <si>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</si>
  <si>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</si>
  <si>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</si>
  <si>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</si>
  <si>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</si>
  <si>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</si>
  <si>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</si>
  <si>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</si>
  <si>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</si>
  <si>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</si>
  <si>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</si>
  <si>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</si>
  <si>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</si>
  <si>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</si>
  <si>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</si>
  <si>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</si>
  <si>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</si>
  <si>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</si>
  <si>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</si>
  <si>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</si>
  <si>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</si>
  <si>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</si>
  <si>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</si>
  <si>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</si>
  <si>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</si>
  <si>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</si>
  <si>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</si>
  <si>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</si>
  <si>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</si>
  <si>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</si>
  <si>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</si>
  <si>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</si>
  <si>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</si>
  <si>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166</t>
  </si>
  <si>
    <t>DC South East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</si>
  <si>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</si>
  <si>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</si>
  <si>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</si>
  <si>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</si>
  <si>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</si>
  <si>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</si>
  <si>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</si>
  <si>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</si>
  <si>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</si>
  <si>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</si>
  <si>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</si>
  <si>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</si>
  <si>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</si>
  <si>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</si>
  <si>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</si>
  <si>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</si>
  <si>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</si>
  <si>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</si>
  <si>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604</t>
  </si>
  <si>
    <t>Corporation Bank</t>
  </si>
  <si>
    <t>610</t>
  </si>
  <si>
    <t>Union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</si>
  <si>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</si>
  <si>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</si>
  <si>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</si>
  <si>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</si>
  <si>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</si>
  <si>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</si>
  <si>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</si>
  <si>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</si>
  <si>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629</t>
  </si>
  <si>
    <t>Lakshmi Vilas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</si>
  <si>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</si>
  <si>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</si>
  <si>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</si>
  <si>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</si>
  <si>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</si>
  <si>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</si>
  <si>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</si>
  <si>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</si>
  <si>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</si>
  <si>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</si>
  <si>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</si>
  <si>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</si>
  <si>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</si>
  <si>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</si>
  <si>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</si>
  <si>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</si>
  <si>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</si>
  <si>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</si>
  <si>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</si>
  <si>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</si>
  <si>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</si>
  <si>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</si>
  <si>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</si>
  <si>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</si>
  <si>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</si>
  <si>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</si>
  <si>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</si>
  <si>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</si>
  <si>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</si>
  <si>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</si>
  <si>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</si>
  <si>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</si>
  <si>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</si>
  <si>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</si>
  <si>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</si>
  <si>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</si>
  <si>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</si>
  <si>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</si>
  <si>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</si>
  <si>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</si>
  <si>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</si>
  <si>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</si>
  <si>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</si>
  <si>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</si>
  <si>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</si>
  <si>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</si>
  <si>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</si>
  <si>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</si>
  <si>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</si>
  <si>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</si>
  <si>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</si>
  <si>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</si>
  <si>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</si>
  <si>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</si>
  <si>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</si>
  <si>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</si>
  <si>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</si>
  <si>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</si>
  <si>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</si>
  <si>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</si>
  <si>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</si>
  <si>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</si>
  <si>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</si>
  <si>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</si>
  <si>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</si>
  <si>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</si>
  <si>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</si>
  <si>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</si>
  <si>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</si>
  <si>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</si>
  <si>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</si>
  <si>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</si>
  <si>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</si>
  <si>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</si>
  <si>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696</t>
  </si>
  <si>
    <t>Ujjivan Small Finance Bank</t>
  </si>
  <si>
    <t>804</t>
  </si>
  <si>
    <t>Indiapost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</si>
  <si>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</si>
  <si>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</si>
  <si>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</si>
  <si>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</si>
  <si>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</si>
  <si>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</si>
  <si>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</si>
  <si>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</si>
  <si>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810</t>
  </si>
  <si>
    <t>Delhi - ND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</si>
  <si>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</si>
  <si>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</si>
  <si>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</si>
  <si>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</si>
  <si>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</si>
  <si>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</si>
  <si>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</si>
  <si>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</si>
  <si>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</si>
  <si>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</si>
  <si>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</si>
  <si>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</si>
  <si>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</si>
  <si>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</si>
  <si>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</si>
  <si>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</si>
  <si>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826</t>
  </si>
  <si>
    <t>Directorate of Social welfare, A&amp;N Islands</t>
  </si>
  <si>
    <t>830</t>
  </si>
  <si>
    <t>Social Welfare Deptt.,Govt of Bihar</t>
  </si>
  <si>
    <t>840</t>
  </si>
  <si>
    <t>Women &amp; Child Development, Govt. of Gujarat</t>
  </si>
  <si>
    <t>841</t>
  </si>
  <si>
    <t>Education Department, Govt. of Gujarat</t>
  </si>
  <si>
    <t>843</t>
  </si>
  <si>
    <t>Directorate of Secondary Education, Haryana</t>
  </si>
  <si>
    <t>844</t>
  </si>
  <si>
    <t>Directorate of Woman and Child Development, Government of Himachal Pradesh</t>
  </si>
  <si>
    <t>852</t>
  </si>
  <si>
    <t>WCD Govt. of MP</t>
  </si>
  <si>
    <t>854</t>
  </si>
  <si>
    <t>Women &amp; Child  Devlopment, Maharashtra</t>
  </si>
  <si>
    <t>856</t>
  </si>
  <si>
    <t>wcddelhi</t>
  </si>
  <si>
    <t>867</t>
  </si>
  <si>
    <t>Deptt. Of School Education, Serva Shiksha Abhiyan,Govt. Of Telangana</t>
  </si>
  <si>
    <t>871</t>
  </si>
  <si>
    <t>School Education &amp; Sports, UP</t>
  </si>
  <si>
    <t>873</t>
  </si>
  <si>
    <t>School Education Department Uttarakhand</t>
  </si>
  <si>
    <t>952</t>
  </si>
  <si>
    <t>Director General Health Services,Health Deptt, Haryana</t>
  </si>
  <si>
    <t>955</t>
  </si>
  <si>
    <t>Director Health and Family Welfare, UT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</si>
  <si>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</si>
  <si>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</si>
  <si>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</si>
  <si>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</si>
  <si>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975</t>
  </si>
  <si>
    <t>Department of Health &amp; Family Welfare, Govt of Telangana</t>
  </si>
  <si>
    <t>977</t>
  </si>
  <si>
    <t>Health Department, Govt of Uttar Pradesh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</si>
  <si>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</si>
  <si>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</si>
  <si>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</si>
  <si>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</si>
  <si>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</si>
  <si>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</si>
  <si>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989</t>
  </si>
  <si>
    <t>Integrated Child Development Services , Government of Tamil Nadu</t>
  </si>
  <si>
    <t>Grand Total</t>
  </si>
  <si>
    <t>EA_Code</t>
  </si>
  <si>
    <t>EA Name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</si>
  <si>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</si>
  <si>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</si>
  <si>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</si>
  <si>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</si>
  <si>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</si>
  <si>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</si>
  <si>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</si>
  <si>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</si>
  <si>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</si>
  <si>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</si>
  <si>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</si>
  <si>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</si>
  <si>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</si>
  <si>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</si>
  <si>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</si>
  <si>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</si>
  <si>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</si>
  <si>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</si>
  <si>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</si>
  <si>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</si>
  <si>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</si>
  <si>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</si>
  <si>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</si>
  <si>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</si>
  <si>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</si>
  <si>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</si>
  <si>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2309</t>
  </si>
  <si>
    <t>Punjab State e- Governance Society</t>
  </si>
  <si>
    <t>0105</t>
  </si>
  <si>
    <t>Department of Information Technology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</si>
  <si>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</si>
  <si>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</si>
  <si>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</si>
  <si>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</si>
  <si>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</si>
  <si>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</si>
  <si>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</si>
  <si>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</si>
  <si>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</si>
  <si>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</si>
  <si>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</si>
  <si>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</si>
  <si>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</si>
  <si>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</si>
  <si>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</si>
  <si>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</si>
  <si>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</si>
  <si>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</si>
  <si>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</si>
  <si>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</si>
  <si>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</si>
  <si>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</si>
  <si>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</si>
  <si>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</si>
  <si>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</si>
  <si>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</si>
  <si>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</si>
  <si>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</si>
  <si>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</si>
  <si>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</si>
  <si>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</si>
  <si>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</si>
  <si>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</si>
  <si>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</si>
  <si>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</si>
  <si>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</si>
  <si>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</si>
  <si>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</si>
  <si>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</si>
  <si>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</si>
  <si>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</si>
  <si>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</si>
  <si>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2091</t>
  </si>
  <si>
    <t>Rajcomp Info Services Ltd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</si>
  <si>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</si>
  <si>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</si>
  <si>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</si>
  <si>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</si>
  <si>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</si>
  <si>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</si>
  <si>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</si>
  <si>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</si>
  <si>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</si>
  <si>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</si>
  <si>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</si>
  <si>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</si>
  <si>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</si>
  <si>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</si>
  <si>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</si>
  <si>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</si>
  <si>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</si>
  <si>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</si>
  <si>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</si>
  <si>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</si>
  <si>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</si>
  <si>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</si>
  <si>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</si>
  <si>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</si>
  <si>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</si>
  <si>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</si>
  <si>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</si>
  <si>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Office of the Deputy Commissioner, Golaghat</t>
  </si>
  <si>
    <t>2778</t>
  </si>
  <si>
    <t>Deputy commissioner Jorhat</t>
  </si>
  <si>
    <t>2780</t>
  </si>
  <si>
    <t>Deputy Commissioner ,Nagaon</t>
  </si>
  <si>
    <t>2781</t>
  </si>
  <si>
    <t>Office of the Deputy Commissioner , Hojai</t>
  </si>
  <si>
    <t>2782</t>
  </si>
  <si>
    <t>Deputy Commissioner Morigaon</t>
  </si>
  <si>
    <t>2783</t>
  </si>
  <si>
    <t>Deputy Commissioner Kamrup,Metro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</si>
  <si>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</si>
  <si>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</si>
  <si>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</si>
  <si>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</si>
  <si>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</si>
  <si>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</si>
  <si>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</si>
  <si>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</si>
  <si>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</si>
  <si>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</si>
  <si>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</si>
  <si>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</si>
  <si>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</si>
  <si>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Office of the Deputy Commissioner , Bongaigaon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</si>
  <si>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</si>
  <si>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</si>
  <si>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</si>
  <si>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</si>
  <si>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</si>
  <si>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</si>
  <si>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</si>
  <si>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</si>
  <si>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</si>
  <si>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Office of the Deputy Commissioner, Udalguri</t>
  </si>
  <si>
    <t>2796</t>
  </si>
  <si>
    <t>Office of the  Deputy Commissioner, Sonitpur</t>
  </si>
  <si>
    <t>2797</t>
  </si>
  <si>
    <t>Deputy Commissioner Biswanath</t>
  </si>
  <si>
    <t>2798</t>
  </si>
  <si>
    <t>Deputy commissioner, Lakhimpur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</si>
  <si>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</si>
  <si>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</si>
  <si>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</si>
  <si>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</si>
  <si>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</si>
  <si>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</si>
  <si>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</si>
  <si>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</si>
  <si>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</si>
  <si>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</si>
  <si>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</si>
  <si>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Deputy Commissioner ,Karbi Anglong</t>
  </si>
  <si>
    <t>2805</t>
  </si>
  <si>
    <t>Deputy Commissioner West Karbi Anglong</t>
  </si>
  <si>
    <t>0124</t>
  </si>
  <si>
    <t xml:space="preserve">Gujarat Social Infrastructure Development Society 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</si>
  <si>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</si>
  <si>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</si>
  <si>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</si>
  <si>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</si>
  <si>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</si>
  <si>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</si>
  <si>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</si>
  <si>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</si>
  <si>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</si>
  <si>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</si>
  <si>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</si>
  <si>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</si>
  <si>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</si>
  <si>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</si>
  <si>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</si>
  <si>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</si>
  <si>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</si>
  <si>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</si>
  <si>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</si>
  <si>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</si>
  <si>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2820</t>
  </si>
  <si>
    <t>Director ,CS&amp;CA</t>
  </si>
  <si>
    <t>0138</t>
  </si>
  <si>
    <t>Department of IT, Chandigarh</t>
  </si>
  <si>
    <t>0143</t>
  </si>
  <si>
    <t>Odisha Computer Appliation Centre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</si>
  <si>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</si>
  <si>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</si>
  <si>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</si>
  <si>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</si>
  <si>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</si>
  <si>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</si>
  <si>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</si>
  <si>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</si>
  <si>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</si>
  <si>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</si>
  <si>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</si>
  <si>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</si>
  <si>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</si>
  <si>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</si>
  <si>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</si>
  <si>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</si>
  <si>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2441</t>
  </si>
  <si>
    <t>DDSE Daporijo</t>
  </si>
  <si>
    <t>2394</t>
  </si>
  <si>
    <t>DC office Aalo</t>
  </si>
  <si>
    <t>2492</t>
  </si>
  <si>
    <t>CO PANGIN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</si>
  <si>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</si>
  <si>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</si>
  <si>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</si>
  <si>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</si>
  <si>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</si>
  <si>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</si>
  <si>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</si>
  <si>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</si>
  <si>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</si>
  <si>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</si>
  <si>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</si>
  <si>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</si>
  <si>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</si>
  <si>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</si>
  <si>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</si>
  <si>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</si>
  <si>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2335</t>
  </si>
  <si>
    <t>EAC LEKANG</t>
  </si>
  <si>
    <t>2339</t>
  </si>
  <si>
    <t>DSO STAT NAMSAI</t>
  </si>
  <si>
    <t>2417</t>
  </si>
  <si>
    <t>2430</t>
  </si>
  <si>
    <t>ADDITIONAL DEPUTY COMMISSIONER  BORDUMSA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</si>
  <si>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</si>
  <si>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</si>
  <si>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</si>
  <si>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</si>
  <si>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</si>
  <si>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</si>
  <si>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</si>
  <si>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</si>
  <si>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0169</t>
  </si>
  <si>
    <t>Rural Development Department, Bihar</t>
  </si>
  <si>
    <t>2189</t>
  </si>
  <si>
    <t>CSC SPV</t>
  </si>
  <si>
    <t>2706</t>
  </si>
  <si>
    <t>CSC e Gov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</si>
  <si>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</si>
  <si>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</si>
  <si>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</si>
  <si>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</si>
  <si>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</si>
  <si>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</si>
  <si>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2217</t>
  </si>
  <si>
    <t>SDO Dhansiripar</t>
  </si>
  <si>
    <t>2222</t>
  </si>
  <si>
    <t>ADC Meluri</t>
  </si>
  <si>
    <t>2223</t>
  </si>
  <si>
    <t>ADC Pfutsero</t>
  </si>
  <si>
    <t>2224</t>
  </si>
  <si>
    <t>DC Tuensang</t>
  </si>
  <si>
    <t>2229</t>
  </si>
  <si>
    <t>DC Kiphire</t>
  </si>
  <si>
    <t>2232</t>
  </si>
  <si>
    <t>ADC Aboi</t>
  </si>
  <si>
    <t>2235</t>
  </si>
  <si>
    <t>DC Zunheboto</t>
  </si>
  <si>
    <t>2240</t>
  </si>
  <si>
    <t>DC Wokha</t>
  </si>
  <si>
    <t>2244</t>
  </si>
  <si>
    <t>DC Dimapur</t>
  </si>
  <si>
    <t>2258</t>
  </si>
  <si>
    <t>DC Mon</t>
  </si>
  <si>
    <t>2266</t>
  </si>
  <si>
    <t>DC Peren</t>
  </si>
  <si>
    <t>2267</t>
  </si>
  <si>
    <t>SDO C Jalukie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</si>
  <si>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</si>
  <si>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</si>
  <si>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</si>
  <si>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</si>
  <si>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</si>
  <si>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</si>
  <si>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</si>
  <si>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</si>
  <si>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</si>
  <si>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</si>
  <si>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</si>
  <si>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</si>
  <si>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</si>
  <si>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</si>
  <si>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</si>
  <si>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</si>
  <si>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</si>
  <si>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</si>
  <si>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</si>
  <si>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0218</t>
  </si>
  <si>
    <t>General Adminstration Department B</t>
  </si>
  <si>
    <t>0604</t>
  </si>
  <si>
    <t>CORPORATION BANK</t>
  </si>
  <si>
    <t>1171</t>
  </si>
  <si>
    <t>Smart Chip Limited</t>
  </si>
  <si>
    <t>0619</t>
  </si>
  <si>
    <t>0620</t>
  </si>
  <si>
    <t>2770</t>
  </si>
  <si>
    <t>Paschim Banga Gramin Bank</t>
  </si>
  <si>
    <t>0623</t>
  </si>
  <si>
    <t>2739</t>
  </si>
  <si>
    <t xml:space="preserve">Chaitanya Godavari Grameen Bank </t>
  </si>
  <si>
    <t>0628</t>
  </si>
  <si>
    <t>Kotak Mahindra Bank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</si>
  <si>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</si>
  <si>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</si>
  <si>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</si>
  <si>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</si>
  <si>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</si>
  <si>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</si>
  <si>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</si>
  <si>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</si>
  <si>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</si>
  <si>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</si>
  <si>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</si>
  <si>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</si>
  <si>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</si>
  <si>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</si>
  <si>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</si>
  <si>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</si>
  <si>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</si>
  <si>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</si>
  <si>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</si>
  <si>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</si>
  <si>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0642</t>
  </si>
  <si>
    <t>0643</t>
  </si>
  <si>
    <t>0644</t>
  </si>
  <si>
    <t>0645</t>
  </si>
  <si>
    <t>0646</t>
  </si>
  <si>
    <t>0647</t>
  </si>
  <si>
    <t>0648</t>
  </si>
  <si>
    <t>Bank of Baroda</t>
  </si>
  <si>
    <t>2765</t>
  </si>
  <si>
    <t>BARODA GUJARAT GRAMIN BANK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</si>
  <si>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</si>
  <si>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</si>
  <si>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</si>
  <si>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</si>
  <si>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</si>
  <si>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</si>
  <si>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</si>
  <si>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</si>
  <si>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</si>
  <si>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</si>
  <si>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</si>
  <si>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</si>
  <si>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</si>
  <si>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</si>
  <si>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</si>
  <si>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</si>
  <si>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</si>
  <si>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</si>
  <si>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</si>
  <si>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</si>
  <si>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</si>
  <si>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</si>
  <si>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</si>
  <si>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Punjab National Bank</t>
  </si>
  <si>
    <t>0654</t>
  </si>
  <si>
    <t>State Bank of India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</si>
  <si>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</si>
  <si>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</si>
  <si>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</si>
  <si>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</si>
  <si>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</si>
  <si>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</si>
  <si>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</si>
  <si>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</si>
  <si>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</si>
  <si>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</si>
  <si>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</si>
  <si>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</si>
  <si>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</si>
  <si>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</si>
  <si>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</si>
  <si>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</si>
  <si>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</si>
  <si>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</si>
  <si>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</si>
  <si>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</si>
  <si>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</si>
  <si>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</si>
  <si>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</si>
  <si>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</si>
  <si>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</si>
  <si>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</si>
  <si>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</si>
  <si>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</si>
  <si>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2734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</si>
  <si>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</si>
  <si>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</si>
  <si>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</si>
  <si>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</si>
  <si>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</si>
  <si>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</si>
  <si>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</si>
  <si>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</si>
  <si>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</si>
  <si>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</si>
  <si>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</si>
  <si>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</si>
  <si>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</si>
  <si>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</si>
  <si>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</si>
  <si>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</si>
  <si>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</si>
  <si>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</si>
  <si>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Bank</t>
  </si>
  <si>
    <t>2771</t>
  </si>
  <si>
    <t>Odisha Gramya Bank</t>
  </si>
  <si>
    <t>2772</t>
  </si>
  <si>
    <t>Pandyan Grama Bank</t>
  </si>
  <si>
    <t>0660</t>
  </si>
  <si>
    <t>Punjab &amp; Sindh Bank</t>
  </si>
  <si>
    <t>0661</t>
  </si>
  <si>
    <t>ALLAHABAD BANK</t>
  </si>
  <si>
    <t>0662</t>
  </si>
  <si>
    <t>Bank of Maharashtra</t>
  </si>
  <si>
    <t>2766</t>
  </si>
  <si>
    <t>Maharashtra Gramin Bank</t>
  </si>
  <si>
    <t>0664</t>
  </si>
  <si>
    <t>DENA BANK</t>
  </si>
  <si>
    <t>0667</t>
  </si>
  <si>
    <t>IDBI Bank Ltd</t>
  </si>
  <si>
    <t>0670</t>
  </si>
  <si>
    <t>Baroda UP Gramin Bank</t>
  </si>
  <si>
    <t>0671</t>
  </si>
  <si>
    <t>0696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</si>
  <si>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</si>
  <si>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</si>
  <si>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</si>
  <si>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</si>
  <si>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</si>
  <si>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</si>
  <si>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</si>
  <si>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</si>
  <si>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</si>
  <si>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</si>
  <si>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</si>
  <si>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</si>
  <si>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</si>
  <si>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</si>
  <si>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</si>
  <si>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</si>
  <si>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</si>
  <si>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</si>
  <si>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</si>
  <si>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</si>
  <si>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</si>
  <si>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</si>
  <si>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</si>
  <si>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</si>
  <si>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</si>
  <si>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</si>
  <si>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</si>
  <si>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</si>
  <si>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</si>
  <si>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</si>
  <si>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</si>
  <si>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</si>
  <si>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</si>
  <si>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</si>
  <si>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</si>
  <si>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</si>
  <si>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</si>
  <si>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</si>
  <si>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</si>
  <si>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</si>
  <si>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</si>
  <si>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</si>
  <si>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</si>
  <si>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</si>
  <si>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</si>
  <si>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</si>
  <si>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</si>
  <si>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</si>
  <si>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0806</t>
  </si>
  <si>
    <t>DCSW</t>
  </si>
  <si>
    <t>0807</t>
  </si>
  <si>
    <t xml:space="preserve">DC NORTH DELHI </t>
  </si>
  <si>
    <t>0808</t>
  </si>
  <si>
    <t>Delhi Central DC</t>
  </si>
  <si>
    <t>0810</t>
  </si>
  <si>
    <t>DC NEW DELHI</t>
  </si>
  <si>
    <t>0812</t>
  </si>
  <si>
    <t>DC NORTH-EAST</t>
  </si>
  <si>
    <t>0813</t>
  </si>
  <si>
    <t>East Delhi DC</t>
  </si>
  <si>
    <t>2017</t>
  </si>
  <si>
    <t>Karvy Data Management Services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</si>
  <si>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</si>
  <si>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</si>
  <si>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</si>
  <si>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</si>
  <si>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</si>
  <si>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</si>
  <si>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</si>
  <si>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</si>
  <si>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0821</t>
  </si>
  <si>
    <t>Atalji Janasnehi Directorate, GOK</t>
  </si>
  <si>
    <t>0826</t>
  </si>
  <si>
    <t xml:space="preserve"> Directorate of Social welfare, A&amp;N Islands</t>
  </si>
  <si>
    <t>0830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</si>
  <si>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</si>
  <si>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</si>
  <si>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</si>
  <si>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</si>
  <si>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</si>
  <si>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</si>
  <si>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0843</t>
  </si>
  <si>
    <t>0844</t>
  </si>
  <si>
    <t>Director, Woman and Child Development, Govt. of Himachal Pradesh</t>
  </si>
  <si>
    <t>0852</t>
  </si>
  <si>
    <t>0854</t>
  </si>
  <si>
    <t>0856</t>
  </si>
  <si>
    <t>Department of WCD GNCT of Delhi</t>
  </si>
  <si>
    <t>0867</t>
  </si>
  <si>
    <t>Enrolment Agency Sarva Shiksha Abhiyan</t>
  </si>
  <si>
    <t>0871</t>
  </si>
  <si>
    <t>0873</t>
  </si>
  <si>
    <t>School education department Uttarakhand</t>
  </si>
  <si>
    <t>2147</t>
  </si>
  <si>
    <t>District Family and Welfare Society Bhiwani</t>
  </si>
  <si>
    <t>2148</t>
  </si>
  <si>
    <t>District Family &amp; Welfare Society Faridabad</t>
  </si>
  <si>
    <t>2150</t>
  </si>
  <si>
    <t>District Family &amp; Welfare Society Gurgaon</t>
  </si>
  <si>
    <t>2152</t>
  </si>
  <si>
    <t>District Health and Family Welfare Society, Jhajjar</t>
  </si>
  <si>
    <t>2154</t>
  </si>
  <si>
    <t>District Family and Welfare Society, Kaithal</t>
  </si>
  <si>
    <t>2155</t>
  </si>
  <si>
    <t>District Health &amp; Family Welfare Society, Kurukshetra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</si>
  <si>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</si>
  <si>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</si>
  <si>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</si>
  <si>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</si>
  <si>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</si>
  <si>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</si>
  <si>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</si>
  <si>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</si>
  <si>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</si>
  <si>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</si>
  <si>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</si>
  <si>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</si>
  <si>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0955</t>
  </si>
  <si>
    <t>State Health Society</t>
  </si>
  <si>
    <t>0957</t>
  </si>
  <si>
    <t>2194</t>
  </si>
  <si>
    <t>District Registrar Births &amp; Deaths cum Chief Medical Officer Bilaspur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</si>
  <si>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</si>
  <si>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</si>
  <si>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</si>
  <si>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</si>
  <si>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2199</t>
  </si>
  <si>
    <t>District Registrar Births &amp; Deaths cum Chief Medical Officer Kullu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</si>
  <si>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</si>
  <si>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</si>
  <si>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</si>
  <si>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</si>
  <si>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</si>
  <si>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</si>
  <si>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2205</t>
  </si>
  <si>
    <t>District Registrar Births &amp; Deaths cum Chief Medical Officer, Una</t>
  </si>
  <si>
    <t>0975</t>
  </si>
  <si>
    <t>0977</t>
  </si>
  <si>
    <t>0984</t>
  </si>
  <si>
    <t>State Project Director SSA  Department of Education JK</t>
  </si>
  <si>
    <t>0985</t>
  </si>
  <si>
    <t>State Mission Director ICDS Social Welfare Department, J&amp;K</t>
  </si>
  <si>
    <t>2084</t>
  </si>
  <si>
    <t>CHIPS</t>
  </si>
  <si>
    <t>0989</t>
  </si>
  <si>
    <t>Ph-III</t>
  </si>
  <si>
    <t>Ph-III CELC</t>
  </si>
  <si>
    <t>Ph-IV CELC</t>
  </si>
  <si>
    <t>Ph-IV</t>
  </si>
  <si>
    <t>Aadhaar_Generated</t>
  </si>
  <si>
    <t>U.P. Development Systems Corporation Ltd</t>
  </si>
  <si>
    <t>951</t>
  </si>
  <si>
    <t>Secretery IT,J&amp;K</t>
  </si>
  <si>
    <t>141</t>
  </si>
  <si>
    <t>District Family &amp; Welfare Society Mewat</t>
  </si>
  <si>
    <t>2158</t>
  </si>
  <si>
    <t xml:space="preserve">District Family and Welfare Society, Karnal </t>
  </si>
  <si>
    <t>2156</t>
  </si>
  <si>
    <t>District Health &amp; Family Welfare Society, Hisar</t>
  </si>
  <si>
    <t>2151</t>
  </si>
  <si>
    <t>District Health and Family Welfare Society Fatehabad</t>
  </si>
  <si>
    <t>2149</t>
  </si>
  <si>
    <t>SRM Techsol Pvt. Ltd.</t>
  </si>
  <si>
    <t>2312</t>
  </si>
  <si>
    <t>COMTECHINFO SOLUTIONS PVT.LTD</t>
  </si>
  <si>
    <t>1355</t>
  </si>
  <si>
    <t>Mandatory Biometric Updates</t>
  </si>
  <si>
    <t>Month</t>
  </si>
  <si>
    <t>Year</t>
  </si>
  <si>
    <t>reg_code</t>
  </si>
  <si>
    <t>reg_name</t>
  </si>
  <si>
    <t>Ea_code</t>
  </si>
  <si>
    <t>ea_name</t>
  </si>
  <si>
    <t>Count</t>
  </si>
  <si>
    <t>Mar</t>
  </si>
  <si>
    <t>2019</t>
  </si>
  <si>
    <t>833</t>
  </si>
  <si>
    <t>Director School Education UT Chandigarh</t>
  </si>
  <si>
    <t>2363</t>
  </si>
  <si>
    <t>Sarva Siksha Abhiyan Society</t>
  </si>
  <si>
    <t>983</t>
  </si>
  <si>
    <t>BSNL Maharashtra Circle</t>
  </si>
  <si>
    <t>0983</t>
  </si>
  <si>
    <t>2219</t>
  </si>
  <si>
    <t>DC Mokokchung</t>
  </si>
  <si>
    <t>2257</t>
  </si>
  <si>
    <t>ADC Pungro</t>
  </si>
  <si>
    <t>1508</t>
  </si>
  <si>
    <t>AISECT Limited</t>
  </si>
  <si>
    <t>&gt;5 Years</t>
  </si>
  <si>
    <t>&gt;15 Years</t>
  </si>
  <si>
    <t>Gross Amount</t>
  </si>
  <si>
    <t>In-House Model</t>
  </si>
  <si>
    <t>Sl. No.</t>
  </si>
  <si>
    <t>Inhouse model</t>
  </si>
  <si>
    <t>Yes</t>
  </si>
  <si>
    <t>No</t>
  </si>
  <si>
    <t>Payment already made for the period 1-18th March</t>
  </si>
  <si>
    <t>Reg-ID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</si>
  <si>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</si>
  <si>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</si>
  <si>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</si>
  <si>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</si>
  <si>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</si>
  <si>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</si>
  <si>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</si>
  <si>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</si>
  <si>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</si>
  <si>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</si>
  <si>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</si>
  <si>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</si>
  <si>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</si>
  <si>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Overcharging the Resident/ Running Un-Authorized Centres</t>
  </si>
  <si>
    <t>Found Corrupt In OBD Survey</t>
  </si>
  <si>
    <t>Amount</t>
  </si>
  <si>
    <t>Rate of Penalty ------------&gt;</t>
  </si>
  <si>
    <t>Bank Of India</t>
  </si>
  <si>
    <t>BSNL Gujarat Telecom Circle</t>
  </si>
  <si>
    <t>Canara Bank</t>
  </si>
  <si>
    <t>DEPUTY COMMISSIONER KRA DAADI</t>
  </si>
  <si>
    <t>Home &amp; Political, Govt. of Assam</t>
  </si>
  <si>
    <t>National Cooperative Consumers Federation Of India Limited</t>
  </si>
  <si>
    <t>Punjab and Sind Bank</t>
  </si>
  <si>
    <t>Registrar General India ECIL</t>
  </si>
  <si>
    <t>Rural Development Dept, Govt. of Bihar</t>
  </si>
  <si>
    <t>SCHHOOL EDUCATION DEPT,GOVT OF TAMIL NADU</t>
  </si>
  <si>
    <t>State Project Director SSA RMSA HP</t>
  </si>
  <si>
    <t>U P Electronics Corporation Limited</t>
  </si>
  <si>
    <t>UTI Infrastructure Technology &amp; Services Limited</t>
  </si>
  <si>
    <t>Women and Child Development Govt. of Jharkhand</t>
  </si>
  <si>
    <t xml:space="preserve">Cases Recommended by Regional Offices </t>
  </si>
  <si>
    <t>1. RO Bangalore letter no. R-11013/349/2017/ROB/Vol.IV/17 dated 02.04.2019</t>
  </si>
  <si>
    <t>@50K</t>
  </si>
  <si>
    <t>Total</t>
  </si>
  <si>
    <t>2. RO Chandigarh vide letter no. UIDAI/RO/Chd/Reconciliation(Pt)/2017/1063 dated 29.03.2019 has reported 'Nil' cases for the month of March, 2019</t>
  </si>
  <si>
    <t>3. RO Delhi letter no. A-22011/11/2011/part-2UIDAI (RO-Delhi) dated 15.04.2019</t>
  </si>
  <si>
    <t>CSC e-Gov</t>
  </si>
  <si>
    <t>CSC-SPV</t>
  </si>
  <si>
    <t>MPSEDC</t>
  </si>
  <si>
    <t>MPSeDC</t>
  </si>
  <si>
    <t>DoIT, Govt. of Rajasthan</t>
  </si>
  <si>
    <t>RISL (2091)</t>
  </si>
  <si>
    <t>4. RO Guwahati vide letter no UIDAI/RO-Ghy/Blacklist of EA/12/2017/94 dated 05.04.2019 has reported 'Nil' cases for the month of March, 2019</t>
  </si>
  <si>
    <t>5. RO Hyderabad vide email dated 16.04.2019 has forwarded Minutes of Meeting of Standing Reconciliation Committee dated 10.04.2019 whereby 'Nil' cases have been reported</t>
  </si>
  <si>
    <t>6. RO Lucknow vide Minutes of Meeting of SRC dated 29.03.2019 received through email dated 11.04.2019 has not recommended any case for imposition of penalty.</t>
  </si>
  <si>
    <t>7. RO Mumbai letter no. UIDAI/Mum-8/301/2019-Enrol-(Recon March-2019)-276 dated 12.04.2019</t>
  </si>
  <si>
    <t>Central Bank of India_New</t>
  </si>
  <si>
    <t>Education Department, Govt. Of Gujarat</t>
  </si>
  <si>
    <t>Commissioner of school,  Gujarat</t>
  </si>
  <si>
    <t>Director of primary education,  Gujarat_2708</t>
  </si>
  <si>
    <t>Govt. of Maharashtra</t>
  </si>
  <si>
    <t>Mahaonline Limited_2006</t>
  </si>
  <si>
    <t>Union Bank of India</t>
  </si>
  <si>
    <t>8. RO Ranchi vide letter no. UIDAI/RO/RNC/MRB/2019-20/69 dated 02.04.2019</t>
  </si>
  <si>
    <t>PNB_New</t>
  </si>
  <si>
    <t>Amount to be withheld in current  release [actual amount for withholding or 10% of payment due(Col.9), whichever is less)</t>
  </si>
  <si>
    <t>1</t>
  </si>
  <si>
    <t>2</t>
  </si>
  <si>
    <t>3</t>
  </si>
  <si>
    <t>4</t>
  </si>
  <si>
    <t>5</t>
  </si>
  <si>
    <t>6</t>
  </si>
  <si>
    <t>8</t>
  </si>
  <si>
    <t>Eastern Railway</t>
  </si>
  <si>
    <t>Govt. of Jharkhand</t>
  </si>
  <si>
    <t>South East Central Railway</t>
  </si>
  <si>
    <t>Balance amount to be withheld for DMS pendency  (B/F)</t>
  </si>
  <si>
    <t>7</t>
  </si>
  <si>
    <t>9</t>
  </si>
  <si>
    <t>Balance amount to be withheld for DMS pendency from future releases (Col.12-Col.13) [Carried forward]</t>
  </si>
  <si>
    <t>Actual Gross to be booked</t>
  </si>
  <si>
    <t>Recovery outstanding as on Feb'19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</si>
  <si>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</si>
  <si>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</si>
  <si>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 xml:space="preserve">Adjustment of Penalty amount for August'18 </t>
  </si>
  <si>
    <t xml:space="preserve">Recovery in current release
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</si>
  <si>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</si>
  <si>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</si>
  <si>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</si>
  <si>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Phase -3</t>
  </si>
  <si>
    <t>Phase-2</t>
  </si>
  <si>
    <t>Phase-3</t>
  </si>
  <si>
    <t>CELC Ph-III</t>
  </si>
  <si>
    <t>Ph-II</t>
  </si>
  <si>
    <t>CELC</t>
  </si>
  <si>
    <t>Delhi- South DC</t>
  </si>
  <si>
    <t>Delhi Urban Shelter Improvemen</t>
  </si>
  <si>
    <t>Delhi- West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</si>
  <si>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</si>
  <si>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</si>
  <si>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</si>
  <si>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</si>
  <si>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</si>
  <si>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</si>
  <si>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May' 2018</t>
  </si>
  <si>
    <t>July' 2018</t>
  </si>
  <si>
    <t>Actual Amount to be considered for penalty</t>
  </si>
  <si>
    <t>Due penalty being 10% of Gross Amount</t>
  </si>
  <si>
    <t>Drawn</t>
  </si>
  <si>
    <t>Difference to be adjusted</t>
  </si>
  <si>
    <t>Due penalty</t>
  </si>
  <si>
    <t>Total Difference to be adjusted</t>
  </si>
  <si>
    <t>Adjustment done in August'18 Sanction</t>
  </si>
  <si>
    <t>Adjustment done in December'18 Sanction</t>
  </si>
  <si>
    <t>Adjustment done in Jan'19 Sanction</t>
  </si>
  <si>
    <t>Adjustment done in Feb'19 Sanction</t>
  </si>
  <si>
    <t>Balance to be adjusted from future releases</t>
  </si>
  <si>
    <t>Social Welfare Department, Govt of Mizoram</t>
  </si>
  <si>
    <t>Adjustment done in Mar'19 Sanction</t>
  </si>
  <si>
    <t>Total recovery  (Col.16+Col.18+ Col.19)</t>
  </si>
  <si>
    <t>Balance recovery (Col.20-Col.21)
[Carried forward]</t>
  </si>
  <si>
    <t>Net payment (Col.15-Col.21)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</si>
</sst>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FF0000"/>
      <name val="Trebuchet MS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165" fontId="3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0" fontId="0" fillId="0" borderId="1" xfId="0" applyNumberFormat="1" applyBorder="1"/>
    <xf numFmtId="165" fontId="0" fillId="0" borderId="1" xfId="1" applyNumberFormat="1" applyFont="1" applyBorder="1"/>
    <xf numFmtId="165" fontId="3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3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165" fontId="3" fillId="2" borderId="1" xfId="1" applyNumberFormat="1" applyFont="1" applyFill="1" applyBorder="1" applyAlignment="1">
      <alignment horizontal="right"/>
    </xf>
    <xf numFmtId="165" fontId="0" fillId="3" borderId="1" xfId="1" applyNumberFormat="1" applyFont="1" applyFill="1" applyBorder="1"/>
    <xf numFmtId="165" fontId="0" fillId="2" borderId="1" xfId="1" applyNumberFormat="1" applyFont="1" applyFill="1" applyBorder="1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/>
    <xf numFmtId="0" fontId="3" fillId="4" borderId="1" xfId="0" applyNumberFormat="1" applyFont="1" applyFill="1" applyBorder="1"/>
    <xf numFmtId="0" fontId="3" fillId="4" borderId="1" xfId="0" applyFont="1" applyFill="1" applyBorder="1"/>
    <xf numFmtId="49" fontId="0" fillId="0" borderId="1" xfId="0" applyNumberFormat="1" applyBorder="1"/>
    <xf numFmtId="0" fontId="3" fillId="0" borderId="0" xfId="0" applyFont="1"/>
    <xf numFmtId="49" fontId="3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NumberFormat="1" applyFill="1" applyBorder="1"/>
    <xf numFmtId="165" fontId="0" fillId="0" borderId="1" xfId="1" applyNumberFormat="1" applyFont="1" applyFill="1" applyBorder="1"/>
    <xf numFmtId="0" fontId="0" fillId="0" borderId="0" xfId="0"/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vertical="top"/>
    </xf>
    <xf numFmtId="0" fontId="5" fillId="0" borderId="1" xfId="0" applyFont="1" applyBorder="1" applyAlignment="1"/>
    <xf numFmtId="1" fontId="5" fillId="0" borderId="1" xfId="0" quotePrefix="1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left" vertical="top"/>
    </xf>
    <xf numFmtId="165" fontId="0" fillId="0" borderId="0" xfId="0" applyNumberFormat="1"/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0" fontId="6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3" fontId="7" fillId="5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indent="1"/>
    </xf>
    <xf numFmtId="0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0" fontId="6" fillId="0" borderId="5" xfId="0" applyNumberFormat="1" applyFont="1" applyBorder="1"/>
    <xf numFmtId="0" fontId="5" fillId="0" borderId="1" xfId="0" quotePrefix="1" applyFont="1" applyBorder="1"/>
    <xf numFmtId="0" fontId="6" fillId="0" borderId="1" xfId="0" applyFont="1" applyBorder="1"/>
    <xf numFmtId="0" fontId="6" fillId="0" borderId="1" xfId="0" quotePrefix="1" applyFont="1" applyBorder="1"/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17" fontId="6" fillId="0" borderId="0" xfId="0" applyNumberFormat="1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6" fillId="0" borderId="1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165" fontId="3" fillId="3" borderId="5" xfId="1" applyNumberFormat="1" applyFont="1" applyFill="1" applyBorder="1"/>
    <xf numFmtId="49" fontId="3" fillId="0" borderId="4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5" xfId="0" applyFont="1" applyBorder="1" applyAlignment="1">
      <alignment horizontal="center" vertical="top"/>
    </xf>
    <xf numFmtId="17" fontId="6" fillId="0" borderId="7" xfId="0" applyNumberFormat="1" applyFont="1" applyBorder="1" applyAlignment="1">
      <alignment horizontal="center" vertical="top"/>
    </xf>
    <xf numFmtId="17" fontId="6" fillId="0" borderId="8" xfId="0" applyNumberFormat="1" applyFont="1" applyBorder="1" applyAlignment="1">
      <alignment horizontal="center" vertical="top"/>
    </xf>
    <xf numFmtId="17" fontId="6" fillId="0" borderId="9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</cellXfs>
  <cellStyles count="16">
    <cellStyle name="Comma" xfId="1" builtinId="3"/>
    <cellStyle name="Comma 2" xfId="10"/>
    <cellStyle name="Comma 2 2" xfId="11"/>
    <cellStyle name="Comma 3" xfId="12"/>
    <cellStyle name="Normal" xfId="0" builtinId="0"/>
    <cellStyle name="Normal 2" xfId="2"/>
    <cellStyle name="Normal 3" xfId="3"/>
    <cellStyle name="Normal 3 2" xfId="1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4"/>
    <cellStyle name="Title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46524"/>
  <sheetViews>
    <sheetView showGridLines="0" workbookViewId="0"/>
  </sheetViews>
  <sheetFormatPr defaultColWidth="9.140625" defaultRowHeight="15"/>
  <cols>
    <col min="1" max="1" width="11.140625" style="9" bestFit="1" customWidth="1"/>
    <col min="2" max="2" width="51" bestFit="1" customWidth="1"/>
    <col min="3" max="3" width="8.85546875" style="14" bestFit="1" customWidth="1"/>
    <col min="4" max="4" width="49.85546875" bestFit="1" customWidth="1"/>
    <col min="5" max="5" width="19.85546875" style="10" bestFit="1" customWidth="1"/>
    <col min="6" max="6" width="10" style="4" bestFit="1" customWidth="1"/>
    <col min="7" max="16384" width="9.140625" style="4"/>
  </cols>
  <sheetData>
    <row r="1" spans="1:5">
      <c r="A1" s="19" t="s">
        <v>0</v>
      </c>
      <c r="B1" s="20" t="s">
        <v>1</v>
      </c>
      <c r="C1" s="20" t="s">
        <v>268</v>
      </c>
      <c r="D1" s="20" t="s">
        <v>269</v>
      </c>
      <c r="E1" s="18" t="s">
        <v>2</v>
      </c>
    </row>
    <row r="2" spans="1:5">
      <c r="A2" s="12" t="s">
        <v>3</v>
      </c>
      <c r="B2" s="5" t="s">
        <v>4</v>
      </c>
      <c r="C2" s="12" t="s">
        <v>272</v>
      </c>
      <c r="D2" s="5" t="s">
        <v>273</v>
      </c>
      <c r="E2" s="5">
        <v>3</v>
      </c>
    </row>
    <row r="3" spans="1:5">
      <c r="A3" s="12" t="s">
        <v>3</v>
      </c>
      <c r="B3" s="5" t="s">
        <v>4</v>
      </c>
      <c r="C3" s="12" t="s">
        <v>274</v>
      </c>
      <c r="D3" s="5" t="s">
        <v>275</v>
      </c>
      <c r="E3" s="5">
        <v>4</v>
      </c>
    </row>
    <row r="4" spans="1:5">
      <c r="A4" s="12" t="s">
        <v>3</v>
      </c>
      <c r="B4" s="5" t="s">
        <v>4</v>
      </c>
      <c r="C4" s="12" t="s">
        <v>276</v>
      </c>
      <c r="D4" s="5" t="s">
        <v>277</v>
      </c>
      <c r="E4" s="5">
        <v>3</v>
      </c>
    </row>
    <row r="5" spans="1:5">
      <c r="A5" s="12" t="s">
        <v>5</v>
      </c>
      <c r="B5" s="5" t="s">
        <v>6</v>
      </c>
      <c r="C5" s="12" t="s">
        <v>290</v>
      </c>
      <c r="D5" s="5" t="s">
        <v>291</v>
      </c>
      <c r="E5" s="5">
        <v>1</v>
      </c>
    </row>
    <row r="6" spans="1:5">
      <c r="A6" s="12" t="s">
        <v>7</v>
      </c>
      <c r="B6" s="5" t="s">
        <v>8</v>
      </c>
      <c r="C6" s="12" t="s">
        <v>292</v>
      </c>
      <c r="D6" s="5" t="s">
        <v>293</v>
      </c>
      <c r="E6" s="5">
        <v>8</v>
      </c>
    </row>
    <row r="7" spans="1:5">
      <c r="A7" s="12" t="s">
        <v>9</v>
      </c>
      <c r="B7" s="5" t="s">
        <v>10</v>
      </c>
      <c r="C7" s="12" t="s">
        <v>294</v>
      </c>
      <c r="D7" s="5" t="s">
        <v>295</v>
      </c>
      <c r="E7" s="5">
        <v>4</v>
      </c>
    </row>
    <row r="8" spans="1:5">
      <c r="A8" s="12" t="s">
        <v>9</v>
      </c>
      <c r="B8" s="5" t="s">
        <v>10</v>
      </c>
      <c r="C8" s="12" t="s">
        <v>296</v>
      </c>
      <c r="D8" s="5" t="s">
        <v>297</v>
      </c>
      <c r="E8" s="5">
        <v>35</v>
      </c>
    </row>
    <row r="9" spans="1:5">
      <c r="A9" s="12" t="s">
        <v>13</v>
      </c>
      <c r="B9" s="5" t="s">
        <v>14</v>
      </c>
      <c r="C9" s="12" t="s">
        <v>300</v>
      </c>
      <c r="D9" s="5" t="s">
        <v>301</v>
      </c>
      <c r="E9" s="5">
        <v>1</v>
      </c>
    </row>
    <row r="10" spans="1:5">
      <c r="A10" s="12" t="s">
        <v>13</v>
      </c>
      <c r="B10" s="5" t="s">
        <v>14</v>
      </c>
      <c r="C10" s="12" t="s">
        <v>302</v>
      </c>
      <c r="D10" s="5" t="s">
        <v>303</v>
      </c>
      <c r="E10" s="5">
        <v>3</v>
      </c>
    </row>
    <row r="11" spans="1:5">
      <c r="A11" s="12" t="s">
        <v>13</v>
      </c>
      <c r="B11" s="5" t="s">
        <v>14</v>
      </c>
      <c r="C11" s="12" t="s">
        <v>304</v>
      </c>
      <c r="D11" s="5" t="s">
        <v>305</v>
      </c>
      <c r="E11" s="5">
        <v>5</v>
      </c>
    </row>
    <row r="12" spans="1:5">
      <c r="A12" s="12" t="s">
        <v>13</v>
      </c>
      <c r="B12" s="5" t="s">
        <v>14</v>
      </c>
      <c r="C12" s="12" t="s">
        <v>308</v>
      </c>
      <c r="D12" s="5" t="s">
        <v>309</v>
      </c>
      <c r="E12" s="5">
        <v>6</v>
      </c>
    </row>
    <row r="13" spans="1:5">
      <c r="A13" s="12" t="s">
        <v>13</v>
      </c>
      <c r="B13" s="5" t="s">
        <v>14</v>
      </c>
      <c r="C13" s="12" t="s">
        <v>310</v>
      </c>
      <c r="D13" s="5" t="s">
        <v>311</v>
      </c>
      <c r="E13" s="5">
        <v>5</v>
      </c>
    </row>
    <row r="14" spans="1:5">
      <c r="A14" s="12" t="s">
        <v>13</v>
      </c>
      <c r="B14" s="5" t="s">
        <v>14</v>
      </c>
      <c r="C14" s="12" t="s">
        <v>312</v>
      </c>
      <c r="D14" s="5" t="s">
        <v>313</v>
      </c>
      <c r="E14" s="5">
        <v>1</v>
      </c>
    </row>
    <row r="15" spans="1:5">
      <c r="A15" s="12" t="s">
        <v>13</v>
      </c>
      <c r="B15" s="5" t="s">
        <v>14</v>
      </c>
      <c r="C15" s="12" t="s">
        <v>314</v>
      </c>
      <c r="D15" s="5" t="s">
        <v>315</v>
      </c>
      <c r="E15" s="5">
        <v>8</v>
      </c>
    </row>
    <row r="16" spans="1:5">
      <c r="A16" s="12" t="s">
        <v>13</v>
      </c>
      <c r="B16" s="5" t="s">
        <v>14</v>
      </c>
      <c r="C16" s="12" t="s">
        <v>316</v>
      </c>
      <c r="D16" s="5" t="s">
        <v>317</v>
      </c>
      <c r="E16" s="5">
        <v>1</v>
      </c>
    </row>
    <row r="17" spans="1:5">
      <c r="A17" s="12" t="s">
        <v>13</v>
      </c>
      <c r="B17" s="5" t="s">
        <v>14</v>
      </c>
      <c r="C17" s="12" t="s">
        <v>318</v>
      </c>
      <c r="D17" s="5" t="s">
        <v>319</v>
      </c>
      <c r="E17" s="5">
        <v>1</v>
      </c>
    </row>
    <row r="18" spans="1:5">
      <c r="A18" s="12" t="s">
        <v>13</v>
      </c>
      <c r="B18" s="5" t="s">
        <v>14</v>
      </c>
      <c r="C18" s="12" t="s">
        <v>320</v>
      </c>
      <c r="D18" s="5" t="s">
        <v>321</v>
      </c>
      <c r="E18" s="5">
        <v>1</v>
      </c>
    </row>
    <row r="19" spans="1:5">
      <c r="A19" s="12" t="s">
        <v>13</v>
      </c>
      <c r="B19" s="5" t="s">
        <v>14</v>
      </c>
      <c r="C19" s="12" t="s">
        <v>322</v>
      </c>
      <c r="D19" s="5" t="s">
        <v>323</v>
      </c>
      <c r="E19" s="5">
        <v>5</v>
      </c>
    </row>
    <row r="20" spans="1:5">
      <c r="A20" s="12" t="s">
        <v>13</v>
      </c>
      <c r="B20" s="5" t="s">
        <v>14</v>
      </c>
      <c r="C20" s="12" t="s">
        <v>326</v>
      </c>
      <c r="D20" s="5" t="s">
        <v>327</v>
      </c>
      <c r="E20" s="5">
        <v>4</v>
      </c>
    </row>
    <row r="21" spans="1:5">
      <c r="A21" s="12" t="s">
        <v>13</v>
      </c>
      <c r="B21" s="5" t="s">
        <v>14</v>
      </c>
      <c r="C21" s="12" t="s">
        <v>332</v>
      </c>
      <c r="D21" s="5" t="s">
        <v>333</v>
      </c>
      <c r="E21" s="5">
        <v>1</v>
      </c>
    </row>
    <row r="22" spans="1:5">
      <c r="A22" s="12" t="s">
        <v>13</v>
      </c>
      <c r="B22" s="5" t="s">
        <v>14</v>
      </c>
      <c r="C22" s="12" t="s">
        <v>334</v>
      </c>
      <c r="D22" s="5" t="s">
        <v>335</v>
      </c>
      <c r="E22" s="5">
        <v>9</v>
      </c>
    </row>
    <row r="23" spans="1:5">
      <c r="A23" s="12" t="s">
        <v>13</v>
      </c>
      <c r="B23" s="5" t="s">
        <v>14</v>
      </c>
      <c r="C23" s="12" t="s">
        <v>336</v>
      </c>
      <c r="D23" s="5" t="s">
        <v>337</v>
      </c>
      <c r="E23" s="5">
        <v>1</v>
      </c>
    </row>
    <row r="24" spans="1:5">
      <c r="A24" s="12" t="s">
        <v>13</v>
      </c>
      <c r="B24" s="5" t="s">
        <v>14</v>
      </c>
      <c r="C24" s="12" t="s">
        <v>338</v>
      </c>
      <c r="D24" s="5" t="s">
        <v>339</v>
      </c>
      <c r="E24" s="5">
        <v>6</v>
      </c>
    </row>
    <row r="25" spans="1:5">
      <c r="A25" s="12" t="s">
        <v>13</v>
      </c>
      <c r="B25" s="5" t="s">
        <v>14</v>
      </c>
      <c r="C25" s="12" t="s">
        <v>340</v>
      </c>
      <c r="D25" s="5" t="s">
        <v>341</v>
      </c>
      <c r="E25" s="5">
        <v>3</v>
      </c>
    </row>
    <row r="26" spans="1:5">
      <c r="A26" s="12" t="s">
        <v>15</v>
      </c>
      <c r="B26" s="5" t="s">
        <v>16</v>
      </c>
      <c r="C26" s="12" t="s">
        <v>342</v>
      </c>
      <c r="D26" s="5" t="s">
        <v>343</v>
      </c>
      <c r="E26" s="5">
        <v>49</v>
      </c>
    </row>
    <row r="27" spans="1:5">
      <c r="A27" s="12" t="s">
        <v>19</v>
      </c>
      <c r="B27" s="5" t="s">
        <v>20</v>
      </c>
      <c r="C27" s="12" t="s">
        <v>360</v>
      </c>
      <c r="D27" s="5" t="s">
        <v>361</v>
      </c>
      <c r="E27" s="5">
        <v>1</v>
      </c>
    </row>
    <row r="28" spans="1:5">
      <c r="A28" s="12" t="s">
        <v>21</v>
      </c>
      <c r="B28" s="5" t="s">
        <v>22</v>
      </c>
      <c r="C28" s="12" t="s">
        <v>368</v>
      </c>
      <c r="D28" s="5" t="s">
        <v>369</v>
      </c>
      <c r="E28" s="5">
        <v>1</v>
      </c>
    </row>
    <row r="29" spans="1:5">
      <c r="A29" s="12" t="s">
        <v>21</v>
      </c>
      <c r="B29" s="5" t="s">
        <v>22</v>
      </c>
      <c r="C29" s="12" t="s">
        <v>370</v>
      </c>
      <c r="D29" s="5" t="s">
        <v>371</v>
      </c>
      <c r="E29" s="5">
        <v>1</v>
      </c>
    </row>
    <row r="30" spans="1:5">
      <c r="A30" s="12" t="s">
        <v>21</v>
      </c>
      <c r="B30" s="5" t="s">
        <v>22</v>
      </c>
      <c r="C30" s="12" t="s">
        <v>374</v>
      </c>
      <c r="D30" s="5" t="s">
        <v>375</v>
      </c>
      <c r="E30" s="5">
        <v>1</v>
      </c>
    </row>
    <row r="31" spans="1:5">
      <c r="A31" s="12" t="s">
        <v>21</v>
      </c>
      <c r="B31" s="5" t="s">
        <v>22</v>
      </c>
      <c r="C31" s="12" t="s">
        <v>380</v>
      </c>
      <c r="D31" s="5" t="s">
        <v>381</v>
      </c>
      <c r="E31" s="5">
        <v>1</v>
      </c>
    </row>
    <row r="32" spans="1:5">
      <c r="A32" s="12" t="s">
        <v>21</v>
      </c>
      <c r="B32" s="5" t="s">
        <v>22</v>
      </c>
      <c r="C32" s="12" t="s">
        <v>386</v>
      </c>
      <c r="D32" s="5" t="s">
        <v>387</v>
      </c>
      <c r="E32" s="5">
        <v>1</v>
      </c>
    </row>
    <row r="33" spans="1:5">
      <c r="A33" s="12" t="s">
        <v>21</v>
      </c>
      <c r="B33" s="5" t="s">
        <v>22</v>
      </c>
      <c r="C33" s="12" t="s">
        <v>392</v>
      </c>
      <c r="D33" s="5" t="s">
        <v>393</v>
      </c>
      <c r="E33" s="5">
        <v>1</v>
      </c>
    </row>
    <row r="34" spans="1:5">
      <c r="A34" s="12" t="s">
        <v>21</v>
      </c>
      <c r="B34" s="5" t="s">
        <v>22</v>
      </c>
      <c r="C34" s="12" t="s">
        <v>394</v>
      </c>
      <c r="D34" s="5" t="s">
        <v>395</v>
      </c>
      <c r="E34" s="5">
        <v>1</v>
      </c>
    </row>
    <row r="35" spans="1:5">
      <c r="A35" s="12" t="s">
        <v>21</v>
      </c>
      <c r="B35" s="5" t="s">
        <v>22</v>
      </c>
      <c r="C35" s="12" t="s">
        <v>396</v>
      </c>
      <c r="D35" s="5" t="s">
        <v>397</v>
      </c>
      <c r="E35" s="5">
        <v>1</v>
      </c>
    </row>
    <row r="36" spans="1:5">
      <c r="A36" s="12" t="s">
        <v>21</v>
      </c>
      <c r="B36" s="5" t="s">
        <v>22</v>
      </c>
      <c r="C36" s="12" t="s">
        <v>420</v>
      </c>
      <c r="D36" s="5" t="s">
        <v>421</v>
      </c>
      <c r="E36" s="5">
        <v>3</v>
      </c>
    </row>
    <row r="37" spans="1:5">
      <c r="A37" s="12" t="s">
        <v>23</v>
      </c>
      <c r="B37" s="5" t="s">
        <v>24</v>
      </c>
      <c r="C37" s="12" t="s">
        <v>426</v>
      </c>
      <c r="D37" s="5" t="s">
        <v>427</v>
      </c>
      <c r="E37" s="5">
        <v>21</v>
      </c>
    </row>
    <row r="38" spans="1:5">
      <c r="A38" s="12" t="s">
        <v>29</v>
      </c>
      <c r="B38" s="5" t="s">
        <v>30</v>
      </c>
      <c r="C38" s="12" t="s">
        <v>432</v>
      </c>
      <c r="D38" s="5" t="s">
        <v>433</v>
      </c>
      <c r="E38" s="5">
        <v>21</v>
      </c>
    </row>
    <row r="39" spans="1:5">
      <c r="A39" s="12" t="s">
        <v>31</v>
      </c>
      <c r="B39" s="5" t="s">
        <v>32</v>
      </c>
      <c r="C39" s="12" t="s">
        <v>434</v>
      </c>
      <c r="D39" s="5" t="s">
        <v>435</v>
      </c>
      <c r="E39" s="5">
        <v>6</v>
      </c>
    </row>
    <row r="40" spans="1:5">
      <c r="A40" s="12" t="s">
        <v>31</v>
      </c>
      <c r="B40" s="5" t="s">
        <v>32</v>
      </c>
      <c r="C40" s="12" t="s">
        <v>436</v>
      </c>
      <c r="D40" s="5" t="s">
        <v>437</v>
      </c>
      <c r="E40" s="5">
        <v>25</v>
      </c>
    </row>
    <row r="41" spans="1:5">
      <c r="A41" s="12" t="s">
        <v>33</v>
      </c>
      <c r="B41" s="5" t="s">
        <v>34</v>
      </c>
      <c r="C41" s="12" t="s">
        <v>442</v>
      </c>
      <c r="D41" s="5" t="s">
        <v>443</v>
      </c>
      <c r="E41" s="5">
        <v>2</v>
      </c>
    </row>
    <row r="42" spans="1:5">
      <c r="A42" s="12" t="s">
        <v>35</v>
      </c>
      <c r="B42" s="5" t="s">
        <v>36</v>
      </c>
      <c r="C42" s="12" t="s">
        <v>444</v>
      </c>
      <c r="D42" s="5" t="s">
        <v>445</v>
      </c>
      <c r="E42" s="5">
        <v>22</v>
      </c>
    </row>
    <row r="43" spans="1:5">
      <c r="A43" s="12" t="s">
        <v>37</v>
      </c>
      <c r="B43" s="5" t="s">
        <v>38</v>
      </c>
      <c r="C43" s="12" t="s">
        <v>446</v>
      </c>
      <c r="D43" s="5" t="s">
        <v>447</v>
      </c>
      <c r="E43" s="5">
        <v>5</v>
      </c>
    </row>
    <row r="44" spans="1:5">
      <c r="A44" s="12" t="s">
        <v>41</v>
      </c>
      <c r="B44" s="5" t="s">
        <v>42</v>
      </c>
      <c r="C44" s="12" t="s">
        <v>450</v>
      </c>
      <c r="D44" s="5" t="s">
        <v>451</v>
      </c>
      <c r="E44" s="5">
        <v>1</v>
      </c>
    </row>
    <row r="45" spans="1:5">
      <c r="A45" s="12" t="s">
        <v>854</v>
      </c>
      <c r="B45" s="5" t="s">
        <v>853</v>
      </c>
      <c r="C45" s="12" t="s">
        <v>866</v>
      </c>
      <c r="D45" s="5" t="s">
        <v>865</v>
      </c>
      <c r="E45" s="5">
        <v>1</v>
      </c>
    </row>
    <row r="46" spans="1:5">
      <c r="A46" s="12" t="s">
        <v>43</v>
      </c>
      <c r="B46" s="5" t="s">
        <v>44</v>
      </c>
      <c r="C46" s="12" t="s">
        <v>452</v>
      </c>
      <c r="D46" s="5" t="s">
        <v>453</v>
      </c>
      <c r="E46" s="5">
        <v>6</v>
      </c>
    </row>
    <row r="47" spans="1:5">
      <c r="A47" s="12" t="s">
        <v>87</v>
      </c>
      <c r="B47" s="5" t="s">
        <v>88</v>
      </c>
      <c r="C47" s="12" t="s">
        <v>505</v>
      </c>
      <c r="D47" s="5" t="s">
        <v>506</v>
      </c>
      <c r="E47" s="5">
        <v>1</v>
      </c>
    </row>
    <row r="48" spans="1:5">
      <c r="A48" s="12" t="s">
        <v>89</v>
      </c>
      <c r="B48" s="5" t="s">
        <v>90</v>
      </c>
      <c r="C48" s="12" t="s">
        <v>507</v>
      </c>
      <c r="D48" s="5" t="s">
        <v>508</v>
      </c>
      <c r="E48" s="5">
        <v>49</v>
      </c>
    </row>
    <row r="49" spans="1:5">
      <c r="A49" s="12" t="s">
        <v>91</v>
      </c>
      <c r="B49" s="5" t="s">
        <v>92</v>
      </c>
      <c r="C49" s="12" t="s">
        <v>509</v>
      </c>
      <c r="D49" s="5" t="s">
        <v>510</v>
      </c>
      <c r="E49" s="5">
        <v>159</v>
      </c>
    </row>
    <row r="50" spans="1:5">
      <c r="A50" s="12" t="s">
        <v>91</v>
      </c>
      <c r="B50" s="5" t="s">
        <v>92</v>
      </c>
      <c r="C50" s="12" t="s">
        <v>511</v>
      </c>
      <c r="D50" s="5" t="s">
        <v>512</v>
      </c>
      <c r="E50" s="5">
        <v>2</v>
      </c>
    </row>
    <row r="51" spans="1:5">
      <c r="A51" s="12" t="s">
        <v>93</v>
      </c>
      <c r="B51" s="5" t="s">
        <v>94</v>
      </c>
      <c r="C51" s="12" t="s">
        <v>513</v>
      </c>
      <c r="D51" s="5" t="s">
        <v>514</v>
      </c>
      <c r="E51" s="5">
        <v>17</v>
      </c>
    </row>
    <row r="52" spans="1:5">
      <c r="A52" s="12" t="s">
        <v>93</v>
      </c>
      <c r="B52" s="5" t="s">
        <v>94</v>
      </c>
      <c r="C52" s="12" t="s">
        <v>515</v>
      </c>
      <c r="D52" s="5" t="s">
        <v>516</v>
      </c>
      <c r="E52" s="5">
        <v>36</v>
      </c>
    </row>
    <row r="53" spans="1:5">
      <c r="A53" s="12" t="s">
        <v>95</v>
      </c>
      <c r="B53" s="5" t="s">
        <v>96</v>
      </c>
      <c r="C53" s="12" t="s">
        <v>525</v>
      </c>
      <c r="D53" s="5" t="s">
        <v>526</v>
      </c>
      <c r="E53" s="5">
        <v>1</v>
      </c>
    </row>
    <row r="54" spans="1:5">
      <c r="A54" s="12" t="s">
        <v>99</v>
      </c>
      <c r="B54" s="5" t="s">
        <v>100</v>
      </c>
      <c r="C54" s="12" t="s">
        <v>547</v>
      </c>
      <c r="D54" s="5" t="s">
        <v>548</v>
      </c>
      <c r="E54" s="5">
        <v>3</v>
      </c>
    </row>
    <row r="55" spans="1:5">
      <c r="A55" s="12" t="s">
        <v>107</v>
      </c>
      <c r="B55" s="5" t="s">
        <v>108</v>
      </c>
      <c r="C55" s="12" t="s">
        <v>566</v>
      </c>
      <c r="D55" s="5" t="s">
        <v>567</v>
      </c>
      <c r="E55" s="5">
        <v>1</v>
      </c>
    </row>
    <row r="56" spans="1:5">
      <c r="A56" s="12" t="s">
        <v>111</v>
      </c>
      <c r="B56" s="5" t="s">
        <v>112</v>
      </c>
      <c r="C56" s="12" t="s">
        <v>569</v>
      </c>
      <c r="D56" s="5" t="s">
        <v>112</v>
      </c>
      <c r="E56" s="5">
        <v>6</v>
      </c>
    </row>
    <row r="57" spans="1:5">
      <c r="A57" s="12" t="s">
        <v>113</v>
      </c>
      <c r="B57" s="5" t="s">
        <v>114</v>
      </c>
      <c r="C57" s="12" t="s">
        <v>572</v>
      </c>
      <c r="D57" s="5" t="s">
        <v>114</v>
      </c>
      <c r="E57" s="5">
        <v>11</v>
      </c>
    </row>
    <row r="58" spans="1:5">
      <c r="A58" s="12" t="s">
        <v>115</v>
      </c>
      <c r="B58" s="5" t="s">
        <v>116</v>
      </c>
      <c r="C58" s="12" t="s">
        <v>575</v>
      </c>
      <c r="D58" s="5" t="s">
        <v>576</v>
      </c>
      <c r="E58" s="5">
        <v>3</v>
      </c>
    </row>
    <row r="59" spans="1:5">
      <c r="A59" s="12" t="s">
        <v>117</v>
      </c>
      <c r="B59" s="5" t="s">
        <v>118</v>
      </c>
      <c r="C59" s="12" t="s">
        <v>577</v>
      </c>
      <c r="D59" s="5" t="s">
        <v>118</v>
      </c>
      <c r="E59" s="5">
        <v>3</v>
      </c>
    </row>
    <row r="60" spans="1:5">
      <c r="A60" s="12" t="s">
        <v>119</v>
      </c>
      <c r="B60" s="5" t="s">
        <v>120</v>
      </c>
      <c r="C60" s="12" t="s">
        <v>578</v>
      </c>
      <c r="D60" s="5" t="s">
        <v>120</v>
      </c>
      <c r="E60" s="5">
        <v>1</v>
      </c>
    </row>
    <row r="61" spans="1:5">
      <c r="A61" s="12" t="s">
        <v>123</v>
      </c>
      <c r="B61" s="5" t="s">
        <v>124</v>
      </c>
      <c r="C61" s="12" t="s">
        <v>581</v>
      </c>
      <c r="D61" s="5" t="s">
        <v>582</v>
      </c>
      <c r="E61" s="5">
        <v>1</v>
      </c>
    </row>
    <row r="62" spans="1:5">
      <c r="A62" s="12" t="s">
        <v>125</v>
      </c>
      <c r="B62" s="5" t="s">
        <v>126</v>
      </c>
      <c r="C62" s="12" t="s">
        <v>583</v>
      </c>
      <c r="D62" s="5" t="s">
        <v>584</v>
      </c>
      <c r="E62" s="5">
        <v>1</v>
      </c>
    </row>
    <row r="63" spans="1:5">
      <c r="A63" s="12" t="s">
        <v>127</v>
      </c>
      <c r="B63" s="5" t="s">
        <v>128</v>
      </c>
      <c r="C63" s="12" t="s">
        <v>585</v>
      </c>
      <c r="D63" s="5" t="s">
        <v>128</v>
      </c>
      <c r="E63" s="5">
        <v>4</v>
      </c>
    </row>
    <row r="64" spans="1:5">
      <c r="A64" s="12" t="s">
        <v>129</v>
      </c>
      <c r="B64" s="5" t="s">
        <v>130</v>
      </c>
      <c r="C64" s="12" t="s">
        <v>586</v>
      </c>
      <c r="D64" s="5" t="s">
        <v>130</v>
      </c>
      <c r="E64" s="5">
        <v>15</v>
      </c>
    </row>
    <row r="65" spans="1:5">
      <c r="A65" s="12" t="s">
        <v>131</v>
      </c>
      <c r="B65" s="5" t="s">
        <v>132</v>
      </c>
      <c r="C65" s="12" t="s">
        <v>587</v>
      </c>
      <c r="D65" s="5" t="s">
        <v>588</v>
      </c>
      <c r="E65" s="5">
        <v>16</v>
      </c>
    </row>
    <row r="66" spans="1:5">
      <c r="A66" s="12" t="s">
        <v>133</v>
      </c>
      <c r="B66" s="5" t="s">
        <v>134</v>
      </c>
      <c r="C66" s="12" t="s">
        <v>589</v>
      </c>
      <c r="D66" s="5" t="s">
        <v>134</v>
      </c>
      <c r="E66" s="5">
        <v>1</v>
      </c>
    </row>
    <row r="67" spans="1:5">
      <c r="A67" s="12" t="s">
        <v>135</v>
      </c>
      <c r="B67" s="5" t="s">
        <v>136</v>
      </c>
      <c r="C67" s="12" t="s">
        <v>590</v>
      </c>
      <c r="D67" s="5" t="s">
        <v>591</v>
      </c>
      <c r="E67" s="5">
        <v>1</v>
      </c>
    </row>
    <row r="68" spans="1:5">
      <c r="A68" s="12" t="s">
        <v>139</v>
      </c>
      <c r="B68" s="5" t="s">
        <v>140</v>
      </c>
      <c r="C68" s="12" t="s">
        <v>593</v>
      </c>
      <c r="D68" s="5" t="s">
        <v>594</v>
      </c>
      <c r="E68" s="5">
        <v>1</v>
      </c>
    </row>
    <row r="69" spans="1:5">
      <c r="A69" s="12" t="s">
        <v>141</v>
      </c>
      <c r="B69" s="5" t="s">
        <v>142</v>
      </c>
      <c r="C69" s="12" t="s">
        <v>595</v>
      </c>
      <c r="D69" s="5" t="s">
        <v>596</v>
      </c>
      <c r="E69" s="5">
        <v>5</v>
      </c>
    </row>
    <row r="70" spans="1:5">
      <c r="A70" s="12" t="s">
        <v>145</v>
      </c>
      <c r="B70" s="5" t="s">
        <v>146</v>
      </c>
      <c r="C70" s="12" t="s">
        <v>598</v>
      </c>
      <c r="D70" s="5" t="s">
        <v>146</v>
      </c>
      <c r="E70" s="5">
        <v>2</v>
      </c>
    </row>
    <row r="71" spans="1:5">
      <c r="A71" s="12" t="s">
        <v>147</v>
      </c>
      <c r="B71" s="5" t="s">
        <v>148</v>
      </c>
      <c r="C71" s="12" t="s">
        <v>599</v>
      </c>
      <c r="D71" s="5" t="s">
        <v>148</v>
      </c>
      <c r="E71" s="5">
        <v>1</v>
      </c>
    </row>
    <row r="72" spans="1:5">
      <c r="A72" s="12" t="s">
        <v>151</v>
      </c>
      <c r="B72" s="5" t="s">
        <v>152</v>
      </c>
      <c r="C72" s="12" t="s">
        <v>601</v>
      </c>
      <c r="D72" s="5" t="s">
        <v>152</v>
      </c>
      <c r="E72" s="5">
        <v>4</v>
      </c>
    </row>
    <row r="73" spans="1:5">
      <c r="A73" s="12" t="s">
        <v>153</v>
      </c>
      <c r="B73" s="5" t="s">
        <v>154</v>
      </c>
      <c r="C73" s="12" t="s">
        <v>602</v>
      </c>
      <c r="D73" s="5" t="s">
        <v>154</v>
      </c>
      <c r="E73" s="5">
        <v>7</v>
      </c>
    </row>
    <row r="74" spans="1:5">
      <c r="A74" s="12" t="s">
        <v>155</v>
      </c>
      <c r="B74" s="5" t="s">
        <v>156</v>
      </c>
      <c r="C74" s="12" t="s">
        <v>603</v>
      </c>
      <c r="D74" s="5" t="s">
        <v>604</v>
      </c>
      <c r="E74" s="5">
        <v>18</v>
      </c>
    </row>
    <row r="75" spans="1:5">
      <c r="A75" s="12" t="s">
        <v>157</v>
      </c>
      <c r="B75" s="5" t="s">
        <v>158</v>
      </c>
      <c r="C75" s="12" t="s">
        <v>607</v>
      </c>
      <c r="D75" s="5" t="s">
        <v>608</v>
      </c>
      <c r="E75" s="5">
        <v>29</v>
      </c>
    </row>
    <row r="76" spans="1:5">
      <c r="A76" s="12" t="s">
        <v>157</v>
      </c>
      <c r="B76" s="5" t="s">
        <v>158</v>
      </c>
      <c r="C76" s="12" t="s">
        <v>611</v>
      </c>
      <c r="D76" s="5" t="s">
        <v>612</v>
      </c>
      <c r="E76" s="5">
        <v>3</v>
      </c>
    </row>
    <row r="77" spans="1:5">
      <c r="A77" s="12" t="s">
        <v>157</v>
      </c>
      <c r="B77" s="5" t="s">
        <v>158</v>
      </c>
      <c r="C77" s="12" t="s">
        <v>613</v>
      </c>
      <c r="D77" s="5" t="s">
        <v>614</v>
      </c>
      <c r="E77" s="5">
        <v>1</v>
      </c>
    </row>
    <row r="78" spans="1:5">
      <c r="A78" s="12" t="s">
        <v>157</v>
      </c>
      <c r="B78" s="5" t="s">
        <v>158</v>
      </c>
      <c r="C78" s="12" t="s">
        <v>615</v>
      </c>
      <c r="D78" s="5" t="s">
        <v>616</v>
      </c>
      <c r="E78" s="5">
        <v>1</v>
      </c>
    </row>
    <row r="79" spans="1:5">
      <c r="A79" s="12" t="s">
        <v>159</v>
      </c>
      <c r="B79" s="5" t="s">
        <v>160</v>
      </c>
      <c r="C79" s="12" t="s">
        <v>617</v>
      </c>
      <c r="D79" s="5" t="s">
        <v>618</v>
      </c>
      <c r="E79" s="5">
        <v>2</v>
      </c>
    </row>
    <row r="80" spans="1:5">
      <c r="A80" s="12" t="s">
        <v>159</v>
      </c>
      <c r="B80" s="5" t="s">
        <v>160</v>
      </c>
      <c r="C80" s="12" t="s">
        <v>623</v>
      </c>
      <c r="D80" s="5" t="s">
        <v>624</v>
      </c>
      <c r="E80" s="5">
        <v>1</v>
      </c>
    </row>
    <row r="81" spans="1:5">
      <c r="A81" s="12" t="s">
        <v>161</v>
      </c>
      <c r="B81" s="5" t="s">
        <v>162</v>
      </c>
      <c r="C81" s="12" t="s">
        <v>625</v>
      </c>
      <c r="D81" s="5" t="s">
        <v>626</v>
      </c>
      <c r="E81" s="5">
        <v>16</v>
      </c>
    </row>
    <row r="82" spans="1:5">
      <c r="A82" s="12" t="s">
        <v>163</v>
      </c>
      <c r="B82" s="5" t="s">
        <v>164</v>
      </c>
      <c r="C82" s="12" t="s">
        <v>627</v>
      </c>
      <c r="D82" s="5" t="s">
        <v>628</v>
      </c>
      <c r="E82" s="5">
        <v>11</v>
      </c>
    </row>
    <row r="83" spans="1:5">
      <c r="A83" s="12" t="s">
        <v>165</v>
      </c>
      <c r="B83" s="5" t="s">
        <v>166</v>
      </c>
      <c r="C83" s="12" t="s">
        <v>629</v>
      </c>
      <c r="D83" s="5" t="s">
        <v>630</v>
      </c>
      <c r="E83" s="5">
        <v>63</v>
      </c>
    </row>
    <row r="84" spans="1:5">
      <c r="A84" s="12" t="s">
        <v>167</v>
      </c>
      <c r="B84" s="5" t="s">
        <v>168</v>
      </c>
      <c r="C84" s="12" t="s">
        <v>631</v>
      </c>
      <c r="D84" s="5" t="s">
        <v>632</v>
      </c>
      <c r="E84" s="5">
        <v>90</v>
      </c>
    </row>
    <row r="85" spans="1:5">
      <c r="A85" s="12" t="s">
        <v>167</v>
      </c>
      <c r="B85" s="5" t="s">
        <v>168</v>
      </c>
      <c r="C85" s="12" t="s">
        <v>633</v>
      </c>
      <c r="D85" s="5" t="s">
        <v>634</v>
      </c>
      <c r="E85" s="5">
        <v>1</v>
      </c>
    </row>
    <row r="86" spans="1:5">
      <c r="A86" s="12" t="s">
        <v>167</v>
      </c>
      <c r="B86" s="5" t="s">
        <v>168</v>
      </c>
      <c r="C86" s="12" t="s">
        <v>637</v>
      </c>
      <c r="D86" s="5" t="s">
        <v>638</v>
      </c>
      <c r="E86" s="5">
        <v>1</v>
      </c>
    </row>
    <row r="87" spans="1:5">
      <c r="A87" s="12" t="s">
        <v>167</v>
      </c>
      <c r="B87" s="5" t="s">
        <v>168</v>
      </c>
      <c r="C87" s="12" t="s">
        <v>643</v>
      </c>
      <c r="D87" s="5" t="s">
        <v>644</v>
      </c>
      <c r="E87" s="5">
        <v>2</v>
      </c>
    </row>
    <row r="88" spans="1:5">
      <c r="A88" s="12" t="s">
        <v>167</v>
      </c>
      <c r="B88" s="5" t="s">
        <v>168</v>
      </c>
      <c r="C88" s="12" t="s">
        <v>645</v>
      </c>
      <c r="D88" s="5" t="s">
        <v>646</v>
      </c>
      <c r="E88" s="5">
        <v>11</v>
      </c>
    </row>
    <row r="89" spans="1:5">
      <c r="A89" s="12" t="s">
        <v>167</v>
      </c>
      <c r="B89" s="5" t="s">
        <v>168</v>
      </c>
      <c r="C89" s="12" t="s">
        <v>647</v>
      </c>
      <c r="D89" s="5" t="s">
        <v>648</v>
      </c>
      <c r="E89" s="5">
        <v>1</v>
      </c>
    </row>
    <row r="90" spans="1:5">
      <c r="A90" s="12" t="s">
        <v>167</v>
      </c>
      <c r="B90" s="5" t="s">
        <v>168</v>
      </c>
      <c r="C90" s="12" t="s">
        <v>649</v>
      </c>
      <c r="D90" s="5" t="s">
        <v>650</v>
      </c>
      <c r="E90" s="5">
        <v>1</v>
      </c>
    </row>
    <row r="91" spans="1:5">
      <c r="A91" s="12" t="s">
        <v>167</v>
      </c>
      <c r="B91" s="5" t="s">
        <v>168</v>
      </c>
      <c r="C91" s="12" t="s">
        <v>655</v>
      </c>
      <c r="D91" s="5" t="s">
        <v>656</v>
      </c>
      <c r="E91" s="5">
        <v>1</v>
      </c>
    </row>
    <row r="92" spans="1:5">
      <c r="A92" s="12" t="s">
        <v>171</v>
      </c>
      <c r="B92" s="5" t="s">
        <v>172</v>
      </c>
      <c r="C92" s="12" t="s">
        <v>663</v>
      </c>
      <c r="D92" s="5" t="s">
        <v>664</v>
      </c>
      <c r="E92" s="5">
        <v>23</v>
      </c>
    </row>
    <row r="93" spans="1:5">
      <c r="A93" s="12" t="s">
        <v>171</v>
      </c>
      <c r="B93" s="5" t="s">
        <v>172</v>
      </c>
      <c r="C93" s="12" t="s">
        <v>665</v>
      </c>
      <c r="D93" s="5" t="s">
        <v>666</v>
      </c>
      <c r="E93" s="5">
        <v>5</v>
      </c>
    </row>
    <row r="94" spans="1:5">
      <c r="A94" s="12" t="s">
        <v>173</v>
      </c>
      <c r="B94" s="5" t="s">
        <v>174</v>
      </c>
      <c r="C94" s="12" t="s">
        <v>667</v>
      </c>
      <c r="D94" s="5" t="s">
        <v>668</v>
      </c>
      <c r="E94" s="5">
        <v>7</v>
      </c>
    </row>
    <row r="95" spans="1:5">
      <c r="A95" s="12" t="s">
        <v>173</v>
      </c>
      <c r="B95" s="5" t="s">
        <v>174</v>
      </c>
      <c r="C95" s="12" t="s">
        <v>669</v>
      </c>
      <c r="D95" s="5" t="s">
        <v>670</v>
      </c>
      <c r="E95" s="5">
        <v>2</v>
      </c>
    </row>
    <row r="96" spans="1:5">
      <c r="A96" s="12" t="s">
        <v>175</v>
      </c>
      <c r="B96" s="5" t="s">
        <v>176</v>
      </c>
      <c r="C96" s="12" t="s">
        <v>671</v>
      </c>
      <c r="D96" s="5" t="s">
        <v>672</v>
      </c>
      <c r="E96" s="5">
        <v>20</v>
      </c>
    </row>
    <row r="97" spans="1:5">
      <c r="A97" s="12" t="s">
        <v>175</v>
      </c>
      <c r="B97" s="5" t="s">
        <v>176</v>
      </c>
      <c r="C97" s="12" t="s">
        <v>673</v>
      </c>
      <c r="D97" s="5" t="s">
        <v>674</v>
      </c>
      <c r="E97" s="5">
        <v>1</v>
      </c>
    </row>
    <row r="98" spans="1:5">
      <c r="A98" s="12" t="s">
        <v>175</v>
      </c>
      <c r="B98" s="5" t="s">
        <v>176</v>
      </c>
      <c r="C98" s="12" t="s">
        <v>677</v>
      </c>
      <c r="D98" s="5" t="s">
        <v>678</v>
      </c>
      <c r="E98" s="5">
        <v>7</v>
      </c>
    </row>
    <row r="99" spans="1:5">
      <c r="A99" s="12" t="s">
        <v>177</v>
      </c>
      <c r="B99" s="5" t="s">
        <v>178</v>
      </c>
      <c r="C99" s="12" t="s">
        <v>679</v>
      </c>
      <c r="D99" s="5" t="s">
        <v>680</v>
      </c>
      <c r="E99" s="5">
        <v>1</v>
      </c>
    </row>
    <row r="100" spans="1:5">
      <c r="A100" s="12" t="s">
        <v>179</v>
      </c>
      <c r="B100" s="5" t="s">
        <v>180</v>
      </c>
      <c r="C100" s="12" t="s">
        <v>685</v>
      </c>
      <c r="D100" s="5" t="s">
        <v>686</v>
      </c>
      <c r="E100" s="5">
        <v>5</v>
      </c>
    </row>
    <row r="101" spans="1:5">
      <c r="A101" s="12" t="s">
        <v>181</v>
      </c>
      <c r="B101" s="5" t="s">
        <v>182</v>
      </c>
      <c r="C101" s="12" t="s">
        <v>687</v>
      </c>
      <c r="D101" s="5" t="s">
        <v>688</v>
      </c>
      <c r="E101" s="5">
        <v>22</v>
      </c>
    </row>
    <row r="102" spans="1:5">
      <c r="A102" s="12" t="s">
        <v>183</v>
      </c>
      <c r="B102" s="5" t="s">
        <v>184</v>
      </c>
      <c r="C102" s="12" t="s">
        <v>689</v>
      </c>
      <c r="D102" s="5" t="s">
        <v>690</v>
      </c>
      <c r="E102" s="5">
        <v>3</v>
      </c>
    </row>
    <row r="103" spans="1:5">
      <c r="A103" s="12" t="s">
        <v>183</v>
      </c>
      <c r="B103" s="5" t="s">
        <v>184</v>
      </c>
      <c r="C103" s="12" t="s">
        <v>691</v>
      </c>
      <c r="D103" s="5" t="s">
        <v>692</v>
      </c>
      <c r="E103" s="5">
        <v>1</v>
      </c>
    </row>
    <row r="104" spans="1:5">
      <c r="A104" s="12" t="s">
        <v>185</v>
      </c>
      <c r="B104" s="5" t="s">
        <v>186</v>
      </c>
      <c r="C104" s="12" t="s">
        <v>693</v>
      </c>
      <c r="D104" s="5" t="s">
        <v>694</v>
      </c>
      <c r="E104" s="5">
        <v>15</v>
      </c>
    </row>
    <row r="105" spans="1:5">
      <c r="A105" s="12" t="s">
        <v>187</v>
      </c>
      <c r="B105" s="5" t="s">
        <v>188</v>
      </c>
      <c r="C105" s="12" t="s">
        <v>695</v>
      </c>
      <c r="D105" s="5" t="s">
        <v>696</v>
      </c>
      <c r="E105" s="5">
        <v>1</v>
      </c>
    </row>
    <row r="106" spans="1:5">
      <c r="A106" s="12" t="s">
        <v>189</v>
      </c>
      <c r="B106" s="5" t="s">
        <v>190</v>
      </c>
      <c r="C106" s="12" t="s">
        <v>697</v>
      </c>
      <c r="D106" s="5" t="s">
        <v>698</v>
      </c>
      <c r="E106" s="5">
        <v>18</v>
      </c>
    </row>
    <row r="107" spans="1:5">
      <c r="A107" s="12" t="s">
        <v>191</v>
      </c>
      <c r="B107" s="5" t="s">
        <v>192</v>
      </c>
      <c r="C107" s="12" t="s">
        <v>699</v>
      </c>
      <c r="D107" s="5" t="s">
        <v>192</v>
      </c>
      <c r="E107" s="5">
        <v>1</v>
      </c>
    </row>
    <row r="108" spans="1:5">
      <c r="A108" s="12" t="s">
        <v>195</v>
      </c>
      <c r="B108" s="5" t="s">
        <v>196</v>
      </c>
      <c r="C108" s="12" t="s">
        <v>701</v>
      </c>
      <c r="D108" s="5" t="s">
        <v>702</v>
      </c>
      <c r="E108" s="5">
        <v>9</v>
      </c>
    </row>
    <row r="109" spans="1:5">
      <c r="A109" s="12" t="s">
        <v>195</v>
      </c>
      <c r="B109" s="5" t="s">
        <v>196</v>
      </c>
      <c r="C109" s="12" t="s">
        <v>703</v>
      </c>
      <c r="D109" s="5" t="s">
        <v>704</v>
      </c>
      <c r="E109" s="5">
        <v>4</v>
      </c>
    </row>
    <row r="110" spans="1:5">
      <c r="A110" s="12" t="s">
        <v>195</v>
      </c>
      <c r="B110" s="5" t="s">
        <v>196</v>
      </c>
      <c r="C110" s="12" t="s">
        <v>707</v>
      </c>
      <c r="D110" s="5" t="s">
        <v>708</v>
      </c>
      <c r="E110" s="5">
        <v>5</v>
      </c>
    </row>
    <row r="111" spans="1:5">
      <c r="A111" s="12" t="s">
        <v>195</v>
      </c>
      <c r="B111" s="5" t="s">
        <v>196</v>
      </c>
      <c r="C111" s="12" t="s">
        <v>709</v>
      </c>
      <c r="D111" s="5" t="s">
        <v>710</v>
      </c>
      <c r="E111" s="5">
        <v>6</v>
      </c>
    </row>
    <row r="112" spans="1:5">
      <c r="A112" s="12" t="s">
        <v>195</v>
      </c>
      <c r="B112" s="5" t="s">
        <v>196</v>
      </c>
      <c r="C112" s="12" t="s">
        <v>713</v>
      </c>
      <c r="D112" s="5" t="s">
        <v>714</v>
      </c>
      <c r="E112" s="5">
        <v>5</v>
      </c>
    </row>
    <row r="113" spans="1:5">
      <c r="A113" s="12" t="s">
        <v>195</v>
      </c>
      <c r="B113" s="5" t="s">
        <v>196</v>
      </c>
      <c r="C113" s="12" t="s">
        <v>715</v>
      </c>
      <c r="D113" s="5" t="s">
        <v>716</v>
      </c>
      <c r="E113" s="5">
        <v>1</v>
      </c>
    </row>
    <row r="114" spans="1:5">
      <c r="A114" s="12" t="s">
        <v>195</v>
      </c>
      <c r="B114" s="5" t="s">
        <v>196</v>
      </c>
      <c r="C114" s="12" t="s">
        <v>717</v>
      </c>
      <c r="D114" s="5" t="s">
        <v>718</v>
      </c>
      <c r="E114" s="5">
        <v>2</v>
      </c>
    </row>
    <row r="115" spans="1:5">
      <c r="A115" s="12" t="s">
        <v>195</v>
      </c>
      <c r="B115" s="5" t="s">
        <v>196</v>
      </c>
      <c r="C115" s="12" t="s">
        <v>723</v>
      </c>
      <c r="D115" s="5" t="s">
        <v>724</v>
      </c>
      <c r="E115" s="5">
        <v>1</v>
      </c>
    </row>
    <row r="116" spans="1:5">
      <c r="A116" s="12" t="s">
        <v>195</v>
      </c>
      <c r="B116" s="5" t="s">
        <v>196</v>
      </c>
      <c r="C116" s="12" t="s">
        <v>727</v>
      </c>
      <c r="D116" s="5" t="s">
        <v>728</v>
      </c>
      <c r="E116" s="5">
        <v>2</v>
      </c>
    </row>
    <row r="117" spans="1:5">
      <c r="A117" s="12" t="s">
        <v>195</v>
      </c>
      <c r="B117" s="5" t="s">
        <v>196</v>
      </c>
      <c r="C117" s="12" t="s">
        <v>729</v>
      </c>
      <c r="D117" s="5" t="s">
        <v>730</v>
      </c>
      <c r="E117" s="5">
        <v>4</v>
      </c>
    </row>
    <row r="118" spans="1:5">
      <c r="A118" s="12" t="s">
        <v>195</v>
      </c>
      <c r="B118" s="5" t="s">
        <v>196</v>
      </c>
      <c r="C118" s="12" t="s">
        <v>733</v>
      </c>
      <c r="D118" s="5" t="s">
        <v>734</v>
      </c>
      <c r="E118" s="5">
        <v>1</v>
      </c>
    </row>
    <row r="119" spans="1:5">
      <c r="A119" s="12" t="s">
        <v>195</v>
      </c>
      <c r="B119" s="5" t="s">
        <v>196</v>
      </c>
      <c r="C119" s="12" t="s">
        <v>737</v>
      </c>
      <c r="D119" s="5" t="s">
        <v>738</v>
      </c>
      <c r="E119" s="5">
        <v>6</v>
      </c>
    </row>
    <row r="120" spans="1:5">
      <c r="A120" s="12" t="s">
        <v>195</v>
      </c>
      <c r="B120" s="5" t="s">
        <v>196</v>
      </c>
      <c r="C120" s="12" t="s">
        <v>739</v>
      </c>
      <c r="D120" s="5" t="s">
        <v>740</v>
      </c>
      <c r="E120" s="5">
        <v>2</v>
      </c>
    </row>
    <row r="121" spans="1:5">
      <c r="A121" s="12" t="s">
        <v>195</v>
      </c>
      <c r="B121" s="5" t="s">
        <v>196</v>
      </c>
      <c r="C121" s="12" t="s">
        <v>741</v>
      </c>
      <c r="D121" s="5" t="s">
        <v>742</v>
      </c>
      <c r="E121" s="5">
        <v>43</v>
      </c>
    </row>
    <row r="122" spans="1:5">
      <c r="A122" s="12" t="s">
        <v>195</v>
      </c>
      <c r="B122" s="5" t="s">
        <v>196</v>
      </c>
      <c r="C122" s="12" t="s">
        <v>743</v>
      </c>
      <c r="D122" s="5" t="s">
        <v>744</v>
      </c>
      <c r="E122" s="5">
        <v>1</v>
      </c>
    </row>
    <row r="123" spans="1:5">
      <c r="A123" s="12" t="s">
        <v>195</v>
      </c>
      <c r="B123" s="5" t="s">
        <v>196</v>
      </c>
      <c r="C123" s="12" t="s">
        <v>745</v>
      </c>
      <c r="D123" s="5" t="s">
        <v>746</v>
      </c>
      <c r="E123" s="5">
        <v>1</v>
      </c>
    </row>
    <row r="124" spans="1:5">
      <c r="A124" s="12" t="s">
        <v>197</v>
      </c>
      <c r="B124" s="5" t="s">
        <v>198</v>
      </c>
      <c r="C124" s="12" t="s">
        <v>747</v>
      </c>
      <c r="D124" s="5" t="s">
        <v>748</v>
      </c>
      <c r="E124" s="5">
        <v>4</v>
      </c>
    </row>
    <row r="125" spans="1:5">
      <c r="A125" s="12" t="s">
        <v>199</v>
      </c>
      <c r="B125" s="5" t="s">
        <v>200</v>
      </c>
      <c r="C125" s="12" t="s">
        <v>749</v>
      </c>
      <c r="D125" s="5" t="s">
        <v>750</v>
      </c>
      <c r="E125" s="5">
        <v>6</v>
      </c>
    </row>
    <row r="126" spans="1:5">
      <c r="A126" s="12" t="s">
        <v>201</v>
      </c>
      <c r="B126" s="5" t="s">
        <v>202</v>
      </c>
      <c r="C126" s="12" t="s">
        <v>751</v>
      </c>
      <c r="D126" s="5" t="s">
        <v>752</v>
      </c>
      <c r="E126" s="5">
        <v>3</v>
      </c>
    </row>
    <row r="127" spans="1:5">
      <c r="A127" s="12" t="s">
        <v>203</v>
      </c>
      <c r="B127" s="5" t="s">
        <v>204</v>
      </c>
      <c r="C127" s="12" t="s">
        <v>753</v>
      </c>
      <c r="D127" s="5" t="s">
        <v>754</v>
      </c>
      <c r="E127" s="5">
        <v>5</v>
      </c>
    </row>
    <row r="128" spans="1:5">
      <c r="A128" s="12" t="s">
        <v>207</v>
      </c>
      <c r="B128" s="5" t="s">
        <v>208</v>
      </c>
      <c r="C128" s="12" t="s">
        <v>757</v>
      </c>
      <c r="D128" s="5" t="s">
        <v>758</v>
      </c>
      <c r="E128" s="5">
        <v>4</v>
      </c>
    </row>
    <row r="129" spans="1:5">
      <c r="A129" s="12" t="s">
        <v>211</v>
      </c>
      <c r="B129" s="5" t="s">
        <v>212</v>
      </c>
      <c r="C129" s="12" t="s">
        <v>761</v>
      </c>
      <c r="D129" s="5" t="s">
        <v>762</v>
      </c>
      <c r="E129" s="5">
        <v>3</v>
      </c>
    </row>
    <row r="130" spans="1:5">
      <c r="A130" s="12" t="s">
        <v>213</v>
      </c>
      <c r="B130" s="5" t="s">
        <v>214</v>
      </c>
      <c r="C130" s="12" t="s">
        <v>763</v>
      </c>
      <c r="D130" s="5" t="s">
        <v>764</v>
      </c>
      <c r="E130" s="5">
        <v>153</v>
      </c>
    </row>
    <row r="131" spans="1:5">
      <c r="A131" s="12" t="s">
        <v>215</v>
      </c>
      <c r="B131" s="5" t="s">
        <v>216</v>
      </c>
      <c r="C131" s="12" t="s">
        <v>765</v>
      </c>
      <c r="D131" s="5" t="s">
        <v>766</v>
      </c>
      <c r="E131" s="5">
        <v>20</v>
      </c>
    </row>
    <row r="132" spans="1:5">
      <c r="A132" s="12" t="s">
        <v>217</v>
      </c>
      <c r="B132" s="5" t="s">
        <v>218</v>
      </c>
      <c r="C132" s="12" t="s">
        <v>767</v>
      </c>
      <c r="D132" s="5" t="s">
        <v>768</v>
      </c>
      <c r="E132" s="5">
        <v>9</v>
      </c>
    </row>
    <row r="133" spans="1:5">
      <c r="A133" s="12" t="s">
        <v>219</v>
      </c>
      <c r="B133" s="5" t="s">
        <v>220</v>
      </c>
      <c r="C133" s="12" t="s">
        <v>769</v>
      </c>
      <c r="D133" s="5" t="s">
        <v>770</v>
      </c>
      <c r="E133" s="5">
        <v>28</v>
      </c>
    </row>
    <row r="134" spans="1:5">
      <c r="A134" s="12" t="s">
        <v>221</v>
      </c>
      <c r="B134" s="5" t="s">
        <v>222</v>
      </c>
      <c r="C134" s="12" t="s">
        <v>771</v>
      </c>
      <c r="D134" s="5" t="s">
        <v>772</v>
      </c>
      <c r="E134" s="5">
        <v>10</v>
      </c>
    </row>
    <row r="135" spans="1:5">
      <c r="A135" s="12" t="s">
        <v>225</v>
      </c>
      <c r="B135" s="5" t="s">
        <v>226</v>
      </c>
      <c r="C135" s="12" t="s">
        <v>775</v>
      </c>
      <c r="D135" s="5" t="s">
        <v>226</v>
      </c>
      <c r="E135" s="5">
        <v>1</v>
      </c>
    </row>
    <row r="136" spans="1:5">
      <c r="A136" s="12" t="s">
        <v>229</v>
      </c>
      <c r="B136" s="5" t="s">
        <v>230</v>
      </c>
      <c r="C136" s="12" t="s">
        <v>778</v>
      </c>
      <c r="D136" s="5" t="s">
        <v>779</v>
      </c>
      <c r="E136" s="5">
        <v>3</v>
      </c>
    </row>
    <row r="137" spans="1:5">
      <c r="A137" s="12" t="s">
        <v>229</v>
      </c>
      <c r="B137" s="5" t="s">
        <v>230</v>
      </c>
      <c r="C137" s="12" t="s">
        <v>780</v>
      </c>
      <c r="D137" s="5" t="s">
        <v>781</v>
      </c>
      <c r="E137" s="5">
        <v>1</v>
      </c>
    </row>
    <row r="138" spans="1:5">
      <c r="A138" s="12" t="s">
        <v>231</v>
      </c>
      <c r="B138" s="5" t="s">
        <v>232</v>
      </c>
      <c r="C138" s="12" t="s">
        <v>782</v>
      </c>
      <c r="D138" s="5" t="s">
        <v>232</v>
      </c>
      <c r="E138" s="5">
        <v>1</v>
      </c>
    </row>
    <row r="139" spans="1:5">
      <c r="A139" s="12" t="s">
        <v>237</v>
      </c>
      <c r="B139" s="5" t="s">
        <v>238</v>
      </c>
      <c r="C139" s="12" t="s">
        <v>786</v>
      </c>
      <c r="D139" s="5" t="s">
        <v>238</v>
      </c>
      <c r="E139" s="5">
        <v>2</v>
      </c>
    </row>
    <row r="140" spans="1:5">
      <c r="A140" s="12" t="s">
        <v>239</v>
      </c>
      <c r="B140" s="5" t="s">
        <v>240</v>
      </c>
      <c r="C140" s="12" t="s">
        <v>787</v>
      </c>
      <c r="D140" s="5" t="s">
        <v>788</v>
      </c>
      <c r="E140" s="5">
        <v>7</v>
      </c>
    </row>
    <row r="141" spans="1:5">
      <c r="A141" s="12" t="s">
        <v>243</v>
      </c>
      <c r="B141" s="5" t="s">
        <v>244</v>
      </c>
      <c r="C141" s="12" t="s">
        <v>791</v>
      </c>
      <c r="D141" s="5" t="s">
        <v>244</v>
      </c>
      <c r="E141" s="5">
        <v>9</v>
      </c>
    </row>
    <row r="142" spans="1:5">
      <c r="A142" s="12" t="s">
        <v>852</v>
      </c>
      <c r="B142" s="5" t="s">
        <v>851</v>
      </c>
      <c r="C142" s="12" t="s">
        <v>864</v>
      </c>
      <c r="D142" s="5" t="s">
        <v>863</v>
      </c>
      <c r="E142" s="5">
        <v>1</v>
      </c>
    </row>
    <row r="143" spans="1:5">
      <c r="A143" s="12" t="s">
        <v>247</v>
      </c>
      <c r="B143" s="5" t="s">
        <v>248</v>
      </c>
      <c r="C143" s="12" t="s">
        <v>794</v>
      </c>
      <c r="D143" s="5" t="s">
        <v>795</v>
      </c>
      <c r="E143" s="5">
        <v>2</v>
      </c>
    </row>
    <row r="144" spans="1:5">
      <c r="A144" s="12" t="s">
        <v>247</v>
      </c>
      <c r="B144" s="5" t="s">
        <v>248</v>
      </c>
      <c r="C144" s="12" t="s">
        <v>796</v>
      </c>
      <c r="D144" s="5" t="s">
        <v>797</v>
      </c>
      <c r="E144" s="5">
        <v>2</v>
      </c>
    </row>
    <row r="145" spans="1:5">
      <c r="A145" s="12" t="s">
        <v>247</v>
      </c>
      <c r="B145" s="5" t="s">
        <v>248</v>
      </c>
      <c r="C145" s="12" t="s">
        <v>862</v>
      </c>
      <c r="D145" s="5" t="s">
        <v>861</v>
      </c>
      <c r="E145" s="5">
        <v>1</v>
      </c>
    </row>
    <row r="146" spans="1:5">
      <c r="A146" s="12" t="s">
        <v>247</v>
      </c>
      <c r="B146" s="5" t="s">
        <v>248</v>
      </c>
      <c r="C146" s="12" t="s">
        <v>860</v>
      </c>
      <c r="D146" s="5" t="s">
        <v>859</v>
      </c>
      <c r="E146" s="5">
        <v>3</v>
      </c>
    </row>
    <row r="147" spans="1:5">
      <c r="A147" s="12" t="s">
        <v>247</v>
      </c>
      <c r="B147" s="5" t="s">
        <v>248</v>
      </c>
      <c r="C147" s="12" t="s">
        <v>800</v>
      </c>
      <c r="D147" s="5" t="s">
        <v>801</v>
      </c>
      <c r="E147" s="5">
        <v>1</v>
      </c>
    </row>
    <row r="148" spans="1:5">
      <c r="A148" s="12" t="s">
        <v>247</v>
      </c>
      <c r="B148" s="5" t="s">
        <v>248</v>
      </c>
      <c r="C148" s="12" t="s">
        <v>858</v>
      </c>
      <c r="D148" s="5" t="s">
        <v>857</v>
      </c>
      <c r="E148" s="5">
        <v>1</v>
      </c>
    </row>
    <row r="149" spans="1:5">
      <c r="A149" s="12" t="s">
        <v>247</v>
      </c>
      <c r="B149" s="5" t="s">
        <v>248</v>
      </c>
      <c r="C149" s="12" t="s">
        <v>856</v>
      </c>
      <c r="D149" s="5" t="s">
        <v>855</v>
      </c>
      <c r="E149" s="5">
        <v>23</v>
      </c>
    </row>
    <row r="150" spans="1:5">
      <c r="A150" s="12" t="s">
        <v>247</v>
      </c>
      <c r="B150" s="5" t="s">
        <v>248</v>
      </c>
      <c r="C150" s="12" t="s">
        <v>806</v>
      </c>
      <c r="D150" s="5" t="s">
        <v>807</v>
      </c>
      <c r="E150" s="5">
        <v>1</v>
      </c>
    </row>
    <row r="151" spans="1:5">
      <c r="A151" s="12" t="s">
        <v>247</v>
      </c>
      <c r="B151" s="5" t="s">
        <v>248</v>
      </c>
      <c r="C151" s="12" t="s">
        <v>808</v>
      </c>
      <c r="D151" s="5" t="s">
        <v>809</v>
      </c>
      <c r="E151" s="5">
        <v>1</v>
      </c>
    </row>
    <row r="152" spans="1:5">
      <c r="A152" s="12" t="s">
        <v>247</v>
      </c>
      <c r="B152" s="5" t="s">
        <v>248</v>
      </c>
      <c r="C152" s="12" t="s">
        <v>810</v>
      </c>
      <c r="D152" s="5" t="s">
        <v>811</v>
      </c>
      <c r="E152" s="5">
        <v>1</v>
      </c>
    </row>
    <row r="153" spans="1:5">
      <c r="A153" s="12" t="s">
        <v>247</v>
      </c>
      <c r="B153" s="5" t="s">
        <v>248</v>
      </c>
      <c r="C153" s="12" t="s">
        <v>812</v>
      </c>
      <c r="D153" s="5" t="s">
        <v>813</v>
      </c>
      <c r="E153" s="5">
        <v>5</v>
      </c>
    </row>
    <row r="154" spans="1:5">
      <c r="A154" s="12" t="s">
        <v>247</v>
      </c>
      <c r="B154" s="5" t="s">
        <v>248</v>
      </c>
      <c r="C154" s="12" t="s">
        <v>816</v>
      </c>
      <c r="D154" s="5" t="s">
        <v>817</v>
      </c>
      <c r="E154" s="5">
        <v>1</v>
      </c>
    </row>
    <row r="155" spans="1:5">
      <c r="A155" s="12" t="s">
        <v>251</v>
      </c>
      <c r="B155" s="5" t="s">
        <v>252</v>
      </c>
      <c r="C155" s="12" t="s">
        <v>820</v>
      </c>
      <c r="D155" s="5" t="s">
        <v>252</v>
      </c>
      <c r="E155" s="5">
        <v>1</v>
      </c>
    </row>
    <row r="156" spans="1:5">
      <c r="A156" s="12" t="s">
        <v>253</v>
      </c>
      <c r="B156" s="5" t="s">
        <v>254</v>
      </c>
      <c r="C156" s="12" t="s">
        <v>825</v>
      </c>
      <c r="D156" s="5" t="s">
        <v>826</v>
      </c>
      <c r="E156" s="5">
        <v>5</v>
      </c>
    </row>
    <row r="157" spans="1:5">
      <c r="A157" s="12" t="s">
        <v>259</v>
      </c>
      <c r="B157" s="5" t="s">
        <v>260</v>
      </c>
      <c r="C157" s="12" t="s">
        <v>839</v>
      </c>
      <c r="D157" s="5" t="s">
        <v>840</v>
      </c>
      <c r="E157" s="5">
        <v>3</v>
      </c>
    </row>
    <row r="158" spans="1:5">
      <c r="A158" s="12" t="s">
        <v>261</v>
      </c>
      <c r="B158" s="5" t="s">
        <v>262</v>
      </c>
      <c r="C158" s="12" t="s">
        <v>841</v>
      </c>
      <c r="D158" s="5" t="s">
        <v>842</v>
      </c>
      <c r="E158" s="5">
        <v>34</v>
      </c>
    </row>
    <row r="159" spans="1:5">
      <c r="A159" s="12" t="s">
        <v>263</v>
      </c>
      <c r="B159" s="5" t="s">
        <v>264</v>
      </c>
      <c r="C159" s="12" t="s">
        <v>843</v>
      </c>
      <c r="D159" s="5" t="s">
        <v>844</v>
      </c>
      <c r="E159" s="5">
        <v>16</v>
      </c>
    </row>
    <row r="160" spans="1:5">
      <c r="A160" s="105" t="s">
        <v>267</v>
      </c>
      <c r="B160" s="105"/>
      <c r="C160" s="105"/>
      <c r="D160" s="105"/>
      <c r="E160" s="17">
        <f>SUM(E2:E159)</f>
        <v>1491</v>
      </c>
    </row>
    <row r="1046524" spans="1:5">
      <c r="A1046524" s="4"/>
      <c r="B1046524" s="4"/>
      <c r="C1046524" s="4"/>
      <c r="D1046524" s="4"/>
      <c r="E1046524" s="4"/>
    </row>
  </sheetData>
  <mergeCells count="1">
    <mergeCell ref="A160:D1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/>
  </sheetViews>
  <sheetFormatPr defaultRowHeight="15"/>
  <cols>
    <col min="1" max="1" width="11.140625" style="15" bestFit="1" customWidth="1"/>
    <col min="2" max="2" width="60.42578125" style="15" bestFit="1" customWidth="1"/>
    <col min="3" max="3" width="8.85546875" style="15" bestFit="1" customWidth="1"/>
    <col min="4" max="4" width="64.42578125" style="15" bestFit="1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268</v>
      </c>
      <c r="D1" s="2" t="s">
        <v>269</v>
      </c>
      <c r="E1" s="16" t="s">
        <v>850</v>
      </c>
    </row>
    <row r="2" spans="1:5">
      <c r="A2" s="5" t="s">
        <v>9</v>
      </c>
      <c r="B2" s="6" t="s">
        <v>10</v>
      </c>
      <c r="C2" s="5" t="s">
        <v>294</v>
      </c>
      <c r="D2" s="6" t="s">
        <v>295</v>
      </c>
      <c r="E2" s="5">
        <v>4</v>
      </c>
    </row>
    <row r="3" spans="1:5">
      <c r="A3" s="5" t="s">
        <v>13</v>
      </c>
      <c r="B3" s="6" t="s">
        <v>14</v>
      </c>
      <c r="C3" s="5" t="s">
        <v>304</v>
      </c>
      <c r="D3" s="6" t="s">
        <v>305</v>
      </c>
      <c r="E3" s="5">
        <v>1</v>
      </c>
    </row>
    <row r="4" spans="1:5">
      <c r="A4" s="5" t="s">
        <v>13</v>
      </c>
      <c r="B4" s="6" t="s">
        <v>14</v>
      </c>
      <c r="C4" s="5" t="s">
        <v>340</v>
      </c>
      <c r="D4" s="6" t="s">
        <v>341</v>
      </c>
      <c r="E4" s="5">
        <v>1</v>
      </c>
    </row>
    <row r="5" spans="1:5">
      <c r="A5" s="5" t="s">
        <v>35</v>
      </c>
      <c r="B5" s="6" t="s">
        <v>36</v>
      </c>
      <c r="C5" s="5" t="s">
        <v>444</v>
      </c>
      <c r="D5" s="6" t="s">
        <v>445</v>
      </c>
      <c r="E5" s="5">
        <v>2</v>
      </c>
    </row>
    <row r="6" spans="1:5">
      <c r="A6" s="5" t="s">
        <v>37</v>
      </c>
      <c r="B6" s="6" t="s">
        <v>38</v>
      </c>
      <c r="C6" s="5" t="s">
        <v>446</v>
      </c>
      <c r="D6" s="6" t="s">
        <v>447</v>
      </c>
      <c r="E6" s="5">
        <v>2</v>
      </c>
    </row>
    <row r="7" spans="1:5">
      <c r="A7" s="5" t="s">
        <v>91</v>
      </c>
      <c r="B7" s="6" t="s">
        <v>92</v>
      </c>
      <c r="C7" s="5" t="s">
        <v>509</v>
      </c>
      <c r="D7" s="6" t="s">
        <v>510</v>
      </c>
      <c r="E7" s="5">
        <v>1</v>
      </c>
    </row>
    <row r="8" spans="1:5">
      <c r="A8" s="5" t="s">
        <v>219</v>
      </c>
      <c r="B8" s="6" t="s">
        <v>220</v>
      </c>
      <c r="C8" s="5" t="s">
        <v>769</v>
      </c>
      <c r="D8" s="6" t="s">
        <v>770</v>
      </c>
      <c r="E8" s="5">
        <v>1</v>
      </c>
    </row>
    <row r="9" spans="1:5">
      <c r="A9" s="5" t="s">
        <v>225</v>
      </c>
      <c r="B9" s="6" t="s">
        <v>226</v>
      </c>
      <c r="C9" s="5" t="s">
        <v>775</v>
      </c>
      <c r="D9" s="6" t="s">
        <v>226</v>
      </c>
      <c r="E9" s="5">
        <v>1</v>
      </c>
    </row>
    <row r="10" spans="1:5">
      <c r="A10" s="5" t="s">
        <v>237</v>
      </c>
      <c r="B10" s="6" t="s">
        <v>238</v>
      </c>
      <c r="C10" s="5" t="s">
        <v>786</v>
      </c>
      <c r="D10" s="6" t="s">
        <v>238</v>
      </c>
      <c r="E10" s="5">
        <v>2</v>
      </c>
    </row>
    <row r="11" spans="1:5">
      <c r="A11" s="5" t="s">
        <v>239</v>
      </c>
      <c r="B11" s="6" t="s">
        <v>240</v>
      </c>
      <c r="C11" s="5" t="s">
        <v>787</v>
      </c>
      <c r="D11" s="6" t="s">
        <v>788</v>
      </c>
      <c r="E11" s="5">
        <v>7</v>
      </c>
    </row>
    <row r="12" spans="1:5">
      <c r="A12" s="5" t="s">
        <v>247</v>
      </c>
      <c r="B12" s="6" t="s">
        <v>248</v>
      </c>
      <c r="C12" s="5" t="s">
        <v>794</v>
      </c>
      <c r="D12" s="6" t="s">
        <v>795</v>
      </c>
      <c r="E12" s="5">
        <v>2</v>
      </c>
    </row>
    <row r="13" spans="1:5">
      <c r="A13" s="5" t="s">
        <v>247</v>
      </c>
      <c r="B13" s="6" t="s">
        <v>248</v>
      </c>
      <c r="C13" s="5" t="s">
        <v>796</v>
      </c>
      <c r="D13" s="6" t="s">
        <v>797</v>
      </c>
      <c r="E13" s="5">
        <v>2</v>
      </c>
    </row>
    <row r="14" spans="1:5">
      <c r="A14" s="5" t="s">
        <v>247</v>
      </c>
      <c r="B14" s="6" t="s">
        <v>248</v>
      </c>
      <c r="C14" s="5" t="s">
        <v>862</v>
      </c>
      <c r="D14" s="6" t="s">
        <v>861</v>
      </c>
      <c r="E14" s="5">
        <v>1</v>
      </c>
    </row>
    <row r="15" spans="1:5">
      <c r="A15" s="5" t="s">
        <v>247</v>
      </c>
      <c r="B15" s="6" t="s">
        <v>248</v>
      </c>
      <c r="C15" s="5" t="s">
        <v>860</v>
      </c>
      <c r="D15" s="6" t="s">
        <v>859</v>
      </c>
      <c r="E15" s="5">
        <v>3</v>
      </c>
    </row>
    <row r="16" spans="1:5">
      <c r="A16" s="5" t="s">
        <v>247</v>
      </c>
      <c r="B16" s="6" t="s">
        <v>248</v>
      </c>
      <c r="C16" s="5" t="s">
        <v>800</v>
      </c>
      <c r="D16" s="6" t="s">
        <v>801</v>
      </c>
      <c r="E16" s="5">
        <v>1</v>
      </c>
    </row>
    <row r="17" spans="1:5">
      <c r="A17" s="5" t="s">
        <v>247</v>
      </c>
      <c r="B17" s="6" t="s">
        <v>248</v>
      </c>
      <c r="C17" s="5" t="s">
        <v>858</v>
      </c>
      <c r="D17" s="6" t="s">
        <v>857</v>
      </c>
      <c r="E17" s="5">
        <v>1</v>
      </c>
    </row>
    <row r="18" spans="1:5">
      <c r="A18" s="5" t="s">
        <v>247</v>
      </c>
      <c r="B18" s="6" t="s">
        <v>248</v>
      </c>
      <c r="C18" s="5" t="s">
        <v>856</v>
      </c>
      <c r="D18" s="6" t="s">
        <v>855</v>
      </c>
      <c r="E18" s="5">
        <v>23</v>
      </c>
    </row>
    <row r="19" spans="1:5">
      <c r="A19" s="5" t="s">
        <v>247</v>
      </c>
      <c r="B19" s="6" t="s">
        <v>248</v>
      </c>
      <c r="C19" s="5" t="s">
        <v>806</v>
      </c>
      <c r="D19" s="6" t="s">
        <v>807</v>
      </c>
      <c r="E19" s="5">
        <v>1</v>
      </c>
    </row>
    <row r="20" spans="1:5">
      <c r="A20" s="5" t="s">
        <v>247</v>
      </c>
      <c r="B20" s="6" t="s">
        <v>248</v>
      </c>
      <c r="C20" s="5" t="s">
        <v>808</v>
      </c>
      <c r="D20" s="6" t="s">
        <v>809</v>
      </c>
      <c r="E20" s="5">
        <v>1</v>
      </c>
    </row>
    <row r="21" spans="1:5">
      <c r="A21" s="5" t="s">
        <v>247</v>
      </c>
      <c r="B21" s="6" t="s">
        <v>248</v>
      </c>
      <c r="C21" s="5" t="s">
        <v>810</v>
      </c>
      <c r="D21" s="6" t="s">
        <v>811</v>
      </c>
      <c r="E21" s="5">
        <v>1</v>
      </c>
    </row>
    <row r="22" spans="1:5">
      <c r="A22" s="5" t="s">
        <v>247</v>
      </c>
      <c r="B22" s="6" t="s">
        <v>248</v>
      </c>
      <c r="C22" s="5" t="s">
        <v>812</v>
      </c>
      <c r="D22" s="6" t="s">
        <v>813</v>
      </c>
      <c r="E22" s="5">
        <v>5</v>
      </c>
    </row>
    <row r="23" spans="1:5">
      <c r="A23" s="5" t="s">
        <v>247</v>
      </c>
      <c r="B23" s="6" t="s">
        <v>248</v>
      </c>
      <c r="C23" s="5" t="s">
        <v>816</v>
      </c>
      <c r="D23" s="6" t="s">
        <v>817</v>
      </c>
      <c r="E23" s="5">
        <v>1</v>
      </c>
    </row>
    <row r="24" spans="1:5">
      <c r="A24" s="5" t="s">
        <v>251</v>
      </c>
      <c r="B24" s="6" t="s">
        <v>252</v>
      </c>
      <c r="C24" s="5" t="s">
        <v>820</v>
      </c>
      <c r="D24" s="6" t="s">
        <v>252</v>
      </c>
      <c r="E24" s="5">
        <v>1</v>
      </c>
    </row>
    <row r="25" spans="1:5">
      <c r="A25" s="5" t="s">
        <v>253</v>
      </c>
      <c r="B25" s="6" t="s">
        <v>254</v>
      </c>
      <c r="C25" s="5" t="s">
        <v>825</v>
      </c>
      <c r="D25" s="6" t="s">
        <v>826</v>
      </c>
      <c r="E25" s="5">
        <v>5</v>
      </c>
    </row>
    <row r="26" spans="1:5">
      <c r="A26" s="5" t="s">
        <v>261</v>
      </c>
      <c r="B26" s="6" t="s">
        <v>262</v>
      </c>
      <c r="C26" s="5" t="s">
        <v>841</v>
      </c>
      <c r="D26" s="6" t="s">
        <v>842</v>
      </c>
      <c r="E26" s="5">
        <v>31</v>
      </c>
    </row>
    <row r="27" spans="1:5">
      <c r="A27" s="106" t="s">
        <v>267</v>
      </c>
      <c r="B27" s="106"/>
      <c r="C27" s="106"/>
      <c r="D27" s="106"/>
      <c r="E27" s="8">
        <f>SUM(E2:E26)</f>
        <v>101</v>
      </c>
    </row>
  </sheetData>
  <mergeCells count="1">
    <mergeCell ref="A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4"/>
  <sheetViews>
    <sheetView showGridLines="0" workbookViewId="0"/>
  </sheetViews>
  <sheetFormatPr defaultColWidth="9.140625" defaultRowHeight="15"/>
  <cols>
    <col min="1" max="1" width="11.140625" style="9" bestFit="1" customWidth="1"/>
    <col min="2" max="2" width="51" bestFit="1" customWidth="1"/>
    <col min="3" max="3" width="8.85546875" style="14" bestFit="1" customWidth="1"/>
    <col min="4" max="4" width="49.85546875" bestFit="1" customWidth="1"/>
    <col min="5" max="5" width="19.85546875" style="10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11" t="s">
        <v>1</v>
      </c>
      <c r="C1" s="11" t="s">
        <v>268</v>
      </c>
      <c r="D1" s="11" t="s">
        <v>269</v>
      </c>
      <c r="E1" s="3" t="s">
        <v>2</v>
      </c>
    </row>
    <row r="2" spans="1:5">
      <c r="A2" s="12" t="s">
        <v>3</v>
      </c>
      <c r="B2" s="5" t="s">
        <v>4</v>
      </c>
      <c r="C2" s="12" t="s">
        <v>270</v>
      </c>
      <c r="D2" s="5" t="s">
        <v>271</v>
      </c>
      <c r="E2" s="5">
        <v>71</v>
      </c>
    </row>
    <row r="3" spans="1:5">
      <c r="A3" s="12" t="s">
        <v>3</v>
      </c>
      <c r="B3" s="5" t="s">
        <v>4</v>
      </c>
      <c r="C3" s="12" t="s">
        <v>272</v>
      </c>
      <c r="D3" s="5" t="s">
        <v>273</v>
      </c>
      <c r="E3" s="5">
        <v>36</v>
      </c>
    </row>
    <row r="4" spans="1:5">
      <c r="A4" s="12" t="s">
        <v>3</v>
      </c>
      <c r="B4" s="5" t="s">
        <v>4</v>
      </c>
      <c r="C4" s="12" t="s">
        <v>274</v>
      </c>
      <c r="D4" s="5" t="s">
        <v>275</v>
      </c>
      <c r="E4" s="5">
        <v>81</v>
      </c>
    </row>
    <row r="5" spans="1:5">
      <c r="A5" s="12" t="s">
        <v>3</v>
      </c>
      <c r="B5" s="5" t="s">
        <v>4</v>
      </c>
      <c r="C5" s="12" t="s">
        <v>276</v>
      </c>
      <c r="D5" s="5" t="s">
        <v>277</v>
      </c>
      <c r="E5" s="5">
        <v>43</v>
      </c>
    </row>
    <row r="6" spans="1:5">
      <c r="A6" s="12" t="s">
        <v>3</v>
      </c>
      <c r="B6" s="5" t="s">
        <v>4</v>
      </c>
      <c r="C6" s="12" t="s">
        <v>278</v>
      </c>
      <c r="D6" s="5" t="s">
        <v>279</v>
      </c>
      <c r="E6" s="5">
        <v>255</v>
      </c>
    </row>
    <row r="7" spans="1:5">
      <c r="A7" s="12" t="s">
        <v>3</v>
      </c>
      <c r="B7" s="5" t="s">
        <v>4</v>
      </c>
      <c r="C7" s="12" t="s">
        <v>280</v>
      </c>
      <c r="D7" s="5" t="s">
        <v>281</v>
      </c>
      <c r="E7" s="5">
        <v>220</v>
      </c>
    </row>
    <row r="8" spans="1:5">
      <c r="A8" s="12" t="s">
        <v>3</v>
      </c>
      <c r="B8" s="5" t="s">
        <v>4</v>
      </c>
      <c r="C8" s="12" t="s">
        <v>282</v>
      </c>
      <c r="D8" s="5" t="s">
        <v>283</v>
      </c>
      <c r="E8" s="5">
        <v>189</v>
      </c>
    </row>
    <row r="9" spans="1:5">
      <c r="A9" s="12" t="s">
        <v>3</v>
      </c>
      <c r="B9" s="5" t="s">
        <v>4</v>
      </c>
      <c r="C9" s="12" t="s">
        <v>284</v>
      </c>
      <c r="D9" s="5" t="s">
        <v>285</v>
      </c>
      <c r="E9" s="5">
        <v>8</v>
      </c>
    </row>
    <row r="10" spans="1:5">
      <c r="A10" s="12" t="s">
        <v>3</v>
      </c>
      <c r="B10" s="5" t="s">
        <v>4</v>
      </c>
      <c r="C10" s="12" t="s">
        <v>286</v>
      </c>
      <c r="D10" s="5" t="s">
        <v>287</v>
      </c>
      <c r="E10" s="5">
        <v>17</v>
      </c>
    </row>
    <row r="11" spans="1:5">
      <c r="A11" s="12" t="s">
        <v>3</v>
      </c>
      <c r="B11" s="5" t="s">
        <v>4</v>
      </c>
      <c r="C11" s="12" t="s">
        <v>288</v>
      </c>
      <c r="D11" s="5" t="s">
        <v>289</v>
      </c>
      <c r="E11" s="5">
        <v>10</v>
      </c>
    </row>
    <row r="12" spans="1:5">
      <c r="A12" s="12" t="s">
        <v>5</v>
      </c>
      <c r="B12" s="5" t="s">
        <v>6</v>
      </c>
      <c r="C12" s="12" t="s">
        <v>290</v>
      </c>
      <c r="D12" s="5" t="s">
        <v>291</v>
      </c>
      <c r="E12" s="5">
        <v>1107</v>
      </c>
    </row>
    <row r="13" spans="1:5">
      <c r="A13" s="12" t="s">
        <v>7</v>
      </c>
      <c r="B13" s="5" t="s">
        <v>8</v>
      </c>
      <c r="C13" s="12" t="s">
        <v>292</v>
      </c>
      <c r="D13" s="5" t="s">
        <v>293</v>
      </c>
      <c r="E13" s="5">
        <v>7161</v>
      </c>
    </row>
    <row r="14" spans="1:5">
      <c r="A14" s="12" t="s">
        <v>9</v>
      </c>
      <c r="B14" s="5" t="s">
        <v>10</v>
      </c>
      <c r="C14" s="12" t="s">
        <v>294</v>
      </c>
      <c r="D14" s="5" t="s">
        <v>295</v>
      </c>
      <c r="E14" s="5">
        <v>7</v>
      </c>
    </row>
    <row r="15" spans="1:5">
      <c r="A15" s="12" t="s">
        <v>9</v>
      </c>
      <c r="B15" s="5" t="s">
        <v>10</v>
      </c>
      <c r="C15" s="12" t="s">
        <v>296</v>
      </c>
      <c r="D15" s="5" t="s">
        <v>297</v>
      </c>
      <c r="E15" s="5">
        <v>23807</v>
      </c>
    </row>
    <row r="16" spans="1:5">
      <c r="A16" s="12" t="s">
        <v>11</v>
      </c>
      <c r="B16" s="5" t="s">
        <v>12</v>
      </c>
      <c r="C16" s="12" t="s">
        <v>298</v>
      </c>
      <c r="D16" s="5" t="s">
        <v>299</v>
      </c>
      <c r="E16" s="5">
        <v>468</v>
      </c>
    </row>
    <row r="17" spans="1:5">
      <c r="A17" s="12" t="s">
        <v>13</v>
      </c>
      <c r="B17" s="5" t="s">
        <v>14</v>
      </c>
      <c r="C17" s="12" t="s">
        <v>300</v>
      </c>
      <c r="D17" s="5" t="s">
        <v>301</v>
      </c>
      <c r="E17" s="5">
        <v>2116</v>
      </c>
    </row>
    <row r="18" spans="1:5">
      <c r="A18" s="12" t="s">
        <v>13</v>
      </c>
      <c r="B18" s="5" t="s">
        <v>14</v>
      </c>
      <c r="C18" s="12" t="s">
        <v>302</v>
      </c>
      <c r="D18" s="5" t="s">
        <v>303</v>
      </c>
      <c r="E18" s="5">
        <v>1530</v>
      </c>
    </row>
    <row r="19" spans="1:5">
      <c r="A19" s="12" t="s">
        <v>13</v>
      </c>
      <c r="B19" s="5" t="s">
        <v>14</v>
      </c>
      <c r="C19" s="12" t="s">
        <v>304</v>
      </c>
      <c r="D19" s="5" t="s">
        <v>305</v>
      </c>
      <c r="E19" s="5">
        <v>2015</v>
      </c>
    </row>
    <row r="20" spans="1:5">
      <c r="A20" s="12" t="s">
        <v>13</v>
      </c>
      <c r="B20" s="5" t="s">
        <v>14</v>
      </c>
      <c r="C20" s="12" t="s">
        <v>306</v>
      </c>
      <c r="D20" s="5" t="s">
        <v>307</v>
      </c>
      <c r="E20" s="5">
        <v>1988</v>
      </c>
    </row>
    <row r="21" spans="1:5">
      <c r="A21" s="12" t="s">
        <v>13</v>
      </c>
      <c r="B21" s="5" t="s">
        <v>14</v>
      </c>
      <c r="C21" s="12" t="s">
        <v>308</v>
      </c>
      <c r="D21" s="5" t="s">
        <v>309</v>
      </c>
      <c r="E21" s="5">
        <v>3529</v>
      </c>
    </row>
    <row r="22" spans="1:5">
      <c r="A22" s="12" t="s">
        <v>13</v>
      </c>
      <c r="B22" s="5" t="s">
        <v>14</v>
      </c>
      <c r="C22" s="12" t="s">
        <v>310</v>
      </c>
      <c r="D22" s="5" t="s">
        <v>311</v>
      </c>
      <c r="E22" s="5">
        <v>2963</v>
      </c>
    </row>
    <row r="23" spans="1:5">
      <c r="A23" s="12" t="s">
        <v>13</v>
      </c>
      <c r="B23" s="5" t="s">
        <v>14</v>
      </c>
      <c r="C23" s="12" t="s">
        <v>312</v>
      </c>
      <c r="D23" s="5" t="s">
        <v>313</v>
      </c>
      <c r="E23" s="5">
        <v>1478</v>
      </c>
    </row>
    <row r="24" spans="1:5">
      <c r="A24" s="12" t="s">
        <v>13</v>
      </c>
      <c r="B24" s="5" t="s">
        <v>14</v>
      </c>
      <c r="C24" s="12" t="s">
        <v>314</v>
      </c>
      <c r="D24" s="5" t="s">
        <v>315</v>
      </c>
      <c r="E24" s="5">
        <v>3196</v>
      </c>
    </row>
    <row r="25" spans="1:5">
      <c r="A25" s="12" t="s">
        <v>13</v>
      </c>
      <c r="B25" s="5" t="s">
        <v>14</v>
      </c>
      <c r="C25" s="12" t="s">
        <v>316</v>
      </c>
      <c r="D25" s="5" t="s">
        <v>317</v>
      </c>
      <c r="E25" s="5">
        <v>911</v>
      </c>
    </row>
    <row r="26" spans="1:5">
      <c r="A26" s="12" t="s">
        <v>13</v>
      </c>
      <c r="B26" s="5" t="s">
        <v>14</v>
      </c>
      <c r="C26" s="12" t="s">
        <v>318</v>
      </c>
      <c r="D26" s="5" t="s">
        <v>319</v>
      </c>
      <c r="E26" s="5">
        <v>785</v>
      </c>
    </row>
    <row r="27" spans="1:5">
      <c r="A27" s="12" t="s">
        <v>13</v>
      </c>
      <c r="B27" s="5" t="s">
        <v>14</v>
      </c>
      <c r="C27" s="12" t="s">
        <v>320</v>
      </c>
      <c r="D27" s="5" t="s">
        <v>321</v>
      </c>
      <c r="E27" s="5">
        <v>1542</v>
      </c>
    </row>
    <row r="28" spans="1:5">
      <c r="A28" s="12" t="s">
        <v>13</v>
      </c>
      <c r="B28" s="5" t="s">
        <v>14</v>
      </c>
      <c r="C28" s="12" t="s">
        <v>322</v>
      </c>
      <c r="D28" s="5" t="s">
        <v>323</v>
      </c>
      <c r="E28" s="5">
        <v>1774</v>
      </c>
    </row>
    <row r="29" spans="1:5">
      <c r="A29" s="12" t="s">
        <v>13</v>
      </c>
      <c r="B29" s="5" t="s">
        <v>14</v>
      </c>
      <c r="C29" s="12" t="s">
        <v>324</v>
      </c>
      <c r="D29" s="5" t="s">
        <v>325</v>
      </c>
      <c r="E29" s="5">
        <v>4393</v>
      </c>
    </row>
    <row r="30" spans="1:5">
      <c r="A30" s="12" t="s">
        <v>13</v>
      </c>
      <c r="B30" s="5" t="s">
        <v>14</v>
      </c>
      <c r="C30" s="12" t="s">
        <v>326</v>
      </c>
      <c r="D30" s="5" t="s">
        <v>327</v>
      </c>
      <c r="E30" s="5">
        <v>6325</v>
      </c>
    </row>
    <row r="31" spans="1:5">
      <c r="A31" s="12" t="s">
        <v>13</v>
      </c>
      <c r="B31" s="5" t="s">
        <v>14</v>
      </c>
      <c r="C31" s="12" t="s">
        <v>328</v>
      </c>
      <c r="D31" s="5" t="s">
        <v>329</v>
      </c>
      <c r="E31" s="5">
        <v>460</v>
      </c>
    </row>
    <row r="32" spans="1:5">
      <c r="A32" s="12" t="s">
        <v>13</v>
      </c>
      <c r="B32" s="5" t="s">
        <v>14</v>
      </c>
      <c r="C32" s="12" t="s">
        <v>330</v>
      </c>
      <c r="D32" s="5" t="s">
        <v>331</v>
      </c>
      <c r="E32" s="5">
        <v>1367</v>
      </c>
    </row>
    <row r="33" spans="1:5">
      <c r="A33" s="12" t="s">
        <v>13</v>
      </c>
      <c r="B33" s="5" t="s">
        <v>14</v>
      </c>
      <c r="C33" s="12" t="s">
        <v>332</v>
      </c>
      <c r="D33" s="5" t="s">
        <v>333</v>
      </c>
      <c r="E33" s="5">
        <v>924</v>
      </c>
    </row>
    <row r="34" spans="1:5">
      <c r="A34" s="12" t="s">
        <v>13</v>
      </c>
      <c r="B34" s="5" t="s">
        <v>14</v>
      </c>
      <c r="C34" s="12" t="s">
        <v>334</v>
      </c>
      <c r="D34" s="5" t="s">
        <v>335</v>
      </c>
      <c r="E34" s="5">
        <v>984</v>
      </c>
    </row>
    <row r="35" spans="1:5">
      <c r="A35" s="12" t="s">
        <v>13</v>
      </c>
      <c r="B35" s="5" t="s">
        <v>14</v>
      </c>
      <c r="C35" s="12" t="s">
        <v>336</v>
      </c>
      <c r="D35" s="5" t="s">
        <v>337</v>
      </c>
      <c r="E35" s="5">
        <v>1268</v>
      </c>
    </row>
    <row r="36" spans="1:5">
      <c r="A36" s="12" t="s">
        <v>13</v>
      </c>
      <c r="B36" s="5" t="s">
        <v>14</v>
      </c>
      <c r="C36" s="12" t="s">
        <v>338</v>
      </c>
      <c r="D36" s="5" t="s">
        <v>339</v>
      </c>
      <c r="E36" s="5">
        <v>1669</v>
      </c>
    </row>
    <row r="37" spans="1:5">
      <c r="A37" s="12" t="s">
        <v>13</v>
      </c>
      <c r="B37" s="5" t="s">
        <v>14</v>
      </c>
      <c r="C37" s="12" t="s">
        <v>340</v>
      </c>
      <c r="D37" s="5" t="s">
        <v>341</v>
      </c>
      <c r="E37" s="5">
        <v>2187</v>
      </c>
    </row>
    <row r="38" spans="1:5">
      <c r="A38" s="12" t="s">
        <v>15</v>
      </c>
      <c r="B38" s="5" t="s">
        <v>16</v>
      </c>
      <c r="C38" s="12" t="s">
        <v>342</v>
      </c>
      <c r="D38" s="5" t="s">
        <v>343</v>
      </c>
      <c r="E38" s="5">
        <v>121324</v>
      </c>
    </row>
    <row r="39" spans="1:5">
      <c r="A39" s="12" t="s">
        <v>17</v>
      </c>
      <c r="B39" s="5" t="s">
        <v>18</v>
      </c>
      <c r="C39" s="12" t="s">
        <v>344</v>
      </c>
      <c r="D39" s="5" t="s">
        <v>345</v>
      </c>
      <c r="E39" s="5">
        <v>365</v>
      </c>
    </row>
    <row r="40" spans="1:5">
      <c r="A40" s="12" t="s">
        <v>19</v>
      </c>
      <c r="B40" s="5" t="s">
        <v>20</v>
      </c>
      <c r="C40" s="12" t="s">
        <v>346</v>
      </c>
      <c r="D40" s="5" t="s">
        <v>347</v>
      </c>
      <c r="E40" s="5">
        <v>196</v>
      </c>
    </row>
    <row r="41" spans="1:5">
      <c r="A41" s="12" t="s">
        <v>19</v>
      </c>
      <c r="B41" s="5" t="s">
        <v>20</v>
      </c>
      <c r="C41" s="12" t="s">
        <v>348</v>
      </c>
      <c r="D41" s="5" t="s">
        <v>349</v>
      </c>
      <c r="E41" s="5">
        <v>210</v>
      </c>
    </row>
    <row r="42" spans="1:5">
      <c r="A42" s="12" t="s">
        <v>19</v>
      </c>
      <c r="B42" s="5" t="s">
        <v>20</v>
      </c>
      <c r="C42" s="12" t="s">
        <v>350</v>
      </c>
      <c r="D42" s="5" t="s">
        <v>351</v>
      </c>
      <c r="E42" s="5">
        <v>19</v>
      </c>
    </row>
    <row r="43" spans="1:5">
      <c r="A43" s="12" t="s">
        <v>19</v>
      </c>
      <c r="B43" s="5" t="s">
        <v>20</v>
      </c>
      <c r="C43" s="12" t="s">
        <v>352</v>
      </c>
      <c r="D43" s="5" t="s">
        <v>353</v>
      </c>
      <c r="E43" s="5">
        <v>9</v>
      </c>
    </row>
    <row r="44" spans="1:5">
      <c r="A44" s="12" t="s">
        <v>19</v>
      </c>
      <c r="B44" s="5" t="s">
        <v>20</v>
      </c>
      <c r="C44" s="12" t="s">
        <v>354</v>
      </c>
      <c r="D44" s="5" t="s">
        <v>355</v>
      </c>
      <c r="E44" s="5">
        <v>1</v>
      </c>
    </row>
    <row r="45" spans="1:5">
      <c r="A45" s="12" t="s">
        <v>19</v>
      </c>
      <c r="B45" s="5" t="s">
        <v>20</v>
      </c>
      <c r="C45" s="12" t="s">
        <v>356</v>
      </c>
      <c r="D45" s="5" t="s">
        <v>357</v>
      </c>
      <c r="E45" s="5">
        <v>309</v>
      </c>
    </row>
    <row r="46" spans="1:5">
      <c r="A46" s="12" t="s">
        <v>19</v>
      </c>
      <c r="B46" s="5" t="s">
        <v>20</v>
      </c>
      <c r="C46" s="12" t="s">
        <v>358</v>
      </c>
      <c r="D46" s="5" t="s">
        <v>359</v>
      </c>
      <c r="E46" s="5">
        <v>214</v>
      </c>
    </row>
    <row r="47" spans="1:5">
      <c r="A47" s="12" t="s">
        <v>19</v>
      </c>
      <c r="B47" s="5" t="s">
        <v>20</v>
      </c>
      <c r="C47" s="12" t="s">
        <v>360</v>
      </c>
      <c r="D47" s="5" t="s">
        <v>361</v>
      </c>
      <c r="E47" s="5">
        <v>107</v>
      </c>
    </row>
    <row r="48" spans="1:5">
      <c r="A48" s="12" t="s">
        <v>21</v>
      </c>
      <c r="B48" s="5" t="s">
        <v>22</v>
      </c>
      <c r="C48" s="12" t="s">
        <v>362</v>
      </c>
      <c r="D48" s="5" t="s">
        <v>363</v>
      </c>
      <c r="E48" s="5">
        <v>10</v>
      </c>
    </row>
    <row r="49" spans="1:5">
      <c r="A49" s="12" t="s">
        <v>21</v>
      </c>
      <c r="B49" s="5" t="s">
        <v>22</v>
      </c>
      <c r="C49" s="12" t="s">
        <v>364</v>
      </c>
      <c r="D49" s="5" t="s">
        <v>365</v>
      </c>
      <c r="E49" s="5">
        <v>8</v>
      </c>
    </row>
    <row r="50" spans="1:5">
      <c r="A50" s="12" t="s">
        <v>21</v>
      </c>
      <c r="B50" s="5" t="s">
        <v>22</v>
      </c>
      <c r="C50" s="12" t="s">
        <v>366</v>
      </c>
      <c r="D50" s="5" t="s">
        <v>367</v>
      </c>
      <c r="E50" s="5">
        <v>8</v>
      </c>
    </row>
    <row r="51" spans="1:5">
      <c r="A51" s="12" t="s">
        <v>21</v>
      </c>
      <c r="B51" s="5" t="s">
        <v>22</v>
      </c>
      <c r="C51" s="12" t="s">
        <v>368</v>
      </c>
      <c r="D51" s="5" t="s">
        <v>369</v>
      </c>
      <c r="E51" s="5">
        <v>1</v>
      </c>
    </row>
    <row r="52" spans="1:5">
      <c r="A52" s="12" t="s">
        <v>21</v>
      </c>
      <c r="B52" s="5" t="s">
        <v>22</v>
      </c>
      <c r="C52" s="12" t="s">
        <v>370</v>
      </c>
      <c r="D52" s="5" t="s">
        <v>371</v>
      </c>
      <c r="E52" s="5">
        <v>1</v>
      </c>
    </row>
    <row r="53" spans="1:5">
      <c r="A53" s="12" t="s">
        <v>21</v>
      </c>
      <c r="B53" s="5" t="s">
        <v>22</v>
      </c>
      <c r="C53" s="12" t="s">
        <v>372</v>
      </c>
      <c r="D53" s="5" t="s">
        <v>373</v>
      </c>
      <c r="E53" s="5">
        <v>1</v>
      </c>
    </row>
    <row r="54" spans="1:5">
      <c r="A54" s="12" t="s">
        <v>21</v>
      </c>
      <c r="B54" s="5" t="s">
        <v>22</v>
      </c>
      <c r="C54" s="12" t="s">
        <v>374</v>
      </c>
      <c r="D54" s="5" t="s">
        <v>375</v>
      </c>
      <c r="E54" s="5">
        <v>13</v>
      </c>
    </row>
    <row r="55" spans="1:5">
      <c r="A55" s="12" t="s">
        <v>21</v>
      </c>
      <c r="B55" s="5" t="s">
        <v>22</v>
      </c>
      <c r="C55" s="12" t="s">
        <v>376</v>
      </c>
      <c r="D55" s="5" t="s">
        <v>377</v>
      </c>
      <c r="E55" s="5">
        <v>23</v>
      </c>
    </row>
    <row r="56" spans="1:5">
      <c r="A56" s="12" t="s">
        <v>21</v>
      </c>
      <c r="B56" s="5" t="s">
        <v>22</v>
      </c>
      <c r="C56" s="12" t="s">
        <v>378</v>
      </c>
      <c r="D56" s="5" t="s">
        <v>379</v>
      </c>
      <c r="E56" s="5">
        <v>18</v>
      </c>
    </row>
    <row r="57" spans="1:5">
      <c r="A57" s="12" t="s">
        <v>21</v>
      </c>
      <c r="B57" s="5" t="s">
        <v>22</v>
      </c>
      <c r="C57" s="12" t="s">
        <v>380</v>
      </c>
      <c r="D57" s="5" t="s">
        <v>381</v>
      </c>
      <c r="E57" s="5">
        <v>17</v>
      </c>
    </row>
    <row r="58" spans="1:5">
      <c r="A58" s="12" t="s">
        <v>21</v>
      </c>
      <c r="B58" s="5" t="s">
        <v>22</v>
      </c>
      <c r="C58" s="12" t="s">
        <v>382</v>
      </c>
      <c r="D58" s="5" t="s">
        <v>383</v>
      </c>
      <c r="E58" s="5">
        <v>6</v>
      </c>
    </row>
    <row r="59" spans="1:5">
      <c r="A59" s="12" t="s">
        <v>21</v>
      </c>
      <c r="B59" s="5" t="s">
        <v>22</v>
      </c>
      <c r="C59" s="12" t="s">
        <v>384</v>
      </c>
      <c r="D59" s="5" t="s">
        <v>385</v>
      </c>
      <c r="E59" s="5">
        <v>15</v>
      </c>
    </row>
    <row r="60" spans="1:5">
      <c r="A60" s="12" t="s">
        <v>21</v>
      </c>
      <c r="B60" s="5" t="s">
        <v>22</v>
      </c>
      <c r="C60" s="12" t="s">
        <v>386</v>
      </c>
      <c r="D60" s="5" t="s">
        <v>387</v>
      </c>
      <c r="E60" s="5">
        <v>13</v>
      </c>
    </row>
    <row r="61" spans="1:5">
      <c r="A61" s="12" t="s">
        <v>21</v>
      </c>
      <c r="B61" s="5" t="s">
        <v>22</v>
      </c>
      <c r="C61" s="12" t="s">
        <v>388</v>
      </c>
      <c r="D61" s="5" t="s">
        <v>389</v>
      </c>
      <c r="E61" s="5">
        <v>7</v>
      </c>
    </row>
    <row r="62" spans="1:5">
      <c r="A62" s="12" t="s">
        <v>21</v>
      </c>
      <c r="B62" s="5" t="s">
        <v>22</v>
      </c>
      <c r="C62" s="12" t="s">
        <v>390</v>
      </c>
      <c r="D62" s="5" t="s">
        <v>391</v>
      </c>
      <c r="E62" s="5">
        <v>4</v>
      </c>
    </row>
    <row r="63" spans="1:5">
      <c r="A63" s="12" t="s">
        <v>21</v>
      </c>
      <c r="B63" s="5" t="s">
        <v>22</v>
      </c>
      <c r="C63" s="12" t="s">
        <v>392</v>
      </c>
      <c r="D63" s="5" t="s">
        <v>393</v>
      </c>
      <c r="E63" s="5">
        <v>19</v>
      </c>
    </row>
    <row r="64" spans="1:5">
      <c r="A64" s="12" t="s">
        <v>21</v>
      </c>
      <c r="B64" s="5" t="s">
        <v>22</v>
      </c>
      <c r="C64" s="12" t="s">
        <v>394</v>
      </c>
      <c r="D64" s="5" t="s">
        <v>395</v>
      </c>
      <c r="E64" s="5">
        <v>5</v>
      </c>
    </row>
    <row r="65" spans="1:5">
      <c r="A65" s="12" t="s">
        <v>21</v>
      </c>
      <c r="B65" s="5" t="s">
        <v>22</v>
      </c>
      <c r="C65" s="12" t="s">
        <v>396</v>
      </c>
      <c r="D65" s="5" t="s">
        <v>397</v>
      </c>
      <c r="E65" s="5">
        <v>17</v>
      </c>
    </row>
    <row r="66" spans="1:5">
      <c r="A66" s="12" t="s">
        <v>21</v>
      </c>
      <c r="B66" s="5" t="s">
        <v>22</v>
      </c>
      <c r="C66" s="12" t="s">
        <v>398</v>
      </c>
      <c r="D66" s="5" t="s">
        <v>399</v>
      </c>
      <c r="E66" s="5">
        <v>11</v>
      </c>
    </row>
    <row r="67" spans="1:5">
      <c r="A67" s="12" t="s">
        <v>21</v>
      </c>
      <c r="B67" s="5" t="s">
        <v>22</v>
      </c>
      <c r="C67" s="12" t="s">
        <v>400</v>
      </c>
      <c r="D67" s="5" t="s">
        <v>401</v>
      </c>
      <c r="E67" s="5">
        <v>21</v>
      </c>
    </row>
    <row r="68" spans="1:5">
      <c r="A68" s="12" t="s">
        <v>21</v>
      </c>
      <c r="B68" s="5" t="s">
        <v>22</v>
      </c>
      <c r="C68" s="12" t="s">
        <v>402</v>
      </c>
      <c r="D68" s="5" t="s">
        <v>403</v>
      </c>
      <c r="E68" s="5">
        <v>8</v>
      </c>
    </row>
    <row r="69" spans="1:5">
      <c r="A69" s="12" t="s">
        <v>21</v>
      </c>
      <c r="B69" s="5" t="s">
        <v>22</v>
      </c>
      <c r="C69" s="12" t="s">
        <v>404</v>
      </c>
      <c r="D69" s="5" t="s">
        <v>405</v>
      </c>
      <c r="E69" s="5">
        <v>3</v>
      </c>
    </row>
    <row r="70" spans="1:5">
      <c r="A70" s="12" t="s">
        <v>21</v>
      </c>
      <c r="B70" s="5" t="s">
        <v>22</v>
      </c>
      <c r="C70" s="12" t="s">
        <v>406</v>
      </c>
      <c r="D70" s="5" t="s">
        <v>407</v>
      </c>
      <c r="E70" s="5">
        <v>3</v>
      </c>
    </row>
    <row r="71" spans="1:5">
      <c r="A71" s="12" t="s">
        <v>21</v>
      </c>
      <c r="B71" s="5" t="s">
        <v>22</v>
      </c>
      <c r="C71" s="12" t="s">
        <v>408</v>
      </c>
      <c r="D71" s="5" t="s">
        <v>409</v>
      </c>
      <c r="E71" s="5">
        <v>2</v>
      </c>
    </row>
    <row r="72" spans="1:5">
      <c r="A72" s="12" t="s">
        <v>21</v>
      </c>
      <c r="B72" s="5" t="s">
        <v>22</v>
      </c>
      <c r="C72" s="12" t="s">
        <v>410</v>
      </c>
      <c r="D72" s="5" t="s">
        <v>411</v>
      </c>
      <c r="E72" s="5">
        <v>21</v>
      </c>
    </row>
    <row r="73" spans="1:5">
      <c r="A73" s="12" t="s">
        <v>21</v>
      </c>
      <c r="B73" s="5" t="s">
        <v>22</v>
      </c>
      <c r="C73" s="12" t="s">
        <v>412</v>
      </c>
      <c r="D73" s="5" t="s">
        <v>413</v>
      </c>
      <c r="E73" s="5">
        <v>13</v>
      </c>
    </row>
    <row r="74" spans="1:5">
      <c r="A74" s="12" t="s">
        <v>21</v>
      </c>
      <c r="B74" s="5" t="s">
        <v>22</v>
      </c>
      <c r="C74" s="12" t="s">
        <v>414</v>
      </c>
      <c r="D74" s="5" t="s">
        <v>415</v>
      </c>
      <c r="E74" s="5">
        <v>12</v>
      </c>
    </row>
    <row r="75" spans="1:5">
      <c r="A75" s="12" t="s">
        <v>21</v>
      </c>
      <c r="B75" s="5" t="s">
        <v>22</v>
      </c>
      <c r="C75" s="12" t="s">
        <v>416</v>
      </c>
      <c r="D75" s="5" t="s">
        <v>417</v>
      </c>
      <c r="E75" s="5">
        <v>6</v>
      </c>
    </row>
    <row r="76" spans="1:5">
      <c r="A76" s="12" t="s">
        <v>21</v>
      </c>
      <c r="B76" s="5" t="s">
        <v>22</v>
      </c>
      <c r="C76" s="12" t="s">
        <v>418</v>
      </c>
      <c r="D76" s="5" t="s">
        <v>419</v>
      </c>
      <c r="E76" s="5">
        <v>7</v>
      </c>
    </row>
    <row r="77" spans="1:5">
      <c r="A77" s="12" t="s">
        <v>21</v>
      </c>
      <c r="B77" s="5" t="s">
        <v>22</v>
      </c>
      <c r="C77" s="12" t="s">
        <v>420</v>
      </c>
      <c r="D77" s="5" t="s">
        <v>421</v>
      </c>
      <c r="E77" s="5">
        <v>314</v>
      </c>
    </row>
    <row r="78" spans="1:5">
      <c r="A78" s="12" t="s">
        <v>21</v>
      </c>
      <c r="B78" s="5" t="s">
        <v>22</v>
      </c>
      <c r="C78" s="12" t="s">
        <v>422</v>
      </c>
      <c r="D78" s="5" t="s">
        <v>423</v>
      </c>
      <c r="E78" s="5">
        <v>12</v>
      </c>
    </row>
    <row r="79" spans="1:5">
      <c r="A79" s="12" t="s">
        <v>21</v>
      </c>
      <c r="B79" s="5" t="s">
        <v>22</v>
      </c>
      <c r="C79" s="12" t="s">
        <v>424</v>
      </c>
      <c r="D79" s="5" t="s">
        <v>425</v>
      </c>
      <c r="E79" s="5">
        <v>6</v>
      </c>
    </row>
    <row r="80" spans="1:5">
      <c r="A80" s="12" t="s">
        <v>23</v>
      </c>
      <c r="B80" s="5" t="s">
        <v>24</v>
      </c>
      <c r="C80" s="12" t="s">
        <v>426</v>
      </c>
      <c r="D80" s="5" t="s">
        <v>427</v>
      </c>
      <c r="E80" s="5">
        <v>43358</v>
      </c>
    </row>
    <row r="81" spans="1:5">
      <c r="A81" s="12" t="s">
        <v>25</v>
      </c>
      <c r="B81" s="5" t="s">
        <v>26</v>
      </c>
      <c r="C81" s="12" t="s">
        <v>428</v>
      </c>
      <c r="D81" s="5" t="s">
        <v>429</v>
      </c>
      <c r="E81" s="5">
        <v>219</v>
      </c>
    </row>
    <row r="82" spans="1:5">
      <c r="A82" s="12" t="s">
        <v>27</v>
      </c>
      <c r="B82" s="5" t="s">
        <v>28</v>
      </c>
      <c r="C82" s="12" t="s">
        <v>430</v>
      </c>
      <c r="D82" s="5" t="s">
        <v>431</v>
      </c>
      <c r="E82" s="5">
        <v>508</v>
      </c>
    </row>
    <row r="83" spans="1:5">
      <c r="A83" s="12" t="s">
        <v>29</v>
      </c>
      <c r="B83" s="5" t="s">
        <v>30</v>
      </c>
      <c r="C83" s="12" t="s">
        <v>432</v>
      </c>
      <c r="D83" s="5" t="s">
        <v>433</v>
      </c>
      <c r="E83" s="5">
        <v>60372</v>
      </c>
    </row>
    <row r="84" spans="1:5">
      <c r="A84" s="12" t="s">
        <v>31</v>
      </c>
      <c r="B84" s="5" t="s">
        <v>32</v>
      </c>
      <c r="C84" s="12" t="s">
        <v>434</v>
      </c>
      <c r="D84" s="5" t="s">
        <v>435</v>
      </c>
      <c r="E84" s="5">
        <v>4027</v>
      </c>
    </row>
    <row r="85" spans="1:5">
      <c r="A85" s="13" t="s">
        <v>31</v>
      </c>
      <c r="B85" s="5" t="s">
        <v>32</v>
      </c>
      <c r="C85" s="12" t="s">
        <v>436</v>
      </c>
      <c r="D85" s="5" t="s">
        <v>437</v>
      </c>
      <c r="E85" s="7">
        <v>19100</v>
      </c>
    </row>
    <row r="86" spans="1:5">
      <c r="A86" s="13" t="s">
        <v>33</v>
      </c>
      <c r="B86" s="5" t="s">
        <v>34</v>
      </c>
      <c r="C86" s="12" t="s">
        <v>438</v>
      </c>
      <c r="D86" s="5" t="s">
        <v>439</v>
      </c>
      <c r="E86" s="7">
        <v>13</v>
      </c>
    </row>
    <row r="87" spans="1:5">
      <c r="A87" s="13" t="s">
        <v>33</v>
      </c>
      <c r="B87" s="5" t="s">
        <v>34</v>
      </c>
      <c r="C87" s="12" t="s">
        <v>440</v>
      </c>
      <c r="D87" s="5" t="s">
        <v>441</v>
      </c>
      <c r="E87" s="7">
        <v>114</v>
      </c>
    </row>
    <row r="88" spans="1:5">
      <c r="A88" s="13" t="s">
        <v>33</v>
      </c>
      <c r="B88" s="5" t="s">
        <v>34</v>
      </c>
      <c r="C88" s="12" t="s">
        <v>442</v>
      </c>
      <c r="D88" s="5" t="s">
        <v>443</v>
      </c>
      <c r="E88" s="7">
        <v>995</v>
      </c>
    </row>
    <row r="89" spans="1:5">
      <c r="A89" s="13" t="s">
        <v>35</v>
      </c>
      <c r="B89" s="5" t="s">
        <v>36</v>
      </c>
      <c r="C89" s="12" t="s">
        <v>444</v>
      </c>
      <c r="D89" s="5" t="s">
        <v>445</v>
      </c>
      <c r="E89" s="7">
        <v>30874</v>
      </c>
    </row>
    <row r="90" spans="1:5">
      <c r="A90" s="13" t="s">
        <v>37</v>
      </c>
      <c r="B90" s="5" t="s">
        <v>38</v>
      </c>
      <c r="C90" s="12" t="s">
        <v>446</v>
      </c>
      <c r="D90" s="5" t="s">
        <v>447</v>
      </c>
      <c r="E90" s="7">
        <v>2388</v>
      </c>
    </row>
    <row r="91" spans="1:5">
      <c r="A91" s="13" t="s">
        <v>39</v>
      </c>
      <c r="B91" s="5" t="s">
        <v>40</v>
      </c>
      <c r="C91" s="12" t="s">
        <v>448</v>
      </c>
      <c r="D91" s="5" t="s">
        <v>449</v>
      </c>
      <c r="E91" s="7">
        <v>426</v>
      </c>
    </row>
    <row r="92" spans="1:5">
      <c r="A92" s="13" t="s">
        <v>41</v>
      </c>
      <c r="B92" s="5" t="s">
        <v>42</v>
      </c>
      <c r="C92" s="12" t="s">
        <v>450</v>
      </c>
      <c r="D92" s="5" t="s">
        <v>451</v>
      </c>
      <c r="E92" s="7">
        <v>985</v>
      </c>
    </row>
    <row r="93" spans="1:5">
      <c r="A93" s="13" t="s">
        <v>43</v>
      </c>
      <c r="B93" s="5" t="s">
        <v>44</v>
      </c>
      <c r="C93" s="12" t="s">
        <v>452</v>
      </c>
      <c r="D93" s="5" t="s">
        <v>453</v>
      </c>
      <c r="E93" s="7">
        <v>9691</v>
      </c>
    </row>
    <row r="94" spans="1:5">
      <c r="A94" s="13" t="s">
        <v>45</v>
      </c>
      <c r="B94" s="5" t="s">
        <v>46</v>
      </c>
      <c r="C94" s="12" t="s">
        <v>454</v>
      </c>
      <c r="D94" s="5" t="s">
        <v>455</v>
      </c>
      <c r="E94" s="7">
        <v>72</v>
      </c>
    </row>
    <row r="95" spans="1:5">
      <c r="A95" s="13" t="s">
        <v>47</v>
      </c>
      <c r="B95" s="5" t="s">
        <v>48</v>
      </c>
      <c r="C95" s="12" t="s">
        <v>456</v>
      </c>
      <c r="D95" s="5" t="s">
        <v>457</v>
      </c>
      <c r="E95" s="7">
        <v>63</v>
      </c>
    </row>
    <row r="96" spans="1:5">
      <c r="A96" s="13" t="s">
        <v>49</v>
      </c>
      <c r="B96" s="5" t="s">
        <v>50</v>
      </c>
      <c r="C96" s="12" t="s">
        <v>458</v>
      </c>
      <c r="D96" s="5" t="s">
        <v>459</v>
      </c>
      <c r="E96" s="7">
        <v>43</v>
      </c>
    </row>
    <row r="97" spans="1:5">
      <c r="A97" s="13" t="s">
        <v>51</v>
      </c>
      <c r="B97" s="5" t="s">
        <v>52</v>
      </c>
      <c r="C97" s="12" t="s">
        <v>460</v>
      </c>
      <c r="D97" s="5" t="s">
        <v>461</v>
      </c>
      <c r="E97" s="7">
        <v>594</v>
      </c>
    </row>
    <row r="98" spans="1:5">
      <c r="A98" s="13" t="s">
        <v>53</v>
      </c>
      <c r="B98" s="5" t="s">
        <v>54</v>
      </c>
      <c r="C98" s="12" t="s">
        <v>462</v>
      </c>
      <c r="D98" s="5" t="s">
        <v>463</v>
      </c>
      <c r="E98" s="7">
        <v>100</v>
      </c>
    </row>
    <row r="99" spans="1:5">
      <c r="A99" s="13" t="s">
        <v>53</v>
      </c>
      <c r="B99" s="5" t="s">
        <v>54</v>
      </c>
      <c r="C99" s="12" t="s">
        <v>464</v>
      </c>
      <c r="D99" s="5" t="s">
        <v>465</v>
      </c>
      <c r="E99" s="7">
        <v>2</v>
      </c>
    </row>
    <row r="100" spans="1:5">
      <c r="A100" s="13" t="s">
        <v>55</v>
      </c>
      <c r="B100" s="5" t="s">
        <v>56</v>
      </c>
      <c r="C100" s="12" t="s">
        <v>466</v>
      </c>
      <c r="D100" s="5" t="s">
        <v>467</v>
      </c>
      <c r="E100" s="7">
        <v>32</v>
      </c>
    </row>
    <row r="101" spans="1:5">
      <c r="A101" s="13" t="s">
        <v>57</v>
      </c>
      <c r="B101" s="5" t="s">
        <v>58</v>
      </c>
      <c r="C101" s="12" t="s">
        <v>468</v>
      </c>
      <c r="D101" s="5" t="s">
        <v>469</v>
      </c>
      <c r="E101" s="7">
        <v>485</v>
      </c>
    </row>
    <row r="102" spans="1:5">
      <c r="A102" s="13" t="s">
        <v>59</v>
      </c>
      <c r="B102" s="5" t="s">
        <v>60</v>
      </c>
      <c r="C102" s="12" t="s">
        <v>470</v>
      </c>
      <c r="D102" s="5" t="s">
        <v>471</v>
      </c>
      <c r="E102" s="7">
        <v>37</v>
      </c>
    </row>
    <row r="103" spans="1:5">
      <c r="A103" s="13" t="s">
        <v>61</v>
      </c>
      <c r="B103" s="5" t="s">
        <v>62</v>
      </c>
      <c r="C103" s="12" t="s">
        <v>472</v>
      </c>
      <c r="D103" s="5" t="s">
        <v>473</v>
      </c>
      <c r="E103" s="7">
        <v>32</v>
      </c>
    </row>
    <row r="104" spans="1:5">
      <c r="A104" s="13" t="s">
        <v>63</v>
      </c>
      <c r="B104" s="5" t="s">
        <v>64</v>
      </c>
      <c r="C104" s="12" t="s">
        <v>474</v>
      </c>
      <c r="D104" s="5" t="s">
        <v>475</v>
      </c>
      <c r="E104" s="7">
        <v>2</v>
      </c>
    </row>
    <row r="105" spans="1:5">
      <c r="A105" s="13" t="s">
        <v>65</v>
      </c>
      <c r="B105" s="5" t="s">
        <v>66</v>
      </c>
      <c r="C105" s="12" t="s">
        <v>476</v>
      </c>
      <c r="D105" s="5" t="s">
        <v>477</v>
      </c>
      <c r="E105" s="7">
        <v>29</v>
      </c>
    </row>
    <row r="106" spans="1:5">
      <c r="A106" s="13" t="s">
        <v>67</v>
      </c>
      <c r="B106" s="5" t="s">
        <v>68</v>
      </c>
      <c r="C106" s="12" t="s">
        <v>478</v>
      </c>
      <c r="D106" s="5" t="s">
        <v>479</v>
      </c>
      <c r="E106" s="7">
        <v>11</v>
      </c>
    </row>
    <row r="107" spans="1:5">
      <c r="A107" s="13" t="s">
        <v>69</v>
      </c>
      <c r="B107" s="5" t="s">
        <v>70</v>
      </c>
      <c r="C107" s="12" t="s">
        <v>480</v>
      </c>
      <c r="D107" s="5" t="s">
        <v>481</v>
      </c>
      <c r="E107" s="7">
        <v>4</v>
      </c>
    </row>
    <row r="108" spans="1:5">
      <c r="A108" s="13" t="s">
        <v>71</v>
      </c>
      <c r="B108" s="5" t="s">
        <v>72</v>
      </c>
      <c r="C108" s="12" t="s">
        <v>482</v>
      </c>
      <c r="D108" s="5" t="s">
        <v>483</v>
      </c>
      <c r="E108" s="7">
        <v>79</v>
      </c>
    </row>
    <row r="109" spans="1:5">
      <c r="A109" s="13" t="s">
        <v>73</v>
      </c>
      <c r="B109" s="5" t="s">
        <v>74</v>
      </c>
      <c r="C109" s="12" t="s">
        <v>484</v>
      </c>
      <c r="D109" s="5" t="s">
        <v>485</v>
      </c>
      <c r="E109" s="7">
        <v>27</v>
      </c>
    </row>
    <row r="110" spans="1:5">
      <c r="A110" s="13" t="s">
        <v>73</v>
      </c>
      <c r="B110" s="5" t="s">
        <v>74</v>
      </c>
      <c r="C110" s="12" t="s">
        <v>486</v>
      </c>
      <c r="D110" s="5" t="s">
        <v>487</v>
      </c>
      <c r="E110" s="7">
        <v>7</v>
      </c>
    </row>
    <row r="111" spans="1:5">
      <c r="A111" s="13" t="s">
        <v>73</v>
      </c>
      <c r="B111" s="5" t="s">
        <v>74</v>
      </c>
      <c r="C111" s="12" t="s">
        <v>488</v>
      </c>
      <c r="D111" s="5" t="s">
        <v>489</v>
      </c>
      <c r="E111" s="7">
        <v>22</v>
      </c>
    </row>
    <row r="112" spans="1:5">
      <c r="A112" s="13" t="s">
        <v>75</v>
      </c>
      <c r="B112" s="5" t="s">
        <v>76</v>
      </c>
      <c r="C112" s="12" t="s">
        <v>490</v>
      </c>
      <c r="D112" s="5" t="s">
        <v>491</v>
      </c>
      <c r="E112" s="7">
        <v>1</v>
      </c>
    </row>
    <row r="113" spans="1:5">
      <c r="A113" s="13" t="s">
        <v>77</v>
      </c>
      <c r="B113" s="5" t="s">
        <v>78</v>
      </c>
      <c r="C113" s="12" t="s">
        <v>492</v>
      </c>
      <c r="D113" s="5" t="s">
        <v>493</v>
      </c>
      <c r="E113" s="7">
        <v>94</v>
      </c>
    </row>
    <row r="114" spans="1:5">
      <c r="A114" s="13" t="s">
        <v>77</v>
      </c>
      <c r="B114" s="5" t="s">
        <v>78</v>
      </c>
      <c r="C114" s="12" t="s">
        <v>494</v>
      </c>
      <c r="D114" s="5" t="s">
        <v>495</v>
      </c>
      <c r="E114" s="7">
        <v>61</v>
      </c>
    </row>
    <row r="115" spans="1:5">
      <c r="A115" s="13" t="s">
        <v>79</v>
      </c>
      <c r="B115" s="5" t="s">
        <v>80</v>
      </c>
      <c r="C115" s="12" t="s">
        <v>496</v>
      </c>
      <c r="D115" s="5" t="s">
        <v>80</v>
      </c>
      <c r="E115" s="7">
        <v>15</v>
      </c>
    </row>
    <row r="116" spans="1:5">
      <c r="A116" s="13" t="s">
        <v>79</v>
      </c>
      <c r="B116" s="5" t="s">
        <v>80</v>
      </c>
      <c r="C116" s="12" t="s">
        <v>497</v>
      </c>
      <c r="D116" s="5" t="s">
        <v>498</v>
      </c>
      <c r="E116" s="7">
        <v>132</v>
      </c>
    </row>
    <row r="117" spans="1:5">
      <c r="A117" s="13" t="s">
        <v>81</v>
      </c>
      <c r="B117" s="5" t="s">
        <v>82</v>
      </c>
      <c r="C117" s="12" t="s">
        <v>499</v>
      </c>
      <c r="D117" s="5" t="s">
        <v>500</v>
      </c>
      <c r="E117" s="7">
        <v>89</v>
      </c>
    </row>
    <row r="118" spans="1:5">
      <c r="A118" s="13" t="s">
        <v>83</v>
      </c>
      <c r="B118" s="5" t="s">
        <v>84</v>
      </c>
      <c r="C118" s="12" t="s">
        <v>501</v>
      </c>
      <c r="D118" s="5" t="s">
        <v>502</v>
      </c>
      <c r="E118" s="7">
        <v>41</v>
      </c>
    </row>
    <row r="119" spans="1:5">
      <c r="A119" s="13" t="s">
        <v>85</v>
      </c>
      <c r="B119" s="5" t="s">
        <v>86</v>
      </c>
      <c r="C119" s="12" t="s">
        <v>503</v>
      </c>
      <c r="D119" s="5" t="s">
        <v>504</v>
      </c>
      <c r="E119" s="7">
        <v>350</v>
      </c>
    </row>
    <row r="120" spans="1:5">
      <c r="A120" s="13" t="s">
        <v>87</v>
      </c>
      <c r="B120" s="5" t="s">
        <v>88</v>
      </c>
      <c r="C120" s="12" t="s">
        <v>505</v>
      </c>
      <c r="D120" s="5" t="s">
        <v>506</v>
      </c>
      <c r="E120" s="7">
        <v>299</v>
      </c>
    </row>
    <row r="121" spans="1:5">
      <c r="A121" s="13" t="s">
        <v>89</v>
      </c>
      <c r="B121" s="5" t="s">
        <v>90</v>
      </c>
      <c r="C121" s="12" t="s">
        <v>507</v>
      </c>
      <c r="D121" s="5" t="s">
        <v>508</v>
      </c>
      <c r="E121" s="7">
        <v>37586</v>
      </c>
    </row>
    <row r="122" spans="1:5">
      <c r="A122" s="13" t="s">
        <v>91</v>
      </c>
      <c r="B122" s="5" t="s">
        <v>92</v>
      </c>
      <c r="C122" s="12" t="s">
        <v>509</v>
      </c>
      <c r="D122" s="5" t="s">
        <v>510</v>
      </c>
      <c r="E122" s="7">
        <v>64226</v>
      </c>
    </row>
    <row r="123" spans="1:5">
      <c r="A123" s="13" t="s">
        <v>91</v>
      </c>
      <c r="B123" s="5" t="s">
        <v>92</v>
      </c>
      <c r="C123" s="12" t="s">
        <v>511</v>
      </c>
      <c r="D123" s="5" t="s">
        <v>512</v>
      </c>
      <c r="E123" s="7">
        <v>687</v>
      </c>
    </row>
    <row r="124" spans="1:5">
      <c r="A124" s="13" t="s">
        <v>93</v>
      </c>
      <c r="B124" s="5" t="s">
        <v>94</v>
      </c>
      <c r="C124" s="12" t="s">
        <v>513</v>
      </c>
      <c r="D124" s="5" t="s">
        <v>514</v>
      </c>
      <c r="E124" s="7">
        <v>27679</v>
      </c>
    </row>
    <row r="125" spans="1:5">
      <c r="A125" s="13" t="s">
        <v>93</v>
      </c>
      <c r="B125" s="5" t="s">
        <v>94</v>
      </c>
      <c r="C125" s="12" t="s">
        <v>515</v>
      </c>
      <c r="D125" s="5" t="s">
        <v>516</v>
      </c>
      <c r="E125" s="7">
        <v>22587</v>
      </c>
    </row>
    <row r="126" spans="1:5">
      <c r="A126" s="13" t="s">
        <v>95</v>
      </c>
      <c r="B126" s="5" t="s">
        <v>96</v>
      </c>
      <c r="C126" s="12" t="s">
        <v>517</v>
      </c>
      <c r="D126" s="5" t="s">
        <v>518</v>
      </c>
      <c r="E126" s="7">
        <v>108</v>
      </c>
    </row>
    <row r="127" spans="1:5">
      <c r="A127" s="13" t="s">
        <v>95</v>
      </c>
      <c r="B127" s="5" t="s">
        <v>96</v>
      </c>
      <c r="C127" s="12" t="s">
        <v>519</v>
      </c>
      <c r="D127" s="5" t="s">
        <v>520</v>
      </c>
      <c r="E127" s="7">
        <v>1</v>
      </c>
    </row>
    <row r="128" spans="1:5">
      <c r="A128" s="13" t="s">
        <v>95</v>
      </c>
      <c r="B128" s="5" t="s">
        <v>96</v>
      </c>
      <c r="C128" s="12" t="s">
        <v>521</v>
      </c>
      <c r="D128" s="5" t="s">
        <v>522</v>
      </c>
      <c r="E128" s="7">
        <v>37</v>
      </c>
    </row>
    <row r="129" spans="1:5">
      <c r="A129" s="13" t="s">
        <v>95</v>
      </c>
      <c r="B129" s="5" t="s">
        <v>96</v>
      </c>
      <c r="C129" s="12" t="s">
        <v>523</v>
      </c>
      <c r="D129" s="5" t="s">
        <v>524</v>
      </c>
      <c r="E129" s="7">
        <v>1</v>
      </c>
    </row>
    <row r="130" spans="1:5">
      <c r="A130" s="13" t="s">
        <v>95</v>
      </c>
      <c r="B130" s="5" t="s">
        <v>96</v>
      </c>
      <c r="C130" s="12" t="s">
        <v>525</v>
      </c>
      <c r="D130" s="5" t="s">
        <v>526</v>
      </c>
      <c r="E130" s="7">
        <v>157</v>
      </c>
    </row>
    <row r="131" spans="1:5">
      <c r="A131" s="13" t="s">
        <v>95</v>
      </c>
      <c r="B131" s="5" t="s">
        <v>96</v>
      </c>
      <c r="C131" s="12" t="s">
        <v>527</v>
      </c>
      <c r="D131" s="5" t="s">
        <v>528</v>
      </c>
      <c r="E131" s="7">
        <v>51</v>
      </c>
    </row>
    <row r="132" spans="1:5">
      <c r="A132" s="13" t="s">
        <v>95</v>
      </c>
      <c r="B132" s="5" t="s">
        <v>96</v>
      </c>
      <c r="C132" s="12" t="s">
        <v>529</v>
      </c>
      <c r="D132" s="5" t="s">
        <v>530</v>
      </c>
      <c r="E132" s="7">
        <v>8</v>
      </c>
    </row>
    <row r="133" spans="1:5">
      <c r="A133" s="13" t="s">
        <v>95</v>
      </c>
      <c r="B133" s="5" t="s">
        <v>96</v>
      </c>
      <c r="C133" s="12" t="s">
        <v>531</v>
      </c>
      <c r="D133" s="5" t="s">
        <v>532</v>
      </c>
      <c r="E133" s="7">
        <v>12</v>
      </c>
    </row>
    <row r="134" spans="1:5">
      <c r="A134" s="13" t="s">
        <v>95</v>
      </c>
      <c r="B134" s="5" t="s">
        <v>96</v>
      </c>
      <c r="C134" s="12" t="s">
        <v>533</v>
      </c>
      <c r="D134" s="5" t="s">
        <v>534</v>
      </c>
      <c r="E134" s="7">
        <v>29</v>
      </c>
    </row>
    <row r="135" spans="1:5">
      <c r="A135" s="13" t="s">
        <v>95</v>
      </c>
      <c r="B135" s="5" t="s">
        <v>96</v>
      </c>
      <c r="C135" s="12" t="s">
        <v>535</v>
      </c>
      <c r="D135" s="5" t="s">
        <v>536</v>
      </c>
      <c r="E135" s="7">
        <v>395</v>
      </c>
    </row>
    <row r="136" spans="1:5">
      <c r="A136" s="13" t="s">
        <v>95</v>
      </c>
      <c r="B136" s="5" t="s">
        <v>96</v>
      </c>
      <c r="C136" s="12" t="s">
        <v>537</v>
      </c>
      <c r="D136" s="5" t="s">
        <v>538</v>
      </c>
      <c r="E136" s="7">
        <v>21</v>
      </c>
    </row>
    <row r="137" spans="1:5">
      <c r="A137" s="13" t="s">
        <v>95</v>
      </c>
      <c r="B137" s="5" t="s">
        <v>96</v>
      </c>
      <c r="C137" s="12" t="s">
        <v>539</v>
      </c>
      <c r="D137" s="5" t="s">
        <v>540</v>
      </c>
      <c r="E137" s="7">
        <v>4</v>
      </c>
    </row>
    <row r="138" spans="1:5">
      <c r="A138" s="13" t="s">
        <v>95</v>
      </c>
      <c r="B138" s="5" t="s">
        <v>96</v>
      </c>
      <c r="C138" s="12" t="s">
        <v>541</v>
      </c>
      <c r="D138" s="5" t="s">
        <v>542</v>
      </c>
      <c r="E138" s="7">
        <v>80</v>
      </c>
    </row>
    <row r="139" spans="1:5">
      <c r="A139" s="13" t="s">
        <v>97</v>
      </c>
      <c r="B139" s="5" t="s">
        <v>98</v>
      </c>
      <c r="C139" s="12" t="s">
        <v>543</v>
      </c>
      <c r="D139" s="5" t="s">
        <v>544</v>
      </c>
      <c r="E139" s="7">
        <v>752</v>
      </c>
    </row>
    <row r="140" spans="1:5">
      <c r="A140" s="13" t="s">
        <v>97</v>
      </c>
      <c r="B140" s="5" t="s">
        <v>98</v>
      </c>
      <c r="C140" s="12" t="s">
        <v>545</v>
      </c>
      <c r="D140" s="5" t="s">
        <v>546</v>
      </c>
      <c r="E140" s="7">
        <v>1089</v>
      </c>
    </row>
    <row r="141" spans="1:5">
      <c r="A141" s="13" t="s">
        <v>99</v>
      </c>
      <c r="B141" s="5" t="s">
        <v>100</v>
      </c>
      <c r="C141" s="12" t="s">
        <v>547</v>
      </c>
      <c r="D141" s="5" t="s">
        <v>548</v>
      </c>
      <c r="E141" s="7">
        <v>107</v>
      </c>
    </row>
    <row r="142" spans="1:5">
      <c r="A142" s="13" t="s">
        <v>99</v>
      </c>
      <c r="B142" s="5" t="s">
        <v>100</v>
      </c>
      <c r="C142" s="12" t="s">
        <v>549</v>
      </c>
      <c r="D142" s="5" t="s">
        <v>550</v>
      </c>
      <c r="E142" s="7">
        <v>64</v>
      </c>
    </row>
    <row r="143" spans="1:5">
      <c r="A143" s="13" t="s">
        <v>99</v>
      </c>
      <c r="B143" s="5" t="s">
        <v>100</v>
      </c>
      <c r="C143" s="12" t="s">
        <v>551</v>
      </c>
      <c r="D143" s="5" t="s">
        <v>552</v>
      </c>
      <c r="E143" s="7">
        <v>140</v>
      </c>
    </row>
    <row r="144" spans="1:5">
      <c r="A144" s="13" t="s">
        <v>99</v>
      </c>
      <c r="B144" s="5" t="s">
        <v>100</v>
      </c>
      <c r="C144" s="12" t="s">
        <v>553</v>
      </c>
      <c r="D144" s="5" t="s">
        <v>554</v>
      </c>
      <c r="E144" s="7">
        <v>283</v>
      </c>
    </row>
    <row r="145" spans="1:5">
      <c r="A145" s="13" t="s">
        <v>99</v>
      </c>
      <c r="B145" s="5" t="s">
        <v>100</v>
      </c>
      <c r="C145" s="12" t="s">
        <v>555</v>
      </c>
      <c r="D145" s="5" t="s">
        <v>556</v>
      </c>
      <c r="E145" s="7">
        <v>115</v>
      </c>
    </row>
    <row r="146" spans="1:5">
      <c r="A146" s="13" t="s">
        <v>99</v>
      </c>
      <c r="B146" s="5" t="s">
        <v>100</v>
      </c>
      <c r="C146" s="12" t="s">
        <v>557</v>
      </c>
      <c r="D146" s="5" t="s">
        <v>558</v>
      </c>
      <c r="E146" s="7">
        <v>553</v>
      </c>
    </row>
    <row r="147" spans="1:5">
      <c r="A147" s="13" t="s">
        <v>99</v>
      </c>
      <c r="B147" s="5" t="s">
        <v>100</v>
      </c>
      <c r="C147" s="12" t="s">
        <v>559</v>
      </c>
      <c r="D147" s="5" t="s">
        <v>560</v>
      </c>
      <c r="E147" s="7">
        <v>20</v>
      </c>
    </row>
    <row r="148" spans="1:5">
      <c r="A148" s="13" t="s">
        <v>101</v>
      </c>
      <c r="B148" s="5" t="s">
        <v>102</v>
      </c>
      <c r="C148" s="12" t="s">
        <v>561</v>
      </c>
      <c r="D148" s="5" t="s">
        <v>102</v>
      </c>
      <c r="E148" s="7">
        <v>35</v>
      </c>
    </row>
    <row r="149" spans="1:5">
      <c r="A149" s="13" t="s">
        <v>103</v>
      </c>
      <c r="B149" s="5" t="s">
        <v>104</v>
      </c>
      <c r="C149" s="12" t="s">
        <v>562</v>
      </c>
      <c r="D149" s="5" t="s">
        <v>563</v>
      </c>
      <c r="E149" s="7">
        <v>3987</v>
      </c>
    </row>
    <row r="150" spans="1:5">
      <c r="A150" s="13" t="s">
        <v>105</v>
      </c>
      <c r="B150" s="5" t="s">
        <v>106</v>
      </c>
      <c r="C150" s="12" t="s">
        <v>564</v>
      </c>
      <c r="D150" s="5" t="s">
        <v>565</v>
      </c>
      <c r="E150" s="7">
        <v>92</v>
      </c>
    </row>
    <row r="151" spans="1:5">
      <c r="A151" s="13" t="s">
        <v>107</v>
      </c>
      <c r="B151" s="5" t="s">
        <v>108</v>
      </c>
      <c r="C151" s="12" t="s">
        <v>566</v>
      </c>
      <c r="D151" s="5" t="s">
        <v>567</v>
      </c>
      <c r="E151" s="7">
        <v>52</v>
      </c>
    </row>
    <row r="152" spans="1:5">
      <c r="A152" s="13" t="s">
        <v>109</v>
      </c>
      <c r="B152" s="5" t="s">
        <v>110</v>
      </c>
      <c r="C152" s="12" t="s">
        <v>568</v>
      </c>
      <c r="D152" s="5" t="s">
        <v>110</v>
      </c>
      <c r="E152" s="7">
        <v>303</v>
      </c>
    </row>
    <row r="153" spans="1:5">
      <c r="A153" s="13" t="s">
        <v>111</v>
      </c>
      <c r="B153" s="5" t="s">
        <v>112</v>
      </c>
      <c r="C153" s="12" t="s">
        <v>569</v>
      </c>
      <c r="D153" s="5" t="s">
        <v>112</v>
      </c>
      <c r="E153" s="7">
        <v>4645</v>
      </c>
    </row>
    <row r="154" spans="1:5">
      <c r="A154" s="13" t="s">
        <v>111</v>
      </c>
      <c r="B154" s="5" t="s">
        <v>112</v>
      </c>
      <c r="C154" s="12" t="s">
        <v>570</v>
      </c>
      <c r="D154" s="5" t="s">
        <v>571</v>
      </c>
      <c r="E154" s="7">
        <v>120</v>
      </c>
    </row>
    <row r="155" spans="1:5">
      <c r="A155" s="13" t="s">
        <v>113</v>
      </c>
      <c r="B155" s="5" t="s">
        <v>114</v>
      </c>
      <c r="C155" s="12" t="s">
        <v>572</v>
      </c>
      <c r="D155" s="5" t="s">
        <v>114</v>
      </c>
      <c r="E155" s="7">
        <v>13206</v>
      </c>
    </row>
    <row r="156" spans="1:5">
      <c r="A156" s="13" t="s">
        <v>113</v>
      </c>
      <c r="B156" s="5" t="s">
        <v>114</v>
      </c>
      <c r="C156" s="12" t="s">
        <v>573</v>
      </c>
      <c r="D156" s="5" t="s">
        <v>574</v>
      </c>
      <c r="E156" s="7">
        <v>591</v>
      </c>
    </row>
    <row r="157" spans="1:5">
      <c r="A157" s="13" t="s">
        <v>115</v>
      </c>
      <c r="B157" s="5" t="s">
        <v>116</v>
      </c>
      <c r="C157" s="12" t="s">
        <v>575</v>
      </c>
      <c r="D157" s="5" t="s">
        <v>576</v>
      </c>
      <c r="E157" s="7">
        <v>5129</v>
      </c>
    </row>
    <row r="158" spans="1:5">
      <c r="A158" s="13" t="s">
        <v>117</v>
      </c>
      <c r="B158" s="5" t="s">
        <v>118</v>
      </c>
      <c r="C158" s="12" t="s">
        <v>577</v>
      </c>
      <c r="D158" s="5" t="s">
        <v>118</v>
      </c>
      <c r="E158" s="7">
        <v>1225</v>
      </c>
    </row>
    <row r="159" spans="1:5">
      <c r="A159" s="13" t="s">
        <v>119</v>
      </c>
      <c r="B159" s="5" t="s">
        <v>120</v>
      </c>
      <c r="C159" s="12" t="s">
        <v>578</v>
      </c>
      <c r="D159" s="5" t="s">
        <v>120</v>
      </c>
      <c r="E159" s="7">
        <v>1307</v>
      </c>
    </row>
    <row r="160" spans="1:5">
      <c r="A160" s="13" t="s">
        <v>121</v>
      </c>
      <c r="B160" s="5" t="s">
        <v>122</v>
      </c>
      <c r="C160" s="12" t="s">
        <v>579</v>
      </c>
      <c r="D160" s="5" t="s">
        <v>580</v>
      </c>
      <c r="E160" s="7">
        <v>130</v>
      </c>
    </row>
    <row r="161" spans="1:5">
      <c r="A161" s="13" t="s">
        <v>123</v>
      </c>
      <c r="B161" s="5" t="s">
        <v>124</v>
      </c>
      <c r="C161" s="12" t="s">
        <v>581</v>
      </c>
      <c r="D161" s="5" t="s">
        <v>582</v>
      </c>
      <c r="E161" s="7">
        <v>2991</v>
      </c>
    </row>
    <row r="162" spans="1:5">
      <c r="A162" s="13" t="s">
        <v>125</v>
      </c>
      <c r="B162" s="5" t="s">
        <v>126</v>
      </c>
      <c r="C162" s="12" t="s">
        <v>583</v>
      </c>
      <c r="D162" s="5" t="s">
        <v>584</v>
      </c>
      <c r="E162" s="7">
        <v>763</v>
      </c>
    </row>
    <row r="163" spans="1:5">
      <c r="A163" s="13" t="s">
        <v>127</v>
      </c>
      <c r="B163" s="5" t="s">
        <v>128</v>
      </c>
      <c r="C163" s="12" t="s">
        <v>585</v>
      </c>
      <c r="D163" s="5" t="s">
        <v>128</v>
      </c>
      <c r="E163" s="7">
        <v>4770</v>
      </c>
    </row>
    <row r="164" spans="1:5">
      <c r="A164" s="13" t="s">
        <v>129</v>
      </c>
      <c r="B164" s="5" t="s">
        <v>130</v>
      </c>
      <c r="C164" s="12" t="s">
        <v>586</v>
      </c>
      <c r="D164" s="5" t="s">
        <v>130</v>
      </c>
      <c r="E164" s="7">
        <v>5329</v>
      </c>
    </row>
    <row r="165" spans="1:5">
      <c r="A165" s="13" t="s">
        <v>131</v>
      </c>
      <c r="B165" s="5" t="s">
        <v>132</v>
      </c>
      <c r="C165" s="12" t="s">
        <v>587</v>
      </c>
      <c r="D165" s="5" t="s">
        <v>588</v>
      </c>
      <c r="E165" s="7">
        <v>17965</v>
      </c>
    </row>
    <row r="166" spans="1:5">
      <c r="A166" s="13" t="s">
        <v>133</v>
      </c>
      <c r="B166" s="5" t="s">
        <v>134</v>
      </c>
      <c r="C166" s="12" t="s">
        <v>589</v>
      </c>
      <c r="D166" s="5" t="s">
        <v>134</v>
      </c>
      <c r="E166" s="7">
        <v>703</v>
      </c>
    </row>
    <row r="167" spans="1:5">
      <c r="A167" s="13" t="s">
        <v>135</v>
      </c>
      <c r="B167" s="5" t="s">
        <v>136</v>
      </c>
      <c r="C167" s="12" t="s">
        <v>590</v>
      </c>
      <c r="D167" s="5" t="s">
        <v>591</v>
      </c>
      <c r="E167" s="7">
        <v>357</v>
      </c>
    </row>
    <row r="168" spans="1:5">
      <c r="A168" s="13" t="s">
        <v>137</v>
      </c>
      <c r="B168" s="5" t="s">
        <v>138</v>
      </c>
      <c r="C168" s="12" t="s">
        <v>592</v>
      </c>
      <c r="D168" s="5" t="s">
        <v>138</v>
      </c>
      <c r="E168" s="7">
        <v>221</v>
      </c>
    </row>
    <row r="169" spans="1:5">
      <c r="A169" s="13" t="s">
        <v>139</v>
      </c>
      <c r="B169" s="5" t="s">
        <v>140</v>
      </c>
      <c r="C169" s="12" t="s">
        <v>593</v>
      </c>
      <c r="D169" s="5" t="s">
        <v>594</v>
      </c>
      <c r="E169" s="7">
        <v>1099</v>
      </c>
    </row>
    <row r="170" spans="1:5">
      <c r="A170" s="13" t="s">
        <v>141</v>
      </c>
      <c r="B170" s="5" t="s">
        <v>142</v>
      </c>
      <c r="C170" s="12" t="s">
        <v>595</v>
      </c>
      <c r="D170" s="5" t="s">
        <v>596</v>
      </c>
      <c r="E170" s="7">
        <v>1343</v>
      </c>
    </row>
    <row r="171" spans="1:5">
      <c r="A171" s="13" t="s">
        <v>143</v>
      </c>
      <c r="B171" s="5" t="s">
        <v>144</v>
      </c>
      <c r="C171" s="12" t="s">
        <v>597</v>
      </c>
      <c r="D171" s="5" t="s">
        <v>144</v>
      </c>
      <c r="E171" s="7">
        <v>391</v>
      </c>
    </row>
    <row r="172" spans="1:5">
      <c r="A172" s="13" t="s">
        <v>145</v>
      </c>
      <c r="B172" s="5" t="s">
        <v>146</v>
      </c>
      <c r="C172" s="12" t="s">
        <v>598</v>
      </c>
      <c r="D172" s="5" t="s">
        <v>146</v>
      </c>
      <c r="E172" s="7">
        <v>2154</v>
      </c>
    </row>
    <row r="173" spans="1:5">
      <c r="A173" s="13" t="s">
        <v>147</v>
      </c>
      <c r="B173" s="5" t="s">
        <v>148</v>
      </c>
      <c r="C173" s="12" t="s">
        <v>599</v>
      </c>
      <c r="D173" s="5" t="s">
        <v>148</v>
      </c>
      <c r="E173" s="7">
        <v>355</v>
      </c>
    </row>
    <row r="174" spans="1:5">
      <c r="A174" s="13" t="s">
        <v>149</v>
      </c>
      <c r="B174" s="5" t="s">
        <v>150</v>
      </c>
      <c r="C174" s="12" t="s">
        <v>600</v>
      </c>
      <c r="D174" s="5" t="s">
        <v>150</v>
      </c>
      <c r="E174" s="7">
        <v>14</v>
      </c>
    </row>
    <row r="175" spans="1:5">
      <c r="A175" s="13" t="s">
        <v>151</v>
      </c>
      <c r="B175" s="5" t="s">
        <v>152</v>
      </c>
      <c r="C175" s="12" t="s">
        <v>601</v>
      </c>
      <c r="D175" s="5" t="s">
        <v>152</v>
      </c>
      <c r="E175" s="7">
        <v>4637</v>
      </c>
    </row>
    <row r="176" spans="1:5">
      <c r="A176" s="13" t="s">
        <v>153</v>
      </c>
      <c r="B176" s="5" t="s">
        <v>154</v>
      </c>
      <c r="C176" s="12" t="s">
        <v>602</v>
      </c>
      <c r="D176" s="5" t="s">
        <v>154</v>
      </c>
      <c r="E176" s="7">
        <v>4291</v>
      </c>
    </row>
    <row r="177" spans="1:5">
      <c r="A177" s="13" t="s">
        <v>155</v>
      </c>
      <c r="B177" s="5" t="s">
        <v>156</v>
      </c>
      <c r="C177" s="12" t="s">
        <v>603</v>
      </c>
      <c r="D177" s="5" t="s">
        <v>604</v>
      </c>
      <c r="E177" s="7">
        <v>8328</v>
      </c>
    </row>
    <row r="178" spans="1:5">
      <c r="A178" s="13" t="s">
        <v>155</v>
      </c>
      <c r="B178" s="5" t="s">
        <v>156</v>
      </c>
      <c r="C178" s="12" t="s">
        <v>605</v>
      </c>
      <c r="D178" s="5" t="s">
        <v>606</v>
      </c>
      <c r="E178" s="7">
        <v>916</v>
      </c>
    </row>
    <row r="179" spans="1:5">
      <c r="A179" s="13" t="s">
        <v>157</v>
      </c>
      <c r="B179" s="5" t="s">
        <v>158</v>
      </c>
      <c r="C179" s="12" t="s">
        <v>607</v>
      </c>
      <c r="D179" s="5" t="s">
        <v>608</v>
      </c>
      <c r="E179" s="7">
        <v>18662</v>
      </c>
    </row>
    <row r="180" spans="1:5">
      <c r="A180" s="13" t="s">
        <v>157</v>
      </c>
      <c r="B180" s="5" t="s">
        <v>158</v>
      </c>
      <c r="C180" s="12" t="s">
        <v>609</v>
      </c>
      <c r="D180" s="5" t="s">
        <v>610</v>
      </c>
      <c r="E180" s="7">
        <v>1777</v>
      </c>
    </row>
    <row r="181" spans="1:5">
      <c r="A181" s="13" t="s">
        <v>157</v>
      </c>
      <c r="B181" s="5" t="s">
        <v>158</v>
      </c>
      <c r="C181" s="12" t="s">
        <v>611</v>
      </c>
      <c r="D181" s="5" t="s">
        <v>612</v>
      </c>
      <c r="E181" s="7">
        <v>1766</v>
      </c>
    </row>
    <row r="182" spans="1:5">
      <c r="A182" s="13" t="s">
        <v>157</v>
      </c>
      <c r="B182" s="5" t="s">
        <v>158</v>
      </c>
      <c r="C182" s="12" t="s">
        <v>613</v>
      </c>
      <c r="D182" s="5" t="s">
        <v>614</v>
      </c>
      <c r="E182" s="7">
        <v>320</v>
      </c>
    </row>
    <row r="183" spans="1:5">
      <c r="A183" s="13" t="s">
        <v>157</v>
      </c>
      <c r="B183" s="5" t="s">
        <v>158</v>
      </c>
      <c r="C183" s="12" t="s">
        <v>615</v>
      </c>
      <c r="D183" s="5" t="s">
        <v>616</v>
      </c>
      <c r="E183" s="7">
        <v>65</v>
      </c>
    </row>
    <row r="184" spans="1:5">
      <c r="A184" s="13" t="s">
        <v>159</v>
      </c>
      <c r="B184" s="5" t="s">
        <v>160</v>
      </c>
      <c r="C184" s="12" t="s">
        <v>617</v>
      </c>
      <c r="D184" s="5" t="s">
        <v>618</v>
      </c>
      <c r="E184" s="7">
        <v>10538</v>
      </c>
    </row>
    <row r="185" spans="1:5">
      <c r="A185" s="13" t="s">
        <v>159</v>
      </c>
      <c r="B185" s="5" t="s">
        <v>160</v>
      </c>
      <c r="C185" s="12" t="s">
        <v>619</v>
      </c>
      <c r="D185" s="5" t="s">
        <v>620</v>
      </c>
      <c r="E185" s="7">
        <v>574</v>
      </c>
    </row>
    <row r="186" spans="1:5">
      <c r="A186" s="13" t="s">
        <v>159</v>
      </c>
      <c r="B186" s="5" t="s">
        <v>160</v>
      </c>
      <c r="C186" s="12" t="s">
        <v>621</v>
      </c>
      <c r="D186" s="5" t="s">
        <v>622</v>
      </c>
      <c r="E186" s="7">
        <v>124</v>
      </c>
    </row>
    <row r="187" spans="1:5">
      <c r="A187" s="13" t="s">
        <v>159</v>
      </c>
      <c r="B187" s="5" t="s">
        <v>160</v>
      </c>
      <c r="C187" s="12" t="s">
        <v>623</v>
      </c>
      <c r="D187" s="5" t="s">
        <v>624</v>
      </c>
      <c r="E187" s="7">
        <v>1493</v>
      </c>
    </row>
    <row r="188" spans="1:5">
      <c r="A188" s="13" t="s">
        <v>161</v>
      </c>
      <c r="B188" s="5" t="s">
        <v>162</v>
      </c>
      <c r="C188" s="12" t="s">
        <v>625</v>
      </c>
      <c r="D188" s="5" t="s">
        <v>626</v>
      </c>
      <c r="E188" s="7">
        <v>16939</v>
      </c>
    </row>
    <row r="189" spans="1:5">
      <c r="A189" s="13" t="s">
        <v>163</v>
      </c>
      <c r="B189" s="5" t="s">
        <v>164</v>
      </c>
      <c r="C189" s="12" t="s">
        <v>627</v>
      </c>
      <c r="D189" s="5" t="s">
        <v>628</v>
      </c>
      <c r="E189" s="7">
        <v>10055</v>
      </c>
    </row>
    <row r="190" spans="1:5">
      <c r="A190" s="13" t="s">
        <v>165</v>
      </c>
      <c r="B190" s="5" t="s">
        <v>166</v>
      </c>
      <c r="C190" s="12" t="s">
        <v>629</v>
      </c>
      <c r="D190" s="5" t="s">
        <v>630</v>
      </c>
      <c r="E190" s="7">
        <v>50810</v>
      </c>
    </row>
    <row r="191" spans="1:5">
      <c r="A191" s="13" t="s">
        <v>167</v>
      </c>
      <c r="B191" s="5" t="s">
        <v>168</v>
      </c>
      <c r="C191" s="12" t="s">
        <v>631</v>
      </c>
      <c r="D191" s="5" t="s">
        <v>632</v>
      </c>
      <c r="E191" s="7">
        <v>58835</v>
      </c>
    </row>
    <row r="192" spans="1:5">
      <c r="A192" s="13" t="s">
        <v>167</v>
      </c>
      <c r="B192" s="5" t="s">
        <v>168</v>
      </c>
      <c r="C192" s="12" t="s">
        <v>633</v>
      </c>
      <c r="D192" s="5" t="s">
        <v>634</v>
      </c>
      <c r="E192" s="7">
        <v>1057</v>
      </c>
    </row>
    <row r="193" spans="1:5">
      <c r="A193" s="13" t="s">
        <v>167</v>
      </c>
      <c r="B193" s="5" t="s">
        <v>168</v>
      </c>
      <c r="C193" s="12" t="s">
        <v>635</v>
      </c>
      <c r="D193" s="5" t="s">
        <v>636</v>
      </c>
      <c r="E193" s="7">
        <v>54</v>
      </c>
    </row>
    <row r="194" spans="1:5">
      <c r="A194" s="13" t="s">
        <v>167</v>
      </c>
      <c r="B194" s="5" t="s">
        <v>168</v>
      </c>
      <c r="C194" s="12" t="s">
        <v>637</v>
      </c>
      <c r="D194" s="5" t="s">
        <v>638</v>
      </c>
      <c r="E194" s="7">
        <v>26</v>
      </c>
    </row>
    <row r="195" spans="1:5">
      <c r="A195" s="13" t="s">
        <v>167</v>
      </c>
      <c r="B195" s="5" t="s">
        <v>168</v>
      </c>
      <c r="C195" s="12" t="s">
        <v>639</v>
      </c>
      <c r="D195" s="5" t="s">
        <v>640</v>
      </c>
      <c r="E195" s="7">
        <v>1100</v>
      </c>
    </row>
    <row r="196" spans="1:5">
      <c r="A196" s="13" t="s">
        <v>167</v>
      </c>
      <c r="B196" s="5" t="s">
        <v>168</v>
      </c>
      <c r="C196" s="12" t="s">
        <v>641</v>
      </c>
      <c r="D196" s="5" t="s">
        <v>642</v>
      </c>
      <c r="E196" s="7">
        <v>977</v>
      </c>
    </row>
    <row r="197" spans="1:5">
      <c r="A197" s="13" t="s">
        <v>167</v>
      </c>
      <c r="B197" s="5" t="s">
        <v>168</v>
      </c>
      <c r="C197" s="12" t="s">
        <v>643</v>
      </c>
      <c r="D197" s="5" t="s">
        <v>644</v>
      </c>
      <c r="E197" s="7">
        <v>869</v>
      </c>
    </row>
    <row r="198" spans="1:5">
      <c r="A198" s="13" t="s">
        <v>167</v>
      </c>
      <c r="B198" s="5" t="s">
        <v>168</v>
      </c>
      <c r="C198" s="12" t="s">
        <v>645</v>
      </c>
      <c r="D198" s="5" t="s">
        <v>646</v>
      </c>
      <c r="E198" s="7">
        <v>932</v>
      </c>
    </row>
    <row r="199" spans="1:5">
      <c r="A199" s="13" t="s">
        <v>167</v>
      </c>
      <c r="B199" s="5" t="s">
        <v>168</v>
      </c>
      <c r="C199" s="12" t="s">
        <v>647</v>
      </c>
      <c r="D199" s="5" t="s">
        <v>648</v>
      </c>
      <c r="E199" s="7">
        <v>753</v>
      </c>
    </row>
    <row r="200" spans="1:5">
      <c r="A200" s="13" t="s">
        <v>167</v>
      </c>
      <c r="B200" s="5" t="s">
        <v>168</v>
      </c>
      <c r="C200" s="12" t="s">
        <v>649</v>
      </c>
      <c r="D200" s="5" t="s">
        <v>650</v>
      </c>
      <c r="E200" s="7">
        <v>777</v>
      </c>
    </row>
    <row r="201" spans="1:5">
      <c r="A201" s="13" t="s">
        <v>167</v>
      </c>
      <c r="B201" s="5" t="s">
        <v>168</v>
      </c>
      <c r="C201" s="12" t="s">
        <v>651</v>
      </c>
      <c r="D201" s="5" t="s">
        <v>652</v>
      </c>
      <c r="E201" s="7">
        <v>38</v>
      </c>
    </row>
    <row r="202" spans="1:5">
      <c r="A202" s="13" t="s">
        <v>167</v>
      </c>
      <c r="B202" s="5" t="s">
        <v>168</v>
      </c>
      <c r="C202" s="12" t="s">
        <v>653</v>
      </c>
      <c r="D202" s="5" t="s">
        <v>654</v>
      </c>
      <c r="E202" s="7">
        <v>647</v>
      </c>
    </row>
    <row r="203" spans="1:5">
      <c r="A203" s="13" t="s">
        <v>167</v>
      </c>
      <c r="B203" s="5" t="s">
        <v>168</v>
      </c>
      <c r="C203" s="12" t="s">
        <v>655</v>
      </c>
      <c r="D203" s="5" t="s">
        <v>656</v>
      </c>
      <c r="E203" s="7">
        <v>245</v>
      </c>
    </row>
    <row r="204" spans="1:5">
      <c r="A204" s="13" t="s">
        <v>167</v>
      </c>
      <c r="B204" s="5" t="s">
        <v>168</v>
      </c>
      <c r="C204" s="12" t="s">
        <v>657</v>
      </c>
      <c r="D204" s="5" t="s">
        <v>658</v>
      </c>
      <c r="E204" s="7">
        <v>179</v>
      </c>
    </row>
    <row r="205" spans="1:5">
      <c r="A205" s="13" t="s">
        <v>169</v>
      </c>
      <c r="B205" s="5" t="s">
        <v>170</v>
      </c>
      <c r="C205" s="12" t="s">
        <v>659</v>
      </c>
      <c r="D205" s="5" t="s">
        <v>660</v>
      </c>
      <c r="E205" s="7">
        <v>1373</v>
      </c>
    </row>
    <row r="206" spans="1:5">
      <c r="A206" s="13" t="s">
        <v>169</v>
      </c>
      <c r="B206" s="5" t="s">
        <v>170</v>
      </c>
      <c r="C206" s="12" t="s">
        <v>661</v>
      </c>
      <c r="D206" s="5" t="s">
        <v>662</v>
      </c>
      <c r="E206" s="7">
        <v>288</v>
      </c>
    </row>
    <row r="207" spans="1:5">
      <c r="A207" s="13" t="s">
        <v>171</v>
      </c>
      <c r="B207" s="5" t="s">
        <v>172</v>
      </c>
      <c r="C207" s="12" t="s">
        <v>663</v>
      </c>
      <c r="D207" s="5" t="s">
        <v>664</v>
      </c>
      <c r="E207" s="7">
        <v>20030</v>
      </c>
    </row>
    <row r="208" spans="1:5">
      <c r="A208" s="13" t="s">
        <v>171</v>
      </c>
      <c r="B208" s="5" t="s">
        <v>172</v>
      </c>
      <c r="C208" s="12" t="s">
        <v>665</v>
      </c>
      <c r="D208" s="5" t="s">
        <v>666</v>
      </c>
      <c r="E208" s="7">
        <v>3548</v>
      </c>
    </row>
    <row r="209" spans="1:5">
      <c r="A209" s="13" t="s">
        <v>173</v>
      </c>
      <c r="B209" s="5" t="s">
        <v>174</v>
      </c>
      <c r="C209" s="12" t="s">
        <v>667</v>
      </c>
      <c r="D209" s="5" t="s">
        <v>668</v>
      </c>
      <c r="E209" s="7">
        <v>5709</v>
      </c>
    </row>
    <row r="210" spans="1:5">
      <c r="A210" s="13" t="s">
        <v>173</v>
      </c>
      <c r="B210" s="5" t="s">
        <v>174</v>
      </c>
      <c r="C210" s="12" t="s">
        <v>669</v>
      </c>
      <c r="D210" s="5" t="s">
        <v>670</v>
      </c>
      <c r="E210" s="7">
        <v>1617</v>
      </c>
    </row>
    <row r="211" spans="1:5">
      <c r="A211" s="13" t="s">
        <v>175</v>
      </c>
      <c r="B211" s="5" t="s">
        <v>176</v>
      </c>
      <c r="C211" s="12" t="s">
        <v>671</v>
      </c>
      <c r="D211" s="5" t="s">
        <v>672</v>
      </c>
      <c r="E211" s="7">
        <v>29723</v>
      </c>
    </row>
    <row r="212" spans="1:5">
      <c r="A212" s="13" t="s">
        <v>175</v>
      </c>
      <c r="B212" s="5" t="s">
        <v>176</v>
      </c>
      <c r="C212" s="12" t="s">
        <v>673</v>
      </c>
      <c r="D212" s="5" t="s">
        <v>674</v>
      </c>
      <c r="E212" s="7">
        <v>1623</v>
      </c>
    </row>
    <row r="213" spans="1:5">
      <c r="A213" s="13" t="s">
        <v>175</v>
      </c>
      <c r="B213" s="5" t="s">
        <v>176</v>
      </c>
      <c r="C213" s="12" t="s">
        <v>675</v>
      </c>
      <c r="D213" s="5" t="s">
        <v>676</v>
      </c>
      <c r="E213" s="7">
        <v>2849</v>
      </c>
    </row>
    <row r="214" spans="1:5">
      <c r="A214" s="13" t="s">
        <v>175</v>
      </c>
      <c r="B214" s="5" t="s">
        <v>176</v>
      </c>
      <c r="C214" s="12" t="s">
        <v>677</v>
      </c>
      <c r="D214" s="5" t="s">
        <v>678</v>
      </c>
      <c r="E214" s="7">
        <v>2308</v>
      </c>
    </row>
    <row r="215" spans="1:5">
      <c r="A215" s="13" t="s">
        <v>177</v>
      </c>
      <c r="B215" s="5" t="s">
        <v>178</v>
      </c>
      <c r="C215" s="12" t="s">
        <v>679</v>
      </c>
      <c r="D215" s="5" t="s">
        <v>680</v>
      </c>
      <c r="E215" s="7">
        <v>2338</v>
      </c>
    </row>
    <row r="216" spans="1:5">
      <c r="A216" s="13" t="s">
        <v>177</v>
      </c>
      <c r="B216" s="5" t="s">
        <v>178</v>
      </c>
      <c r="C216" s="12" t="s">
        <v>681</v>
      </c>
      <c r="D216" s="5" t="s">
        <v>682</v>
      </c>
      <c r="E216" s="7">
        <v>14</v>
      </c>
    </row>
    <row r="217" spans="1:5">
      <c r="A217" s="13" t="s">
        <v>177</v>
      </c>
      <c r="B217" s="5" t="s">
        <v>178</v>
      </c>
      <c r="C217" s="12" t="s">
        <v>683</v>
      </c>
      <c r="D217" s="5" t="s">
        <v>684</v>
      </c>
      <c r="E217" s="7">
        <v>7</v>
      </c>
    </row>
    <row r="218" spans="1:5">
      <c r="A218" s="13" t="s">
        <v>179</v>
      </c>
      <c r="B218" s="5" t="s">
        <v>180</v>
      </c>
      <c r="C218" s="12" t="s">
        <v>685</v>
      </c>
      <c r="D218" s="5" t="s">
        <v>686</v>
      </c>
      <c r="E218" s="7">
        <v>2452</v>
      </c>
    </row>
    <row r="219" spans="1:5">
      <c r="A219" s="13" t="s">
        <v>181</v>
      </c>
      <c r="B219" s="5" t="s">
        <v>182</v>
      </c>
      <c r="C219" s="12" t="s">
        <v>687</v>
      </c>
      <c r="D219" s="5" t="s">
        <v>688</v>
      </c>
      <c r="E219" s="7">
        <v>34524</v>
      </c>
    </row>
    <row r="220" spans="1:5">
      <c r="A220" s="13" t="s">
        <v>183</v>
      </c>
      <c r="B220" s="5" t="s">
        <v>184</v>
      </c>
      <c r="C220" s="12" t="s">
        <v>689</v>
      </c>
      <c r="D220" s="5" t="s">
        <v>690</v>
      </c>
      <c r="E220" s="7">
        <v>2917</v>
      </c>
    </row>
    <row r="221" spans="1:5">
      <c r="A221" s="13" t="s">
        <v>183</v>
      </c>
      <c r="B221" s="5" t="s">
        <v>184</v>
      </c>
      <c r="C221" s="12" t="s">
        <v>691</v>
      </c>
      <c r="D221" s="5" t="s">
        <v>692</v>
      </c>
      <c r="E221" s="7">
        <v>899</v>
      </c>
    </row>
    <row r="222" spans="1:5">
      <c r="A222" s="13" t="s">
        <v>185</v>
      </c>
      <c r="B222" s="5" t="s">
        <v>186</v>
      </c>
      <c r="C222" s="12" t="s">
        <v>693</v>
      </c>
      <c r="D222" s="5" t="s">
        <v>694</v>
      </c>
      <c r="E222" s="7">
        <v>13026</v>
      </c>
    </row>
    <row r="223" spans="1:5">
      <c r="A223" s="13" t="s">
        <v>187</v>
      </c>
      <c r="B223" s="5" t="s">
        <v>188</v>
      </c>
      <c r="C223" s="12" t="s">
        <v>695</v>
      </c>
      <c r="D223" s="5" t="s">
        <v>696</v>
      </c>
      <c r="E223" s="7">
        <v>1464</v>
      </c>
    </row>
    <row r="224" spans="1:5">
      <c r="A224" s="13" t="s">
        <v>189</v>
      </c>
      <c r="B224" s="5" t="s">
        <v>190</v>
      </c>
      <c r="C224" s="12" t="s">
        <v>697</v>
      </c>
      <c r="D224" s="5" t="s">
        <v>698</v>
      </c>
      <c r="E224" s="7">
        <v>9374</v>
      </c>
    </row>
    <row r="225" spans="1:5">
      <c r="A225" s="13" t="s">
        <v>191</v>
      </c>
      <c r="B225" s="5" t="s">
        <v>192</v>
      </c>
      <c r="C225" s="12" t="s">
        <v>699</v>
      </c>
      <c r="D225" s="5" t="s">
        <v>192</v>
      </c>
      <c r="E225" s="7">
        <v>5810</v>
      </c>
    </row>
    <row r="226" spans="1:5">
      <c r="A226" s="13" t="s">
        <v>193</v>
      </c>
      <c r="B226" s="5" t="s">
        <v>194</v>
      </c>
      <c r="C226" s="12" t="s">
        <v>700</v>
      </c>
      <c r="D226" s="5" t="s">
        <v>194</v>
      </c>
      <c r="E226" s="7">
        <v>2274</v>
      </c>
    </row>
    <row r="227" spans="1:5">
      <c r="A227" s="13" t="s">
        <v>195</v>
      </c>
      <c r="B227" s="5" t="s">
        <v>196</v>
      </c>
      <c r="C227" s="12" t="s">
        <v>701</v>
      </c>
      <c r="D227" s="5" t="s">
        <v>702</v>
      </c>
      <c r="E227" s="7">
        <v>7796</v>
      </c>
    </row>
    <row r="228" spans="1:5">
      <c r="A228" s="13" t="s">
        <v>195</v>
      </c>
      <c r="B228" s="5" t="s">
        <v>196</v>
      </c>
      <c r="C228" s="12" t="s">
        <v>703</v>
      </c>
      <c r="D228" s="5" t="s">
        <v>704</v>
      </c>
      <c r="E228" s="7">
        <v>3136</v>
      </c>
    </row>
    <row r="229" spans="1:5">
      <c r="A229" s="13" t="s">
        <v>195</v>
      </c>
      <c r="B229" s="5" t="s">
        <v>196</v>
      </c>
      <c r="C229" s="12" t="s">
        <v>705</v>
      </c>
      <c r="D229" s="5" t="s">
        <v>706</v>
      </c>
      <c r="E229" s="7">
        <v>974</v>
      </c>
    </row>
    <row r="230" spans="1:5">
      <c r="A230" s="13" t="s">
        <v>195</v>
      </c>
      <c r="B230" s="5" t="s">
        <v>196</v>
      </c>
      <c r="C230" s="12" t="s">
        <v>707</v>
      </c>
      <c r="D230" s="5" t="s">
        <v>708</v>
      </c>
      <c r="E230" s="7">
        <v>4353</v>
      </c>
    </row>
    <row r="231" spans="1:5">
      <c r="A231" s="13" t="s">
        <v>195</v>
      </c>
      <c r="B231" s="5" t="s">
        <v>196</v>
      </c>
      <c r="C231" s="12" t="s">
        <v>709</v>
      </c>
      <c r="D231" s="5" t="s">
        <v>710</v>
      </c>
      <c r="E231" s="7">
        <v>872</v>
      </c>
    </row>
    <row r="232" spans="1:5">
      <c r="A232" s="13" t="s">
        <v>195</v>
      </c>
      <c r="B232" s="5" t="s">
        <v>196</v>
      </c>
      <c r="C232" s="12" t="s">
        <v>711</v>
      </c>
      <c r="D232" s="5" t="s">
        <v>712</v>
      </c>
      <c r="E232" s="7">
        <v>92</v>
      </c>
    </row>
    <row r="233" spans="1:5">
      <c r="A233" s="13" t="s">
        <v>195</v>
      </c>
      <c r="B233" s="5" t="s">
        <v>196</v>
      </c>
      <c r="C233" s="12" t="s">
        <v>713</v>
      </c>
      <c r="D233" s="5" t="s">
        <v>714</v>
      </c>
      <c r="E233" s="7">
        <v>982</v>
      </c>
    </row>
    <row r="234" spans="1:5">
      <c r="A234" s="13" t="s">
        <v>195</v>
      </c>
      <c r="B234" s="5" t="s">
        <v>196</v>
      </c>
      <c r="C234" s="12" t="s">
        <v>715</v>
      </c>
      <c r="D234" s="5" t="s">
        <v>716</v>
      </c>
      <c r="E234" s="7">
        <v>3035</v>
      </c>
    </row>
    <row r="235" spans="1:5">
      <c r="A235" s="13" t="s">
        <v>195</v>
      </c>
      <c r="B235" s="5" t="s">
        <v>196</v>
      </c>
      <c r="C235" s="12" t="s">
        <v>717</v>
      </c>
      <c r="D235" s="5" t="s">
        <v>718</v>
      </c>
      <c r="E235" s="7">
        <v>109</v>
      </c>
    </row>
    <row r="236" spans="1:5">
      <c r="A236" s="13" t="s">
        <v>195</v>
      </c>
      <c r="B236" s="5" t="s">
        <v>196</v>
      </c>
      <c r="C236" s="12" t="s">
        <v>719</v>
      </c>
      <c r="D236" s="5" t="s">
        <v>720</v>
      </c>
      <c r="E236" s="7">
        <v>147</v>
      </c>
    </row>
    <row r="237" spans="1:5">
      <c r="A237" s="13" t="s">
        <v>195</v>
      </c>
      <c r="B237" s="5" t="s">
        <v>196</v>
      </c>
      <c r="C237" s="12" t="s">
        <v>721</v>
      </c>
      <c r="D237" s="5" t="s">
        <v>722</v>
      </c>
      <c r="E237" s="7">
        <v>118</v>
      </c>
    </row>
    <row r="238" spans="1:5">
      <c r="A238" s="13" t="s">
        <v>195</v>
      </c>
      <c r="B238" s="5" t="s">
        <v>196</v>
      </c>
      <c r="C238" s="12" t="s">
        <v>723</v>
      </c>
      <c r="D238" s="5" t="s">
        <v>724</v>
      </c>
      <c r="E238" s="7">
        <v>665</v>
      </c>
    </row>
    <row r="239" spans="1:5">
      <c r="A239" s="13" t="s">
        <v>195</v>
      </c>
      <c r="B239" s="5" t="s">
        <v>196</v>
      </c>
      <c r="C239" s="12" t="s">
        <v>725</v>
      </c>
      <c r="D239" s="5" t="s">
        <v>726</v>
      </c>
      <c r="E239" s="7">
        <v>380</v>
      </c>
    </row>
    <row r="240" spans="1:5">
      <c r="A240" s="13" t="s">
        <v>195</v>
      </c>
      <c r="B240" s="5" t="s">
        <v>196</v>
      </c>
      <c r="C240" s="12" t="s">
        <v>727</v>
      </c>
      <c r="D240" s="5" t="s">
        <v>728</v>
      </c>
      <c r="E240" s="7">
        <v>1707</v>
      </c>
    </row>
    <row r="241" spans="1:5">
      <c r="A241" s="13" t="s">
        <v>195</v>
      </c>
      <c r="B241" s="5" t="s">
        <v>196</v>
      </c>
      <c r="C241" s="12" t="s">
        <v>729</v>
      </c>
      <c r="D241" s="5" t="s">
        <v>730</v>
      </c>
      <c r="E241" s="7">
        <v>5270</v>
      </c>
    </row>
    <row r="242" spans="1:5">
      <c r="A242" s="13" t="s">
        <v>195</v>
      </c>
      <c r="B242" s="5" t="s">
        <v>196</v>
      </c>
      <c r="C242" s="12" t="s">
        <v>731</v>
      </c>
      <c r="D242" s="5" t="s">
        <v>732</v>
      </c>
      <c r="E242" s="7">
        <v>115</v>
      </c>
    </row>
    <row r="243" spans="1:5">
      <c r="A243" s="13" t="s">
        <v>195</v>
      </c>
      <c r="B243" s="5" t="s">
        <v>196</v>
      </c>
      <c r="C243" s="12" t="s">
        <v>733</v>
      </c>
      <c r="D243" s="5" t="s">
        <v>734</v>
      </c>
      <c r="E243" s="7">
        <v>1378</v>
      </c>
    </row>
    <row r="244" spans="1:5">
      <c r="A244" s="13" t="s">
        <v>195</v>
      </c>
      <c r="B244" s="5" t="s">
        <v>196</v>
      </c>
      <c r="C244" s="12" t="s">
        <v>735</v>
      </c>
      <c r="D244" s="5" t="s">
        <v>736</v>
      </c>
      <c r="E244" s="7">
        <v>4576</v>
      </c>
    </row>
    <row r="245" spans="1:5">
      <c r="A245" s="13" t="s">
        <v>195</v>
      </c>
      <c r="B245" s="5" t="s">
        <v>196</v>
      </c>
      <c r="C245" s="12" t="s">
        <v>737</v>
      </c>
      <c r="D245" s="5" t="s">
        <v>738</v>
      </c>
      <c r="E245" s="7">
        <v>5112</v>
      </c>
    </row>
    <row r="246" spans="1:5">
      <c r="A246" s="13" t="s">
        <v>195</v>
      </c>
      <c r="B246" s="5" t="s">
        <v>196</v>
      </c>
      <c r="C246" s="12" t="s">
        <v>739</v>
      </c>
      <c r="D246" s="5" t="s">
        <v>740</v>
      </c>
      <c r="E246" s="7">
        <v>716</v>
      </c>
    </row>
    <row r="247" spans="1:5">
      <c r="A247" s="13" t="s">
        <v>195</v>
      </c>
      <c r="B247" s="5" t="s">
        <v>196</v>
      </c>
      <c r="C247" s="12" t="s">
        <v>741</v>
      </c>
      <c r="D247" s="5" t="s">
        <v>742</v>
      </c>
      <c r="E247" s="7">
        <v>29938</v>
      </c>
    </row>
    <row r="248" spans="1:5">
      <c r="A248" s="13" t="s">
        <v>195</v>
      </c>
      <c r="B248" s="5" t="s">
        <v>196</v>
      </c>
      <c r="C248" s="12" t="s">
        <v>743</v>
      </c>
      <c r="D248" s="5" t="s">
        <v>744</v>
      </c>
      <c r="E248" s="7">
        <v>477</v>
      </c>
    </row>
    <row r="249" spans="1:5">
      <c r="A249" s="13" t="s">
        <v>195</v>
      </c>
      <c r="B249" s="5" t="s">
        <v>196</v>
      </c>
      <c r="C249" s="12" t="s">
        <v>745</v>
      </c>
      <c r="D249" s="5" t="s">
        <v>746</v>
      </c>
      <c r="E249" s="7">
        <v>2556</v>
      </c>
    </row>
    <row r="250" spans="1:5">
      <c r="A250" s="13" t="s">
        <v>197</v>
      </c>
      <c r="B250" s="5" t="s">
        <v>198</v>
      </c>
      <c r="C250" s="12" t="s">
        <v>747</v>
      </c>
      <c r="D250" s="5" t="s">
        <v>748</v>
      </c>
      <c r="E250" s="7">
        <v>1428</v>
      </c>
    </row>
    <row r="251" spans="1:5">
      <c r="A251" s="13" t="s">
        <v>199</v>
      </c>
      <c r="B251" s="5" t="s">
        <v>200</v>
      </c>
      <c r="C251" s="12" t="s">
        <v>749</v>
      </c>
      <c r="D251" s="5" t="s">
        <v>750</v>
      </c>
      <c r="E251" s="7">
        <v>1080</v>
      </c>
    </row>
    <row r="252" spans="1:5">
      <c r="A252" s="13" t="s">
        <v>201</v>
      </c>
      <c r="B252" s="5" t="s">
        <v>202</v>
      </c>
      <c r="C252" s="12" t="s">
        <v>751</v>
      </c>
      <c r="D252" s="5" t="s">
        <v>752</v>
      </c>
      <c r="E252" s="7">
        <v>1102</v>
      </c>
    </row>
    <row r="253" spans="1:5">
      <c r="A253" s="13" t="s">
        <v>203</v>
      </c>
      <c r="B253" s="5" t="s">
        <v>204</v>
      </c>
      <c r="C253" s="12" t="s">
        <v>753</v>
      </c>
      <c r="D253" s="5" t="s">
        <v>754</v>
      </c>
      <c r="E253" s="7">
        <v>994</v>
      </c>
    </row>
    <row r="254" spans="1:5">
      <c r="A254" s="13" t="s">
        <v>205</v>
      </c>
      <c r="B254" s="5" t="s">
        <v>206</v>
      </c>
      <c r="C254" s="12" t="s">
        <v>755</v>
      </c>
      <c r="D254" s="5" t="s">
        <v>756</v>
      </c>
      <c r="E254" s="7">
        <v>379</v>
      </c>
    </row>
    <row r="255" spans="1:5">
      <c r="A255" s="13" t="s">
        <v>207</v>
      </c>
      <c r="B255" s="5" t="s">
        <v>208</v>
      </c>
      <c r="C255" s="12" t="s">
        <v>757</v>
      </c>
      <c r="D255" s="5" t="s">
        <v>758</v>
      </c>
      <c r="E255" s="7">
        <v>1243</v>
      </c>
    </row>
    <row r="256" spans="1:5">
      <c r="A256" s="13" t="s">
        <v>209</v>
      </c>
      <c r="B256" s="5" t="s">
        <v>210</v>
      </c>
      <c r="C256" s="12" t="s">
        <v>759</v>
      </c>
      <c r="D256" s="5" t="s">
        <v>760</v>
      </c>
      <c r="E256" s="7">
        <v>238</v>
      </c>
    </row>
    <row r="257" spans="1:5">
      <c r="A257" s="13" t="s">
        <v>211</v>
      </c>
      <c r="B257" s="5" t="s">
        <v>212</v>
      </c>
      <c r="C257" s="12" t="s">
        <v>761</v>
      </c>
      <c r="D257" s="5" t="s">
        <v>762</v>
      </c>
      <c r="E257" s="7">
        <v>2207</v>
      </c>
    </row>
    <row r="258" spans="1:5">
      <c r="A258" s="13" t="s">
        <v>213</v>
      </c>
      <c r="B258" s="5" t="s">
        <v>214</v>
      </c>
      <c r="C258" s="12" t="s">
        <v>763</v>
      </c>
      <c r="D258" s="5" t="s">
        <v>764</v>
      </c>
      <c r="E258" s="7">
        <v>6263</v>
      </c>
    </row>
    <row r="259" spans="1:5">
      <c r="A259" s="13" t="s">
        <v>215</v>
      </c>
      <c r="B259" s="5" t="s">
        <v>216</v>
      </c>
      <c r="C259" s="12" t="s">
        <v>765</v>
      </c>
      <c r="D259" s="5" t="s">
        <v>766</v>
      </c>
      <c r="E259" s="7">
        <v>25854</v>
      </c>
    </row>
    <row r="260" spans="1:5">
      <c r="A260" s="13" t="s">
        <v>217</v>
      </c>
      <c r="B260" s="5" t="s">
        <v>218</v>
      </c>
      <c r="C260" s="12" t="s">
        <v>767</v>
      </c>
      <c r="D260" s="5" t="s">
        <v>768</v>
      </c>
      <c r="E260" s="7">
        <v>21146</v>
      </c>
    </row>
    <row r="261" spans="1:5">
      <c r="A261" s="13" t="s">
        <v>219</v>
      </c>
      <c r="B261" s="5" t="s">
        <v>220</v>
      </c>
      <c r="C261" s="12" t="s">
        <v>769</v>
      </c>
      <c r="D261" s="5" t="s">
        <v>770</v>
      </c>
      <c r="E261" s="7">
        <v>58524</v>
      </c>
    </row>
    <row r="262" spans="1:5">
      <c r="A262" s="13" t="s">
        <v>221</v>
      </c>
      <c r="B262" s="5" t="s">
        <v>222</v>
      </c>
      <c r="C262" s="12" t="s">
        <v>771</v>
      </c>
      <c r="D262" s="5" t="s">
        <v>772</v>
      </c>
      <c r="E262" s="7">
        <v>12884</v>
      </c>
    </row>
    <row r="263" spans="1:5">
      <c r="A263" s="13" t="s">
        <v>223</v>
      </c>
      <c r="B263" s="5" t="s">
        <v>224</v>
      </c>
      <c r="C263" s="12" t="s">
        <v>773</v>
      </c>
      <c r="D263" s="5" t="s">
        <v>774</v>
      </c>
      <c r="E263" s="7">
        <v>12</v>
      </c>
    </row>
    <row r="264" spans="1:5">
      <c r="A264" s="13" t="s">
        <v>225</v>
      </c>
      <c r="B264" s="5" t="s">
        <v>226</v>
      </c>
      <c r="C264" s="12" t="s">
        <v>775</v>
      </c>
      <c r="D264" s="5" t="s">
        <v>226</v>
      </c>
      <c r="E264" s="7">
        <v>303</v>
      </c>
    </row>
    <row r="265" spans="1:5">
      <c r="A265" s="13" t="s">
        <v>227</v>
      </c>
      <c r="B265" s="5" t="s">
        <v>228</v>
      </c>
      <c r="C265" s="12" t="s">
        <v>776</v>
      </c>
      <c r="D265" s="5" t="s">
        <v>777</v>
      </c>
      <c r="E265" s="7">
        <v>1497</v>
      </c>
    </row>
    <row r="266" spans="1:5">
      <c r="A266" s="13" t="s">
        <v>229</v>
      </c>
      <c r="B266" s="5" t="s">
        <v>230</v>
      </c>
      <c r="C266" s="12" t="s">
        <v>778</v>
      </c>
      <c r="D266" s="5" t="s">
        <v>779</v>
      </c>
      <c r="E266" s="7">
        <v>231</v>
      </c>
    </row>
    <row r="267" spans="1:5">
      <c r="A267" s="13" t="s">
        <v>229</v>
      </c>
      <c r="B267" s="5" t="s">
        <v>230</v>
      </c>
      <c r="C267" s="12" t="s">
        <v>780</v>
      </c>
      <c r="D267" s="5" t="s">
        <v>781</v>
      </c>
      <c r="E267" s="7">
        <v>189</v>
      </c>
    </row>
    <row r="268" spans="1:5">
      <c r="A268" s="13" t="s">
        <v>231</v>
      </c>
      <c r="B268" s="5" t="s">
        <v>232</v>
      </c>
      <c r="C268" s="12" t="s">
        <v>782</v>
      </c>
      <c r="D268" s="5" t="s">
        <v>232</v>
      </c>
      <c r="E268" s="7">
        <v>377</v>
      </c>
    </row>
    <row r="269" spans="1:5">
      <c r="A269" s="13" t="s">
        <v>233</v>
      </c>
      <c r="B269" s="5" t="s">
        <v>234</v>
      </c>
      <c r="C269" s="12" t="s">
        <v>783</v>
      </c>
      <c r="D269" s="5" t="s">
        <v>784</v>
      </c>
      <c r="E269" s="7">
        <v>4</v>
      </c>
    </row>
    <row r="270" spans="1:5">
      <c r="A270" s="13" t="s">
        <v>235</v>
      </c>
      <c r="B270" s="5" t="s">
        <v>236</v>
      </c>
      <c r="C270" s="12" t="s">
        <v>785</v>
      </c>
      <c r="D270" s="5" t="s">
        <v>236</v>
      </c>
      <c r="E270" s="7">
        <v>15</v>
      </c>
    </row>
    <row r="271" spans="1:5">
      <c r="A271" s="13" t="s">
        <v>237</v>
      </c>
      <c r="B271" s="5" t="s">
        <v>238</v>
      </c>
      <c r="C271" s="12" t="s">
        <v>786</v>
      </c>
      <c r="D271" s="5" t="s">
        <v>238</v>
      </c>
      <c r="E271" s="7">
        <v>160</v>
      </c>
    </row>
    <row r="272" spans="1:5">
      <c r="A272" s="13" t="s">
        <v>239</v>
      </c>
      <c r="B272" s="5" t="s">
        <v>240</v>
      </c>
      <c r="C272" s="12" t="s">
        <v>787</v>
      </c>
      <c r="D272" s="5" t="s">
        <v>788</v>
      </c>
      <c r="E272" s="7">
        <v>679</v>
      </c>
    </row>
    <row r="273" spans="1:5">
      <c r="A273" s="13" t="s">
        <v>241</v>
      </c>
      <c r="B273" s="5" t="s">
        <v>242</v>
      </c>
      <c r="C273" s="12" t="s">
        <v>789</v>
      </c>
      <c r="D273" s="5" t="s">
        <v>790</v>
      </c>
      <c r="E273" s="7">
        <v>130</v>
      </c>
    </row>
    <row r="274" spans="1:5">
      <c r="A274" s="13" t="s">
        <v>243</v>
      </c>
      <c r="B274" s="5" t="s">
        <v>244</v>
      </c>
      <c r="C274" s="12" t="s">
        <v>791</v>
      </c>
      <c r="D274" s="5" t="s">
        <v>244</v>
      </c>
      <c r="E274" s="7">
        <v>7828</v>
      </c>
    </row>
    <row r="275" spans="1:5">
      <c r="A275" s="13" t="s">
        <v>245</v>
      </c>
      <c r="B275" s="5" t="s">
        <v>246</v>
      </c>
      <c r="C275" s="12" t="s">
        <v>792</v>
      </c>
      <c r="D275" s="5" t="s">
        <v>793</v>
      </c>
      <c r="E275" s="7">
        <v>111</v>
      </c>
    </row>
    <row r="276" spans="1:5">
      <c r="A276" s="13" t="s">
        <v>247</v>
      </c>
      <c r="B276" s="5" t="s">
        <v>248</v>
      </c>
      <c r="C276" s="12" t="s">
        <v>794</v>
      </c>
      <c r="D276" s="5" t="s">
        <v>795</v>
      </c>
      <c r="E276" s="7">
        <v>168</v>
      </c>
    </row>
    <row r="277" spans="1:5">
      <c r="A277" s="13" t="s">
        <v>247</v>
      </c>
      <c r="B277" s="5" t="s">
        <v>248</v>
      </c>
      <c r="C277" s="12" t="s">
        <v>796</v>
      </c>
      <c r="D277" s="5" t="s">
        <v>797</v>
      </c>
      <c r="E277" s="7">
        <v>1669</v>
      </c>
    </row>
    <row r="278" spans="1:5">
      <c r="A278" s="13" t="s">
        <v>247</v>
      </c>
      <c r="B278" s="5" t="s">
        <v>248</v>
      </c>
      <c r="C278" s="12" t="s">
        <v>798</v>
      </c>
      <c r="D278" s="5" t="s">
        <v>799</v>
      </c>
      <c r="E278" s="7">
        <v>54</v>
      </c>
    </row>
    <row r="279" spans="1:5">
      <c r="A279" s="13" t="s">
        <v>247</v>
      </c>
      <c r="B279" s="5" t="s">
        <v>248</v>
      </c>
      <c r="C279" s="12" t="s">
        <v>800</v>
      </c>
      <c r="D279" s="5" t="s">
        <v>801</v>
      </c>
      <c r="E279" s="7">
        <v>282</v>
      </c>
    </row>
    <row r="280" spans="1:5">
      <c r="A280" s="13" t="s">
        <v>247</v>
      </c>
      <c r="B280" s="5" t="s">
        <v>248</v>
      </c>
      <c r="C280" s="12" t="s">
        <v>802</v>
      </c>
      <c r="D280" s="5" t="s">
        <v>803</v>
      </c>
      <c r="E280" s="7">
        <v>325</v>
      </c>
    </row>
    <row r="281" spans="1:5">
      <c r="A281" s="13" t="s">
        <v>247</v>
      </c>
      <c r="B281" s="5" t="s">
        <v>248</v>
      </c>
      <c r="C281" s="12" t="s">
        <v>804</v>
      </c>
      <c r="D281" s="5" t="s">
        <v>805</v>
      </c>
      <c r="E281" s="7">
        <v>13</v>
      </c>
    </row>
    <row r="282" spans="1:5">
      <c r="A282" s="13" t="s">
        <v>247</v>
      </c>
      <c r="B282" s="5" t="s">
        <v>248</v>
      </c>
      <c r="C282" s="12" t="s">
        <v>806</v>
      </c>
      <c r="D282" s="5" t="s">
        <v>807</v>
      </c>
      <c r="E282" s="7">
        <v>383</v>
      </c>
    </row>
    <row r="283" spans="1:5">
      <c r="A283" s="13" t="s">
        <v>247</v>
      </c>
      <c r="B283" s="5" t="s">
        <v>248</v>
      </c>
      <c r="C283" s="12" t="s">
        <v>808</v>
      </c>
      <c r="D283" s="5" t="s">
        <v>809</v>
      </c>
      <c r="E283" s="7">
        <v>540</v>
      </c>
    </row>
    <row r="284" spans="1:5">
      <c r="A284" s="13" t="s">
        <v>247</v>
      </c>
      <c r="B284" s="5" t="s">
        <v>248</v>
      </c>
      <c r="C284" s="12" t="s">
        <v>810</v>
      </c>
      <c r="D284" s="5" t="s">
        <v>811</v>
      </c>
      <c r="E284" s="7">
        <v>266</v>
      </c>
    </row>
    <row r="285" spans="1:5">
      <c r="A285" s="13" t="s">
        <v>247</v>
      </c>
      <c r="B285" s="5" t="s">
        <v>248</v>
      </c>
      <c r="C285" s="12" t="s">
        <v>812</v>
      </c>
      <c r="D285" s="5" t="s">
        <v>813</v>
      </c>
      <c r="E285" s="7">
        <v>12</v>
      </c>
    </row>
    <row r="286" spans="1:5">
      <c r="A286" s="13" t="s">
        <v>247</v>
      </c>
      <c r="B286" s="5" t="s">
        <v>248</v>
      </c>
      <c r="C286" s="12" t="s">
        <v>814</v>
      </c>
      <c r="D286" s="5" t="s">
        <v>815</v>
      </c>
      <c r="E286" s="7">
        <v>25</v>
      </c>
    </row>
    <row r="287" spans="1:5">
      <c r="A287" s="13" t="s">
        <v>247</v>
      </c>
      <c r="B287" s="5" t="s">
        <v>248</v>
      </c>
      <c r="C287" s="12" t="s">
        <v>816</v>
      </c>
      <c r="D287" s="5" t="s">
        <v>817</v>
      </c>
      <c r="E287" s="7">
        <v>779</v>
      </c>
    </row>
    <row r="288" spans="1:5">
      <c r="A288" s="13" t="s">
        <v>249</v>
      </c>
      <c r="B288" s="5" t="s">
        <v>250</v>
      </c>
      <c r="C288" s="12" t="s">
        <v>818</v>
      </c>
      <c r="D288" s="5" t="s">
        <v>819</v>
      </c>
      <c r="E288" s="7">
        <v>899</v>
      </c>
    </row>
    <row r="289" spans="1:5">
      <c r="A289" s="13" t="s">
        <v>251</v>
      </c>
      <c r="B289" s="5" t="s">
        <v>252</v>
      </c>
      <c r="C289" s="12" t="s">
        <v>820</v>
      </c>
      <c r="D289" s="5" t="s">
        <v>252</v>
      </c>
      <c r="E289" s="7">
        <v>8565</v>
      </c>
    </row>
    <row r="290" spans="1:5">
      <c r="A290" s="13" t="s">
        <v>253</v>
      </c>
      <c r="B290" s="5" t="s">
        <v>254</v>
      </c>
      <c r="C290" s="12" t="s">
        <v>821</v>
      </c>
      <c r="D290" s="5" t="s">
        <v>822</v>
      </c>
      <c r="E290" s="7">
        <v>57</v>
      </c>
    </row>
    <row r="291" spans="1:5">
      <c r="A291" s="13" t="s">
        <v>253</v>
      </c>
      <c r="B291" s="5" t="s">
        <v>254</v>
      </c>
      <c r="C291" s="12" t="s">
        <v>823</v>
      </c>
      <c r="D291" s="5" t="s">
        <v>824</v>
      </c>
      <c r="E291" s="7">
        <v>286</v>
      </c>
    </row>
    <row r="292" spans="1:5">
      <c r="A292" s="13" t="s">
        <v>253</v>
      </c>
      <c r="B292" s="5" t="s">
        <v>254</v>
      </c>
      <c r="C292" s="12" t="s">
        <v>825</v>
      </c>
      <c r="D292" s="5" t="s">
        <v>826</v>
      </c>
      <c r="E292" s="7">
        <v>31</v>
      </c>
    </row>
    <row r="293" spans="1:5">
      <c r="A293" s="13" t="s">
        <v>253</v>
      </c>
      <c r="B293" s="5" t="s">
        <v>254</v>
      </c>
      <c r="C293" s="12" t="s">
        <v>827</v>
      </c>
      <c r="D293" s="5" t="s">
        <v>828</v>
      </c>
      <c r="E293" s="7">
        <v>252</v>
      </c>
    </row>
    <row r="294" spans="1:5">
      <c r="A294" s="13" t="s">
        <v>253</v>
      </c>
      <c r="B294" s="5" t="s">
        <v>254</v>
      </c>
      <c r="C294" s="12" t="s">
        <v>829</v>
      </c>
      <c r="D294" s="5" t="s">
        <v>830</v>
      </c>
      <c r="E294" s="7">
        <v>16</v>
      </c>
    </row>
    <row r="295" spans="1:5">
      <c r="A295" s="13" t="s">
        <v>253</v>
      </c>
      <c r="B295" s="5" t="s">
        <v>254</v>
      </c>
      <c r="C295" s="12" t="s">
        <v>831</v>
      </c>
      <c r="D295" s="5" t="s">
        <v>832</v>
      </c>
      <c r="E295" s="7">
        <v>71</v>
      </c>
    </row>
    <row r="296" spans="1:5">
      <c r="A296" s="13" t="s">
        <v>253</v>
      </c>
      <c r="B296" s="5" t="s">
        <v>254</v>
      </c>
      <c r="C296" s="12" t="s">
        <v>833</v>
      </c>
      <c r="D296" s="5" t="s">
        <v>834</v>
      </c>
      <c r="E296" s="7">
        <v>72</v>
      </c>
    </row>
    <row r="297" spans="1:5">
      <c r="A297" s="13" t="s">
        <v>253</v>
      </c>
      <c r="B297" s="5" t="s">
        <v>254</v>
      </c>
      <c r="C297" s="12" t="s">
        <v>835</v>
      </c>
      <c r="D297" s="5" t="s">
        <v>836</v>
      </c>
      <c r="E297" s="7">
        <v>243</v>
      </c>
    </row>
    <row r="298" spans="1:5">
      <c r="A298" s="13" t="s">
        <v>255</v>
      </c>
      <c r="B298" s="5" t="s">
        <v>256</v>
      </c>
      <c r="C298" s="12" t="s">
        <v>837</v>
      </c>
      <c r="D298" s="5" t="s">
        <v>256</v>
      </c>
      <c r="E298" s="7">
        <v>1</v>
      </c>
    </row>
    <row r="299" spans="1:5">
      <c r="A299" s="13" t="s">
        <v>257</v>
      </c>
      <c r="B299" s="5" t="s">
        <v>258</v>
      </c>
      <c r="C299" s="12" t="s">
        <v>838</v>
      </c>
      <c r="D299" s="5" t="s">
        <v>258</v>
      </c>
      <c r="E299" s="7">
        <v>130</v>
      </c>
    </row>
    <row r="300" spans="1:5">
      <c r="A300" s="13" t="s">
        <v>259</v>
      </c>
      <c r="B300" s="5" t="s">
        <v>260</v>
      </c>
      <c r="C300" s="12" t="s">
        <v>839</v>
      </c>
      <c r="D300" s="5" t="s">
        <v>840</v>
      </c>
      <c r="E300" s="7">
        <v>3702</v>
      </c>
    </row>
    <row r="301" spans="1:5">
      <c r="A301" s="13" t="s">
        <v>261</v>
      </c>
      <c r="B301" s="5" t="s">
        <v>262</v>
      </c>
      <c r="C301" s="12" t="s">
        <v>841</v>
      </c>
      <c r="D301" s="5" t="s">
        <v>842</v>
      </c>
      <c r="E301" s="7">
        <v>18692</v>
      </c>
    </row>
    <row r="302" spans="1:5">
      <c r="A302" s="13" t="s">
        <v>263</v>
      </c>
      <c r="B302" s="5" t="s">
        <v>264</v>
      </c>
      <c r="C302" s="12" t="s">
        <v>843</v>
      </c>
      <c r="D302" s="5" t="s">
        <v>844</v>
      </c>
      <c r="E302" s="7">
        <v>25791</v>
      </c>
    </row>
    <row r="303" spans="1:5">
      <c r="A303" s="13" t="s">
        <v>265</v>
      </c>
      <c r="B303" s="5" t="s">
        <v>266</v>
      </c>
      <c r="C303" s="12" t="s">
        <v>845</v>
      </c>
      <c r="D303" s="5" t="s">
        <v>266</v>
      </c>
      <c r="E303" s="7">
        <v>3494</v>
      </c>
    </row>
    <row r="304" spans="1:5">
      <c r="A304" s="106" t="s">
        <v>267</v>
      </c>
      <c r="B304" s="106"/>
      <c r="C304" s="106"/>
      <c r="D304" s="106"/>
      <c r="E304" s="8">
        <f>SUM(E2:E303)</f>
        <v>1230276</v>
      </c>
    </row>
  </sheetData>
  <mergeCells count="1">
    <mergeCell ref="A304:D3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workbookViewId="0"/>
  </sheetViews>
  <sheetFormatPr defaultRowHeight="15"/>
  <cols>
    <col min="1" max="1" width="11.140625" style="15" bestFit="1" customWidth="1"/>
    <col min="2" max="2" width="60.42578125" style="15" bestFit="1" customWidth="1"/>
    <col min="3" max="3" width="8.85546875" style="15" bestFit="1" customWidth="1"/>
    <col min="4" max="4" width="64.42578125" style="15" bestFit="1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268</v>
      </c>
      <c r="D1" s="2" t="s">
        <v>269</v>
      </c>
      <c r="E1" s="16" t="s">
        <v>850</v>
      </c>
    </row>
    <row r="2" spans="1:5">
      <c r="A2" s="5" t="s">
        <v>3</v>
      </c>
      <c r="B2" s="6" t="s">
        <v>4</v>
      </c>
      <c r="C2" s="5" t="s">
        <v>274</v>
      </c>
      <c r="D2" s="6" t="s">
        <v>275</v>
      </c>
      <c r="E2" s="5">
        <v>7</v>
      </c>
    </row>
    <row r="3" spans="1:5">
      <c r="A3" s="5" t="s">
        <v>3</v>
      </c>
      <c r="B3" s="6" t="s">
        <v>4</v>
      </c>
      <c r="C3" s="5" t="s">
        <v>276</v>
      </c>
      <c r="D3" s="6" t="s">
        <v>277</v>
      </c>
      <c r="E3" s="5">
        <v>11</v>
      </c>
    </row>
    <row r="4" spans="1:5">
      <c r="A4" s="5" t="s">
        <v>3</v>
      </c>
      <c r="B4" s="6" t="s">
        <v>4</v>
      </c>
      <c r="C4" s="5" t="s">
        <v>278</v>
      </c>
      <c r="D4" s="6" t="s">
        <v>279</v>
      </c>
      <c r="E4" s="5">
        <v>47</v>
      </c>
    </row>
    <row r="5" spans="1:5">
      <c r="A5" s="5" t="s">
        <v>3</v>
      </c>
      <c r="B5" s="6" t="s">
        <v>4</v>
      </c>
      <c r="C5" s="5" t="s">
        <v>282</v>
      </c>
      <c r="D5" s="6" t="s">
        <v>283</v>
      </c>
      <c r="E5" s="5">
        <v>134</v>
      </c>
    </row>
    <row r="6" spans="1:5">
      <c r="A6" s="5" t="s">
        <v>3</v>
      </c>
      <c r="B6" s="6" t="s">
        <v>4</v>
      </c>
      <c r="C6" s="5" t="s">
        <v>286</v>
      </c>
      <c r="D6" s="6" t="s">
        <v>287</v>
      </c>
      <c r="E6" s="5">
        <v>1</v>
      </c>
    </row>
    <row r="7" spans="1:5">
      <c r="A7" s="5" t="s">
        <v>3</v>
      </c>
      <c r="B7" s="6" t="s">
        <v>4</v>
      </c>
      <c r="C7" s="5" t="s">
        <v>288</v>
      </c>
      <c r="D7" s="6" t="s">
        <v>289</v>
      </c>
      <c r="E7" s="5">
        <v>8</v>
      </c>
    </row>
    <row r="8" spans="1:5">
      <c r="A8" s="5" t="s">
        <v>7</v>
      </c>
      <c r="B8" s="6" t="s">
        <v>8</v>
      </c>
      <c r="C8" s="5" t="s">
        <v>292</v>
      </c>
      <c r="D8" s="6" t="s">
        <v>293</v>
      </c>
      <c r="E8" s="5">
        <v>23</v>
      </c>
    </row>
    <row r="9" spans="1:5">
      <c r="A9" s="5" t="s">
        <v>9</v>
      </c>
      <c r="B9" s="6" t="s">
        <v>10</v>
      </c>
      <c r="C9" s="5" t="s">
        <v>294</v>
      </c>
      <c r="D9" s="6" t="s">
        <v>295</v>
      </c>
      <c r="E9" s="5">
        <v>7</v>
      </c>
    </row>
    <row r="10" spans="1:5">
      <c r="A10" s="5" t="s">
        <v>13</v>
      </c>
      <c r="B10" s="6" t="s">
        <v>14</v>
      </c>
      <c r="C10" s="5" t="s">
        <v>302</v>
      </c>
      <c r="D10" s="6" t="s">
        <v>303</v>
      </c>
      <c r="E10" s="5">
        <v>146</v>
      </c>
    </row>
    <row r="11" spans="1:5">
      <c r="A11" s="5" t="s">
        <v>13</v>
      </c>
      <c r="B11" s="6" t="s">
        <v>14</v>
      </c>
      <c r="C11" s="5" t="s">
        <v>304</v>
      </c>
      <c r="D11" s="6" t="s">
        <v>305</v>
      </c>
      <c r="E11" s="5">
        <v>329</v>
      </c>
    </row>
    <row r="12" spans="1:5">
      <c r="A12" s="5" t="s">
        <v>13</v>
      </c>
      <c r="B12" s="6" t="s">
        <v>14</v>
      </c>
      <c r="C12" s="5" t="s">
        <v>340</v>
      </c>
      <c r="D12" s="6" t="s">
        <v>341</v>
      </c>
      <c r="E12" s="5">
        <v>367</v>
      </c>
    </row>
    <row r="13" spans="1:5">
      <c r="A13" s="5" t="s">
        <v>17</v>
      </c>
      <c r="B13" s="6" t="s">
        <v>18</v>
      </c>
      <c r="C13" s="5" t="s">
        <v>344</v>
      </c>
      <c r="D13" s="6" t="s">
        <v>345</v>
      </c>
      <c r="E13" s="5">
        <v>65</v>
      </c>
    </row>
    <row r="14" spans="1:5">
      <c r="A14" s="5" t="s">
        <v>25</v>
      </c>
      <c r="B14" s="6" t="s">
        <v>26</v>
      </c>
      <c r="C14" s="5" t="s">
        <v>428</v>
      </c>
      <c r="D14" s="6" t="s">
        <v>429</v>
      </c>
      <c r="E14" s="5">
        <v>8</v>
      </c>
    </row>
    <row r="15" spans="1:5">
      <c r="A15" s="5" t="s">
        <v>27</v>
      </c>
      <c r="B15" s="6" t="s">
        <v>28</v>
      </c>
      <c r="C15" s="5" t="s">
        <v>430</v>
      </c>
      <c r="D15" s="6" t="s">
        <v>431</v>
      </c>
      <c r="E15" s="5">
        <v>19</v>
      </c>
    </row>
    <row r="16" spans="1:5">
      <c r="A16" s="5" t="s">
        <v>31</v>
      </c>
      <c r="B16" s="6" t="s">
        <v>32</v>
      </c>
      <c r="C16" s="5" t="s">
        <v>434</v>
      </c>
      <c r="D16" s="6" t="s">
        <v>435</v>
      </c>
      <c r="E16" s="5">
        <v>496</v>
      </c>
    </row>
    <row r="17" spans="1:5">
      <c r="A17" s="5" t="s">
        <v>33</v>
      </c>
      <c r="B17" s="6" t="s">
        <v>34</v>
      </c>
      <c r="C17" s="5" t="s">
        <v>440</v>
      </c>
      <c r="D17" s="6" t="s">
        <v>441</v>
      </c>
      <c r="E17" s="5">
        <v>114</v>
      </c>
    </row>
    <row r="18" spans="1:5">
      <c r="A18" s="5" t="s">
        <v>35</v>
      </c>
      <c r="B18" s="6" t="s">
        <v>36</v>
      </c>
      <c r="C18" s="5" t="s">
        <v>444</v>
      </c>
      <c r="D18" s="6" t="s">
        <v>445</v>
      </c>
      <c r="E18" s="5">
        <v>2810</v>
      </c>
    </row>
    <row r="19" spans="1:5">
      <c r="A19" s="5" t="s">
        <v>37</v>
      </c>
      <c r="B19" s="6" t="s">
        <v>38</v>
      </c>
      <c r="C19" s="5" t="s">
        <v>446</v>
      </c>
      <c r="D19" s="6" t="s">
        <v>447</v>
      </c>
      <c r="E19" s="5">
        <v>1162</v>
      </c>
    </row>
    <row r="20" spans="1:5">
      <c r="A20" s="5" t="s">
        <v>219</v>
      </c>
      <c r="B20" s="6" t="s">
        <v>220</v>
      </c>
      <c r="C20" s="5" t="s">
        <v>769</v>
      </c>
      <c r="D20" s="6" t="s">
        <v>770</v>
      </c>
      <c r="E20" s="5">
        <v>558</v>
      </c>
    </row>
    <row r="21" spans="1:5">
      <c r="A21" s="5" t="s">
        <v>225</v>
      </c>
      <c r="B21" s="6" t="s">
        <v>226</v>
      </c>
      <c r="C21" s="5" t="s">
        <v>775</v>
      </c>
      <c r="D21" s="6" t="s">
        <v>226</v>
      </c>
      <c r="E21" s="5">
        <v>303</v>
      </c>
    </row>
    <row r="22" spans="1:5">
      <c r="A22" s="5" t="s">
        <v>227</v>
      </c>
      <c r="B22" s="6" t="s">
        <v>228</v>
      </c>
      <c r="C22" s="5" t="s">
        <v>776</v>
      </c>
      <c r="D22" s="6" t="s">
        <v>777</v>
      </c>
      <c r="E22" s="5">
        <v>1497</v>
      </c>
    </row>
    <row r="23" spans="1:5">
      <c r="A23" s="5" t="s">
        <v>233</v>
      </c>
      <c r="B23" s="6" t="s">
        <v>234</v>
      </c>
      <c r="C23" s="5" t="s">
        <v>783</v>
      </c>
      <c r="D23" s="6" t="s">
        <v>784</v>
      </c>
      <c r="E23" s="5">
        <v>4</v>
      </c>
    </row>
    <row r="24" spans="1:5">
      <c r="A24" s="5" t="s">
        <v>235</v>
      </c>
      <c r="B24" s="6" t="s">
        <v>236</v>
      </c>
      <c r="C24" s="5" t="s">
        <v>785</v>
      </c>
      <c r="D24" s="6" t="s">
        <v>236</v>
      </c>
      <c r="E24" s="5">
        <v>15</v>
      </c>
    </row>
    <row r="25" spans="1:5">
      <c r="A25" s="5" t="s">
        <v>237</v>
      </c>
      <c r="B25" s="6" t="s">
        <v>238</v>
      </c>
      <c r="C25" s="5" t="s">
        <v>786</v>
      </c>
      <c r="D25" s="6" t="s">
        <v>238</v>
      </c>
      <c r="E25" s="5">
        <v>160</v>
      </c>
    </row>
    <row r="26" spans="1:5">
      <c r="A26" s="5" t="s">
        <v>239</v>
      </c>
      <c r="B26" s="6" t="s">
        <v>240</v>
      </c>
      <c r="C26" s="5" t="s">
        <v>787</v>
      </c>
      <c r="D26" s="6" t="s">
        <v>788</v>
      </c>
      <c r="E26" s="5">
        <v>679</v>
      </c>
    </row>
    <row r="27" spans="1:5">
      <c r="A27" s="5" t="s">
        <v>247</v>
      </c>
      <c r="B27" s="6" t="s">
        <v>248</v>
      </c>
      <c r="C27" s="5" t="s">
        <v>794</v>
      </c>
      <c r="D27" s="6" t="s">
        <v>795</v>
      </c>
      <c r="E27" s="5">
        <v>168</v>
      </c>
    </row>
    <row r="28" spans="1:5">
      <c r="A28" s="5" t="s">
        <v>247</v>
      </c>
      <c r="B28" s="6" t="s">
        <v>248</v>
      </c>
      <c r="C28" s="5" t="s">
        <v>796</v>
      </c>
      <c r="D28" s="6" t="s">
        <v>797</v>
      </c>
      <c r="E28" s="5">
        <v>1669</v>
      </c>
    </row>
    <row r="29" spans="1:5">
      <c r="A29" s="5" t="s">
        <v>247</v>
      </c>
      <c r="B29" s="6" t="s">
        <v>248</v>
      </c>
      <c r="C29" s="5" t="s">
        <v>798</v>
      </c>
      <c r="D29" s="6" t="s">
        <v>799</v>
      </c>
      <c r="E29" s="5">
        <v>54</v>
      </c>
    </row>
    <row r="30" spans="1:5">
      <c r="A30" s="5" t="s">
        <v>247</v>
      </c>
      <c r="B30" s="6" t="s">
        <v>248</v>
      </c>
      <c r="C30" s="5" t="s">
        <v>800</v>
      </c>
      <c r="D30" s="6" t="s">
        <v>801</v>
      </c>
      <c r="E30" s="5">
        <v>282</v>
      </c>
    </row>
    <row r="31" spans="1:5">
      <c r="A31" s="5" t="s">
        <v>247</v>
      </c>
      <c r="B31" s="6" t="s">
        <v>248</v>
      </c>
      <c r="C31" s="5" t="s">
        <v>802</v>
      </c>
      <c r="D31" s="6" t="s">
        <v>803</v>
      </c>
      <c r="E31" s="5">
        <v>325</v>
      </c>
    </row>
    <row r="32" spans="1:5">
      <c r="A32" s="5" t="s">
        <v>247</v>
      </c>
      <c r="B32" s="6" t="s">
        <v>248</v>
      </c>
      <c r="C32" s="5" t="s">
        <v>804</v>
      </c>
      <c r="D32" s="6" t="s">
        <v>805</v>
      </c>
      <c r="E32" s="5">
        <v>13</v>
      </c>
    </row>
    <row r="33" spans="1:5">
      <c r="A33" s="5" t="s">
        <v>247</v>
      </c>
      <c r="B33" s="6" t="s">
        <v>248</v>
      </c>
      <c r="C33" s="5" t="s">
        <v>806</v>
      </c>
      <c r="D33" s="6" t="s">
        <v>807</v>
      </c>
      <c r="E33" s="5">
        <v>383</v>
      </c>
    </row>
    <row r="34" spans="1:5">
      <c r="A34" s="5" t="s">
        <v>247</v>
      </c>
      <c r="B34" s="6" t="s">
        <v>248</v>
      </c>
      <c r="C34" s="5" t="s">
        <v>808</v>
      </c>
      <c r="D34" s="6" t="s">
        <v>809</v>
      </c>
      <c r="E34" s="5">
        <v>540</v>
      </c>
    </row>
    <row r="35" spans="1:5">
      <c r="A35" s="5" t="s">
        <v>247</v>
      </c>
      <c r="B35" s="6" t="s">
        <v>248</v>
      </c>
      <c r="C35" s="5" t="s">
        <v>810</v>
      </c>
      <c r="D35" s="6" t="s">
        <v>811</v>
      </c>
      <c r="E35" s="5">
        <v>266</v>
      </c>
    </row>
    <row r="36" spans="1:5">
      <c r="A36" s="5" t="s">
        <v>247</v>
      </c>
      <c r="B36" s="6" t="s">
        <v>248</v>
      </c>
      <c r="C36" s="5" t="s">
        <v>812</v>
      </c>
      <c r="D36" s="6" t="s">
        <v>813</v>
      </c>
      <c r="E36" s="5">
        <v>12</v>
      </c>
    </row>
    <row r="37" spans="1:5">
      <c r="A37" s="5" t="s">
        <v>247</v>
      </c>
      <c r="B37" s="6" t="s">
        <v>248</v>
      </c>
      <c r="C37" s="5" t="s">
        <v>814</v>
      </c>
      <c r="D37" s="6" t="s">
        <v>815</v>
      </c>
      <c r="E37" s="5">
        <v>25</v>
      </c>
    </row>
    <row r="38" spans="1:5">
      <c r="A38" s="5" t="s">
        <v>247</v>
      </c>
      <c r="B38" s="6" t="s">
        <v>248</v>
      </c>
      <c r="C38" s="5" t="s">
        <v>816</v>
      </c>
      <c r="D38" s="6" t="s">
        <v>817</v>
      </c>
      <c r="E38" s="5">
        <v>779</v>
      </c>
    </row>
    <row r="39" spans="1:5">
      <c r="A39" s="5" t="s">
        <v>249</v>
      </c>
      <c r="B39" s="6" t="s">
        <v>250</v>
      </c>
      <c r="C39" s="5" t="s">
        <v>818</v>
      </c>
      <c r="D39" s="6" t="s">
        <v>819</v>
      </c>
      <c r="E39" s="5">
        <v>898</v>
      </c>
    </row>
    <row r="40" spans="1:5">
      <c r="A40" s="5" t="s">
        <v>251</v>
      </c>
      <c r="B40" s="6" t="s">
        <v>252</v>
      </c>
      <c r="C40" s="5" t="s">
        <v>820</v>
      </c>
      <c r="D40" s="6" t="s">
        <v>252</v>
      </c>
      <c r="E40" s="5">
        <v>8565</v>
      </c>
    </row>
    <row r="41" spans="1:5">
      <c r="A41" s="5" t="s">
        <v>253</v>
      </c>
      <c r="B41" s="6" t="s">
        <v>254</v>
      </c>
      <c r="C41" s="5" t="s">
        <v>821</v>
      </c>
      <c r="D41" s="6" t="s">
        <v>822</v>
      </c>
      <c r="E41" s="5">
        <v>57</v>
      </c>
    </row>
    <row r="42" spans="1:5">
      <c r="A42" s="5" t="s">
        <v>253</v>
      </c>
      <c r="B42" s="6" t="s">
        <v>254</v>
      </c>
      <c r="C42" s="5" t="s">
        <v>823</v>
      </c>
      <c r="D42" s="6" t="s">
        <v>824</v>
      </c>
      <c r="E42" s="5">
        <v>286</v>
      </c>
    </row>
    <row r="43" spans="1:5">
      <c r="A43" s="5" t="s">
        <v>253</v>
      </c>
      <c r="B43" s="6" t="s">
        <v>254</v>
      </c>
      <c r="C43" s="5" t="s">
        <v>825</v>
      </c>
      <c r="D43" s="6" t="s">
        <v>826</v>
      </c>
      <c r="E43" s="5">
        <v>31</v>
      </c>
    </row>
    <row r="44" spans="1:5">
      <c r="A44" s="5" t="s">
        <v>253</v>
      </c>
      <c r="B44" s="6" t="s">
        <v>254</v>
      </c>
      <c r="C44" s="5" t="s">
        <v>827</v>
      </c>
      <c r="D44" s="6" t="s">
        <v>828</v>
      </c>
      <c r="E44" s="5">
        <v>252</v>
      </c>
    </row>
    <row r="45" spans="1:5">
      <c r="A45" s="5" t="s">
        <v>253</v>
      </c>
      <c r="B45" s="6" t="s">
        <v>254</v>
      </c>
      <c r="C45" s="5" t="s">
        <v>829</v>
      </c>
      <c r="D45" s="6" t="s">
        <v>830</v>
      </c>
      <c r="E45" s="5">
        <v>16</v>
      </c>
    </row>
    <row r="46" spans="1:5">
      <c r="A46" s="5" t="s">
        <v>253</v>
      </c>
      <c r="B46" s="6" t="s">
        <v>254</v>
      </c>
      <c r="C46" s="5" t="s">
        <v>831</v>
      </c>
      <c r="D46" s="6" t="s">
        <v>832</v>
      </c>
      <c r="E46" s="5">
        <v>71</v>
      </c>
    </row>
    <row r="47" spans="1:5">
      <c r="A47" s="5" t="s">
        <v>253</v>
      </c>
      <c r="B47" s="6" t="s">
        <v>254</v>
      </c>
      <c r="C47" s="5" t="s">
        <v>833</v>
      </c>
      <c r="D47" s="6" t="s">
        <v>834</v>
      </c>
      <c r="E47" s="5">
        <v>72</v>
      </c>
    </row>
    <row r="48" spans="1:5">
      <c r="A48" s="5" t="s">
        <v>253</v>
      </c>
      <c r="B48" s="6" t="s">
        <v>254</v>
      </c>
      <c r="C48" s="5" t="s">
        <v>835</v>
      </c>
      <c r="D48" s="6" t="s">
        <v>836</v>
      </c>
      <c r="E48" s="5">
        <v>243</v>
      </c>
    </row>
    <row r="49" spans="1:5">
      <c r="A49" s="5" t="s">
        <v>255</v>
      </c>
      <c r="B49" s="6" t="s">
        <v>256</v>
      </c>
      <c r="C49" s="5" t="s">
        <v>837</v>
      </c>
      <c r="D49" s="6" t="s">
        <v>256</v>
      </c>
      <c r="E49" s="5">
        <v>1</v>
      </c>
    </row>
    <row r="50" spans="1:5">
      <c r="A50" s="5" t="s">
        <v>257</v>
      </c>
      <c r="B50" s="6" t="s">
        <v>258</v>
      </c>
      <c r="C50" s="5" t="s">
        <v>838</v>
      </c>
      <c r="D50" s="6" t="s">
        <v>258</v>
      </c>
      <c r="E50" s="5">
        <v>130</v>
      </c>
    </row>
    <row r="51" spans="1:5">
      <c r="A51" s="5" t="s">
        <v>261</v>
      </c>
      <c r="B51" s="6" t="s">
        <v>262</v>
      </c>
      <c r="C51" s="5" t="s">
        <v>841</v>
      </c>
      <c r="D51" s="6" t="s">
        <v>842</v>
      </c>
      <c r="E51" s="5">
        <v>10412</v>
      </c>
    </row>
    <row r="52" spans="1:5">
      <c r="A52" s="5" t="s">
        <v>265</v>
      </c>
      <c r="B52" s="6" t="s">
        <v>266</v>
      </c>
      <c r="C52" s="5" t="s">
        <v>845</v>
      </c>
      <c r="D52" s="6" t="s">
        <v>266</v>
      </c>
      <c r="E52" s="5">
        <v>3494</v>
      </c>
    </row>
    <row r="53" spans="1:5">
      <c r="A53" s="106" t="s">
        <v>267</v>
      </c>
      <c r="B53" s="106"/>
      <c r="C53" s="106"/>
      <c r="D53" s="106"/>
      <c r="E53" s="8">
        <f>SUM(E2:E52)</f>
        <v>38014</v>
      </c>
    </row>
  </sheetData>
  <mergeCells count="1">
    <mergeCell ref="A53:D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3"/>
  <sheetViews>
    <sheetView workbookViewId="0"/>
  </sheetViews>
  <sheetFormatPr defaultRowHeight="15"/>
  <cols>
    <col min="1" max="1" width="6.7109375" style="15" customWidth="1"/>
    <col min="2" max="2" width="5" style="15" customWidth="1"/>
    <col min="3" max="3" width="8.7109375" style="15" customWidth="1"/>
    <col min="4" max="4" width="30" style="15" customWidth="1"/>
    <col min="5" max="5" width="8.140625" style="15" customWidth="1"/>
    <col min="6" max="6" width="42" style="15" customWidth="1"/>
    <col min="7" max="7" width="7" customWidth="1"/>
  </cols>
  <sheetData>
    <row r="1" spans="1:7">
      <c r="A1" s="21" t="s">
        <v>868</v>
      </c>
      <c r="B1" s="21" t="s">
        <v>869</v>
      </c>
      <c r="C1" s="21" t="s">
        <v>870</v>
      </c>
      <c r="D1" s="22" t="s">
        <v>871</v>
      </c>
      <c r="E1" s="21" t="s">
        <v>872</v>
      </c>
      <c r="F1" s="22" t="s">
        <v>873</v>
      </c>
      <c r="G1" s="23" t="s">
        <v>874</v>
      </c>
    </row>
    <row r="2" spans="1:7">
      <c r="A2" s="24" t="s">
        <v>875</v>
      </c>
      <c r="B2" s="24" t="s">
        <v>876</v>
      </c>
      <c r="C2" s="24" t="s">
        <v>3</v>
      </c>
      <c r="D2" s="6" t="s">
        <v>4</v>
      </c>
      <c r="E2" s="24" t="s">
        <v>270</v>
      </c>
      <c r="F2" s="6" t="s">
        <v>271</v>
      </c>
      <c r="G2" s="5">
        <v>9</v>
      </c>
    </row>
    <row r="3" spans="1:7">
      <c r="A3" s="24" t="s">
        <v>875</v>
      </c>
      <c r="B3" s="24" t="s">
        <v>876</v>
      </c>
      <c r="C3" s="24" t="s">
        <v>3</v>
      </c>
      <c r="D3" s="6" t="s">
        <v>4</v>
      </c>
      <c r="E3" s="24" t="s">
        <v>272</v>
      </c>
      <c r="F3" s="6" t="s">
        <v>273</v>
      </c>
      <c r="G3" s="5">
        <v>9</v>
      </c>
    </row>
    <row r="4" spans="1:7">
      <c r="A4" s="24" t="s">
        <v>875</v>
      </c>
      <c r="B4" s="24" t="s">
        <v>876</v>
      </c>
      <c r="C4" s="24" t="s">
        <v>3</v>
      </c>
      <c r="D4" s="6" t="s">
        <v>4</v>
      </c>
      <c r="E4" s="24" t="s">
        <v>274</v>
      </c>
      <c r="F4" s="6" t="s">
        <v>275</v>
      </c>
      <c r="G4" s="5">
        <v>13</v>
      </c>
    </row>
    <row r="5" spans="1:7">
      <c r="A5" s="24" t="s">
        <v>875</v>
      </c>
      <c r="B5" s="24" t="s">
        <v>876</v>
      </c>
      <c r="C5" s="24" t="s">
        <v>3</v>
      </c>
      <c r="D5" s="6" t="s">
        <v>4</v>
      </c>
      <c r="E5" s="24" t="s">
        <v>276</v>
      </c>
      <c r="F5" s="6" t="s">
        <v>277</v>
      </c>
      <c r="G5" s="5">
        <v>6</v>
      </c>
    </row>
    <row r="6" spans="1:7">
      <c r="A6" s="24" t="s">
        <v>875</v>
      </c>
      <c r="B6" s="24" t="s">
        <v>876</v>
      </c>
      <c r="C6" s="24" t="s">
        <v>3</v>
      </c>
      <c r="D6" s="6" t="s">
        <v>4</v>
      </c>
      <c r="E6" s="24" t="s">
        <v>278</v>
      </c>
      <c r="F6" s="6" t="s">
        <v>279</v>
      </c>
      <c r="G6" s="5">
        <v>3</v>
      </c>
    </row>
    <row r="7" spans="1:7">
      <c r="A7" s="24" t="s">
        <v>875</v>
      </c>
      <c r="B7" s="24" t="s">
        <v>876</v>
      </c>
      <c r="C7" s="24" t="s">
        <v>3</v>
      </c>
      <c r="D7" s="6" t="s">
        <v>4</v>
      </c>
      <c r="E7" s="24" t="s">
        <v>280</v>
      </c>
      <c r="F7" s="6" t="s">
        <v>281</v>
      </c>
      <c r="G7" s="5">
        <v>4</v>
      </c>
    </row>
    <row r="8" spans="1:7">
      <c r="A8" s="24" t="s">
        <v>875</v>
      </c>
      <c r="B8" s="24" t="s">
        <v>876</v>
      </c>
      <c r="C8" s="24" t="s">
        <v>3</v>
      </c>
      <c r="D8" s="6" t="s">
        <v>4</v>
      </c>
      <c r="E8" s="24" t="s">
        <v>282</v>
      </c>
      <c r="F8" s="6" t="s">
        <v>283</v>
      </c>
      <c r="G8" s="5">
        <v>11</v>
      </c>
    </row>
    <row r="9" spans="1:7">
      <c r="A9" s="24" t="s">
        <v>875</v>
      </c>
      <c r="B9" s="24" t="s">
        <v>876</v>
      </c>
      <c r="C9" s="24" t="s">
        <v>3</v>
      </c>
      <c r="D9" s="6" t="s">
        <v>4</v>
      </c>
      <c r="E9" s="24" t="s">
        <v>284</v>
      </c>
      <c r="F9" s="6" t="s">
        <v>285</v>
      </c>
      <c r="G9" s="5">
        <v>3</v>
      </c>
    </row>
    <row r="10" spans="1:7">
      <c r="A10" s="24" t="s">
        <v>875</v>
      </c>
      <c r="B10" s="24" t="s">
        <v>876</v>
      </c>
      <c r="C10" s="24" t="s">
        <v>3</v>
      </c>
      <c r="D10" s="6" t="s">
        <v>4</v>
      </c>
      <c r="E10" s="24" t="s">
        <v>286</v>
      </c>
      <c r="F10" s="6" t="s">
        <v>287</v>
      </c>
      <c r="G10" s="5">
        <v>2</v>
      </c>
    </row>
    <row r="11" spans="1:7">
      <c r="A11" s="24" t="s">
        <v>875</v>
      </c>
      <c r="B11" s="24" t="s">
        <v>876</v>
      </c>
      <c r="C11" s="24" t="s">
        <v>3</v>
      </c>
      <c r="D11" s="6" t="s">
        <v>4</v>
      </c>
      <c r="E11" s="24" t="s">
        <v>288</v>
      </c>
      <c r="F11" s="6" t="s">
        <v>289</v>
      </c>
      <c r="G11" s="5">
        <v>2</v>
      </c>
    </row>
    <row r="12" spans="1:7">
      <c r="A12" s="24" t="s">
        <v>875</v>
      </c>
      <c r="B12" s="24" t="s">
        <v>876</v>
      </c>
      <c r="C12" s="24" t="s">
        <v>5</v>
      </c>
      <c r="D12" s="6" t="s">
        <v>6</v>
      </c>
      <c r="E12" s="24" t="s">
        <v>290</v>
      </c>
      <c r="F12" s="6" t="s">
        <v>291</v>
      </c>
      <c r="G12" s="5">
        <v>7</v>
      </c>
    </row>
    <row r="13" spans="1:7">
      <c r="A13" s="24" t="s">
        <v>875</v>
      </c>
      <c r="B13" s="24" t="s">
        <v>876</v>
      </c>
      <c r="C13" s="24" t="s">
        <v>7</v>
      </c>
      <c r="D13" s="6" t="s">
        <v>8</v>
      </c>
      <c r="E13" s="24" t="s">
        <v>292</v>
      </c>
      <c r="F13" s="6" t="s">
        <v>293</v>
      </c>
      <c r="G13" s="5">
        <v>5499</v>
      </c>
    </row>
    <row r="14" spans="1:7">
      <c r="A14" s="24" t="s">
        <v>875</v>
      </c>
      <c r="B14" s="24" t="s">
        <v>876</v>
      </c>
      <c r="C14" s="24" t="s">
        <v>9</v>
      </c>
      <c r="D14" s="6" t="s">
        <v>10</v>
      </c>
      <c r="E14" s="24" t="s">
        <v>296</v>
      </c>
      <c r="F14" s="6" t="s">
        <v>297</v>
      </c>
      <c r="G14" s="5">
        <v>3065</v>
      </c>
    </row>
    <row r="15" spans="1:7">
      <c r="A15" s="24" t="s">
        <v>875</v>
      </c>
      <c r="B15" s="24" t="s">
        <v>876</v>
      </c>
      <c r="C15" s="24" t="s">
        <v>11</v>
      </c>
      <c r="D15" s="6" t="s">
        <v>12</v>
      </c>
      <c r="E15" s="24" t="s">
        <v>298</v>
      </c>
      <c r="F15" s="6" t="s">
        <v>299</v>
      </c>
      <c r="G15" s="5">
        <v>97</v>
      </c>
    </row>
    <row r="16" spans="1:7">
      <c r="A16" s="24" t="s">
        <v>875</v>
      </c>
      <c r="B16" s="24" t="s">
        <v>876</v>
      </c>
      <c r="C16" s="24" t="s">
        <v>13</v>
      </c>
      <c r="D16" s="6" t="s">
        <v>14</v>
      </c>
      <c r="E16" s="24" t="s">
        <v>300</v>
      </c>
      <c r="F16" s="6" t="s">
        <v>301</v>
      </c>
      <c r="G16" s="5">
        <v>679</v>
      </c>
    </row>
    <row r="17" spans="1:7">
      <c r="A17" s="24" t="s">
        <v>875</v>
      </c>
      <c r="B17" s="24" t="s">
        <v>876</v>
      </c>
      <c r="C17" s="24" t="s">
        <v>13</v>
      </c>
      <c r="D17" s="6" t="s">
        <v>14</v>
      </c>
      <c r="E17" s="24" t="s">
        <v>302</v>
      </c>
      <c r="F17" s="6" t="s">
        <v>303</v>
      </c>
      <c r="G17" s="5">
        <v>215</v>
      </c>
    </row>
    <row r="18" spans="1:7">
      <c r="A18" s="24" t="s">
        <v>875</v>
      </c>
      <c r="B18" s="24" t="s">
        <v>876</v>
      </c>
      <c r="C18" s="24" t="s">
        <v>13</v>
      </c>
      <c r="D18" s="6" t="s">
        <v>14</v>
      </c>
      <c r="E18" s="24" t="s">
        <v>304</v>
      </c>
      <c r="F18" s="6" t="s">
        <v>305</v>
      </c>
      <c r="G18" s="5">
        <v>313</v>
      </c>
    </row>
    <row r="19" spans="1:7">
      <c r="A19" s="24" t="s">
        <v>875</v>
      </c>
      <c r="B19" s="24" t="s">
        <v>876</v>
      </c>
      <c r="C19" s="24" t="s">
        <v>13</v>
      </c>
      <c r="D19" s="6" t="s">
        <v>14</v>
      </c>
      <c r="E19" s="24" t="s">
        <v>306</v>
      </c>
      <c r="F19" s="6" t="s">
        <v>307</v>
      </c>
      <c r="G19" s="5">
        <v>563</v>
      </c>
    </row>
    <row r="20" spans="1:7">
      <c r="A20" s="24" t="s">
        <v>875</v>
      </c>
      <c r="B20" s="24" t="s">
        <v>876</v>
      </c>
      <c r="C20" s="24" t="s">
        <v>13</v>
      </c>
      <c r="D20" s="6" t="s">
        <v>14</v>
      </c>
      <c r="E20" s="24" t="s">
        <v>308</v>
      </c>
      <c r="F20" s="6" t="s">
        <v>309</v>
      </c>
      <c r="G20" s="5">
        <v>331</v>
      </c>
    </row>
    <row r="21" spans="1:7">
      <c r="A21" s="24" t="s">
        <v>875</v>
      </c>
      <c r="B21" s="24" t="s">
        <v>876</v>
      </c>
      <c r="C21" s="24" t="s">
        <v>13</v>
      </c>
      <c r="D21" s="6" t="s">
        <v>14</v>
      </c>
      <c r="E21" s="24" t="s">
        <v>310</v>
      </c>
      <c r="F21" s="6" t="s">
        <v>311</v>
      </c>
      <c r="G21" s="5">
        <v>497</v>
      </c>
    </row>
    <row r="22" spans="1:7">
      <c r="A22" s="24" t="s">
        <v>875</v>
      </c>
      <c r="B22" s="24" t="s">
        <v>876</v>
      </c>
      <c r="C22" s="24" t="s">
        <v>13</v>
      </c>
      <c r="D22" s="6" t="s">
        <v>14</v>
      </c>
      <c r="E22" s="24" t="s">
        <v>312</v>
      </c>
      <c r="F22" s="6" t="s">
        <v>313</v>
      </c>
      <c r="G22" s="5">
        <v>294</v>
      </c>
    </row>
    <row r="23" spans="1:7">
      <c r="A23" s="24" t="s">
        <v>875</v>
      </c>
      <c r="B23" s="24" t="s">
        <v>876</v>
      </c>
      <c r="C23" s="24" t="s">
        <v>13</v>
      </c>
      <c r="D23" s="6" t="s">
        <v>14</v>
      </c>
      <c r="E23" s="24" t="s">
        <v>314</v>
      </c>
      <c r="F23" s="6" t="s">
        <v>315</v>
      </c>
      <c r="G23" s="5">
        <v>746</v>
      </c>
    </row>
    <row r="24" spans="1:7">
      <c r="A24" s="24" t="s">
        <v>875</v>
      </c>
      <c r="B24" s="24" t="s">
        <v>876</v>
      </c>
      <c r="C24" s="24" t="s">
        <v>13</v>
      </c>
      <c r="D24" s="6" t="s">
        <v>14</v>
      </c>
      <c r="E24" s="24" t="s">
        <v>316</v>
      </c>
      <c r="F24" s="6" t="s">
        <v>317</v>
      </c>
      <c r="G24" s="5">
        <v>325</v>
      </c>
    </row>
    <row r="25" spans="1:7">
      <c r="A25" s="24" t="s">
        <v>875</v>
      </c>
      <c r="B25" s="24" t="s">
        <v>876</v>
      </c>
      <c r="C25" s="24" t="s">
        <v>13</v>
      </c>
      <c r="D25" s="6" t="s">
        <v>14</v>
      </c>
      <c r="E25" s="24" t="s">
        <v>318</v>
      </c>
      <c r="F25" s="6" t="s">
        <v>319</v>
      </c>
      <c r="G25" s="5">
        <v>342</v>
      </c>
    </row>
    <row r="26" spans="1:7">
      <c r="A26" s="24" t="s">
        <v>875</v>
      </c>
      <c r="B26" s="24" t="s">
        <v>876</v>
      </c>
      <c r="C26" s="24" t="s">
        <v>13</v>
      </c>
      <c r="D26" s="6" t="s">
        <v>14</v>
      </c>
      <c r="E26" s="24" t="s">
        <v>320</v>
      </c>
      <c r="F26" s="6" t="s">
        <v>321</v>
      </c>
      <c r="G26" s="5">
        <v>851</v>
      </c>
    </row>
    <row r="27" spans="1:7">
      <c r="A27" s="24" t="s">
        <v>875</v>
      </c>
      <c r="B27" s="24" t="s">
        <v>876</v>
      </c>
      <c r="C27" s="24" t="s">
        <v>13</v>
      </c>
      <c r="D27" s="6" t="s">
        <v>14</v>
      </c>
      <c r="E27" s="24" t="s">
        <v>322</v>
      </c>
      <c r="F27" s="6" t="s">
        <v>323</v>
      </c>
      <c r="G27" s="5">
        <v>156</v>
      </c>
    </row>
    <row r="28" spans="1:7">
      <c r="A28" s="24" t="s">
        <v>875</v>
      </c>
      <c r="B28" s="24" t="s">
        <v>876</v>
      </c>
      <c r="C28" s="24" t="s">
        <v>13</v>
      </c>
      <c r="D28" s="6" t="s">
        <v>14</v>
      </c>
      <c r="E28" s="24" t="s">
        <v>324</v>
      </c>
      <c r="F28" s="6" t="s">
        <v>325</v>
      </c>
      <c r="G28" s="5">
        <v>595</v>
      </c>
    </row>
    <row r="29" spans="1:7">
      <c r="A29" s="24" t="s">
        <v>875</v>
      </c>
      <c r="B29" s="24" t="s">
        <v>876</v>
      </c>
      <c r="C29" s="24" t="s">
        <v>13</v>
      </c>
      <c r="D29" s="6" t="s">
        <v>14</v>
      </c>
      <c r="E29" s="24" t="s">
        <v>326</v>
      </c>
      <c r="F29" s="6" t="s">
        <v>327</v>
      </c>
      <c r="G29" s="5">
        <v>396</v>
      </c>
    </row>
    <row r="30" spans="1:7">
      <c r="A30" s="24" t="s">
        <v>875</v>
      </c>
      <c r="B30" s="24" t="s">
        <v>876</v>
      </c>
      <c r="C30" s="24" t="s">
        <v>13</v>
      </c>
      <c r="D30" s="6" t="s">
        <v>14</v>
      </c>
      <c r="E30" s="24" t="s">
        <v>328</v>
      </c>
      <c r="F30" s="6" t="s">
        <v>329</v>
      </c>
      <c r="G30" s="5">
        <v>165</v>
      </c>
    </row>
    <row r="31" spans="1:7">
      <c r="A31" s="24" t="s">
        <v>875</v>
      </c>
      <c r="B31" s="24" t="s">
        <v>876</v>
      </c>
      <c r="C31" s="24" t="s">
        <v>13</v>
      </c>
      <c r="D31" s="6" t="s">
        <v>14</v>
      </c>
      <c r="E31" s="24" t="s">
        <v>330</v>
      </c>
      <c r="F31" s="6" t="s">
        <v>331</v>
      </c>
      <c r="G31" s="5">
        <v>293</v>
      </c>
    </row>
    <row r="32" spans="1:7">
      <c r="A32" s="24" t="s">
        <v>875</v>
      </c>
      <c r="B32" s="24" t="s">
        <v>876</v>
      </c>
      <c r="C32" s="24" t="s">
        <v>13</v>
      </c>
      <c r="D32" s="6" t="s">
        <v>14</v>
      </c>
      <c r="E32" s="24" t="s">
        <v>332</v>
      </c>
      <c r="F32" s="6" t="s">
        <v>333</v>
      </c>
      <c r="G32" s="5">
        <v>180</v>
      </c>
    </row>
    <row r="33" spans="1:7">
      <c r="A33" s="24" t="s">
        <v>875</v>
      </c>
      <c r="B33" s="24" t="s">
        <v>876</v>
      </c>
      <c r="C33" s="24" t="s">
        <v>13</v>
      </c>
      <c r="D33" s="6" t="s">
        <v>14</v>
      </c>
      <c r="E33" s="24" t="s">
        <v>334</v>
      </c>
      <c r="F33" s="6" t="s">
        <v>335</v>
      </c>
      <c r="G33" s="5">
        <v>156</v>
      </c>
    </row>
    <row r="34" spans="1:7">
      <c r="A34" s="24" t="s">
        <v>875</v>
      </c>
      <c r="B34" s="24" t="s">
        <v>876</v>
      </c>
      <c r="C34" s="24" t="s">
        <v>13</v>
      </c>
      <c r="D34" s="6" t="s">
        <v>14</v>
      </c>
      <c r="E34" s="24" t="s">
        <v>336</v>
      </c>
      <c r="F34" s="6" t="s">
        <v>337</v>
      </c>
      <c r="G34" s="5">
        <v>262</v>
      </c>
    </row>
    <row r="35" spans="1:7">
      <c r="A35" s="24" t="s">
        <v>875</v>
      </c>
      <c r="B35" s="24" t="s">
        <v>876</v>
      </c>
      <c r="C35" s="24" t="s">
        <v>13</v>
      </c>
      <c r="D35" s="6" t="s">
        <v>14</v>
      </c>
      <c r="E35" s="24" t="s">
        <v>338</v>
      </c>
      <c r="F35" s="6" t="s">
        <v>339</v>
      </c>
      <c r="G35" s="5">
        <v>402</v>
      </c>
    </row>
    <row r="36" spans="1:7">
      <c r="A36" s="24" t="s">
        <v>875</v>
      </c>
      <c r="B36" s="24" t="s">
        <v>876</v>
      </c>
      <c r="C36" s="24" t="s">
        <v>13</v>
      </c>
      <c r="D36" s="6" t="s">
        <v>14</v>
      </c>
      <c r="E36" s="24" t="s">
        <v>340</v>
      </c>
      <c r="F36" s="6" t="s">
        <v>341</v>
      </c>
      <c r="G36" s="5">
        <v>411</v>
      </c>
    </row>
    <row r="37" spans="1:7">
      <c r="A37" s="24" t="s">
        <v>875</v>
      </c>
      <c r="B37" s="24" t="s">
        <v>876</v>
      </c>
      <c r="C37" s="24" t="s">
        <v>15</v>
      </c>
      <c r="D37" s="6" t="s">
        <v>16</v>
      </c>
      <c r="E37" s="24" t="s">
        <v>342</v>
      </c>
      <c r="F37" s="6" t="s">
        <v>343</v>
      </c>
      <c r="G37" s="5">
        <v>5248</v>
      </c>
    </row>
    <row r="38" spans="1:7">
      <c r="A38" s="24" t="s">
        <v>875</v>
      </c>
      <c r="B38" s="24" t="s">
        <v>876</v>
      </c>
      <c r="C38" s="24" t="s">
        <v>17</v>
      </c>
      <c r="D38" s="6" t="s">
        <v>18</v>
      </c>
      <c r="E38" s="24" t="s">
        <v>344</v>
      </c>
      <c r="F38" s="6" t="s">
        <v>345</v>
      </c>
      <c r="G38" s="5">
        <v>155</v>
      </c>
    </row>
    <row r="39" spans="1:7">
      <c r="A39" s="24" t="s">
        <v>875</v>
      </c>
      <c r="B39" s="24" t="s">
        <v>876</v>
      </c>
      <c r="C39" s="24" t="s">
        <v>19</v>
      </c>
      <c r="D39" s="6" t="s">
        <v>20</v>
      </c>
      <c r="E39" s="24" t="s">
        <v>346</v>
      </c>
      <c r="F39" s="6" t="s">
        <v>347</v>
      </c>
      <c r="G39" s="5">
        <v>56</v>
      </c>
    </row>
    <row r="40" spans="1:7">
      <c r="A40" s="24" t="s">
        <v>875</v>
      </c>
      <c r="B40" s="24" t="s">
        <v>876</v>
      </c>
      <c r="C40" s="24" t="s">
        <v>19</v>
      </c>
      <c r="D40" s="6" t="s">
        <v>20</v>
      </c>
      <c r="E40" s="24" t="s">
        <v>348</v>
      </c>
      <c r="F40" s="6" t="s">
        <v>349</v>
      </c>
      <c r="G40" s="5">
        <v>91</v>
      </c>
    </row>
    <row r="41" spans="1:7">
      <c r="A41" s="24" t="s">
        <v>875</v>
      </c>
      <c r="B41" s="24" t="s">
        <v>876</v>
      </c>
      <c r="C41" s="24" t="s">
        <v>19</v>
      </c>
      <c r="D41" s="6" t="s">
        <v>20</v>
      </c>
      <c r="E41" s="24" t="s">
        <v>350</v>
      </c>
      <c r="F41" s="6" t="s">
        <v>351</v>
      </c>
      <c r="G41" s="5">
        <v>5</v>
      </c>
    </row>
    <row r="42" spans="1:7">
      <c r="A42" s="24" t="s">
        <v>875</v>
      </c>
      <c r="B42" s="24" t="s">
        <v>876</v>
      </c>
      <c r="C42" s="24" t="s">
        <v>19</v>
      </c>
      <c r="D42" s="6" t="s">
        <v>20</v>
      </c>
      <c r="E42" s="24" t="s">
        <v>352</v>
      </c>
      <c r="F42" s="6" t="s">
        <v>353</v>
      </c>
      <c r="G42" s="5">
        <v>12</v>
      </c>
    </row>
    <row r="43" spans="1:7">
      <c r="A43" s="24" t="s">
        <v>875</v>
      </c>
      <c r="B43" s="24" t="s">
        <v>876</v>
      </c>
      <c r="C43" s="24" t="s">
        <v>19</v>
      </c>
      <c r="D43" s="6" t="s">
        <v>20</v>
      </c>
      <c r="E43" s="24" t="s">
        <v>356</v>
      </c>
      <c r="F43" s="6" t="s">
        <v>357</v>
      </c>
      <c r="G43" s="5">
        <v>122</v>
      </c>
    </row>
    <row r="44" spans="1:7">
      <c r="A44" s="24" t="s">
        <v>875</v>
      </c>
      <c r="B44" s="24" t="s">
        <v>876</v>
      </c>
      <c r="C44" s="24" t="s">
        <v>19</v>
      </c>
      <c r="D44" s="6" t="s">
        <v>20</v>
      </c>
      <c r="E44" s="24" t="s">
        <v>358</v>
      </c>
      <c r="F44" s="6" t="s">
        <v>359</v>
      </c>
      <c r="G44" s="5">
        <v>120</v>
      </c>
    </row>
    <row r="45" spans="1:7">
      <c r="A45" s="24" t="s">
        <v>875</v>
      </c>
      <c r="B45" s="24" t="s">
        <v>876</v>
      </c>
      <c r="C45" s="24" t="s">
        <v>19</v>
      </c>
      <c r="D45" s="6" t="s">
        <v>20</v>
      </c>
      <c r="E45" s="24" t="s">
        <v>360</v>
      </c>
      <c r="F45" s="6" t="s">
        <v>361</v>
      </c>
      <c r="G45" s="5">
        <v>23</v>
      </c>
    </row>
    <row r="46" spans="1:7">
      <c r="A46" s="24" t="s">
        <v>875</v>
      </c>
      <c r="B46" s="24" t="s">
        <v>876</v>
      </c>
      <c r="C46" s="24" t="s">
        <v>23</v>
      </c>
      <c r="D46" s="6" t="s">
        <v>24</v>
      </c>
      <c r="E46" s="24" t="s">
        <v>426</v>
      </c>
      <c r="F46" s="6" t="s">
        <v>427</v>
      </c>
      <c r="G46" s="5">
        <v>4384</v>
      </c>
    </row>
    <row r="47" spans="1:7">
      <c r="A47" s="24" t="s">
        <v>875</v>
      </c>
      <c r="B47" s="24" t="s">
        <v>876</v>
      </c>
      <c r="C47" s="24" t="s">
        <v>25</v>
      </c>
      <c r="D47" s="6" t="s">
        <v>26</v>
      </c>
      <c r="E47" s="24" t="s">
        <v>428</v>
      </c>
      <c r="F47" s="6" t="s">
        <v>429</v>
      </c>
      <c r="G47" s="5">
        <v>206</v>
      </c>
    </row>
    <row r="48" spans="1:7">
      <c r="A48" s="24" t="s">
        <v>875</v>
      </c>
      <c r="B48" s="24" t="s">
        <v>876</v>
      </c>
      <c r="C48" s="24" t="s">
        <v>27</v>
      </c>
      <c r="D48" s="6" t="s">
        <v>28</v>
      </c>
      <c r="E48" s="24" t="s">
        <v>430</v>
      </c>
      <c r="F48" s="6" t="s">
        <v>431</v>
      </c>
      <c r="G48" s="5">
        <v>58</v>
      </c>
    </row>
    <row r="49" spans="1:7">
      <c r="A49" s="24" t="s">
        <v>875</v>
      </c>
      <c r="B49" s="24" t="s">
        <v>876</v>
      </c>
      <c r="C49" s="24" t="s">
        <v>29</v>
      </c>
      <c r="D49" s="6" t="s">
        <v>30</v>
      </c>
      <c r="E49" s="24" t="s">
        <v>432</v>
      </c>
      <c r="F49" s="6" t="s">
        <v>433</v>
      </c>
      <c r="G49" s="5">
        <v>18447</v>
      </c>
    </row>
    <row r="50" spans="1:7">
      <c r="A50" s="24" t="s">
        <v>875</v>
      </c>
      <c r="B50" s="24" t="s">
        <v>876</v>
      </c>
      <c r="C50" s="24" t="s">
        <v>31</v>
      </c>
      <c r="D50" s="6" t="s">
        <v>32</v>
      </c>
      <c r="E50" s="24" t="s">
        <v>434</v>
      </c>
      <c r="F50" s="6" t="s">
        <v>435</v>
      </c>
      <c r="G50" s="5">
        <v>1729</v>
      </c>
    </row>
    <row r="51" spans="1:7">
      <c r="A51" s="24" t="s">
        <v>875</v>
      </c>
      <c r="B51" s="24" t="s">
        <v>876</v>
      </c>
      <c r="C51" s="24" t="s">
        <v>31</v>
      </c>
      <c r="D51" s="6" t="s">
        <v>32</v>
      </c>
      <c r="E51" s="24" t="s">
        <v>436</v>
      </c>
      <c r="F51" s="6" t="s">
        <v>437</v>
      </c>
      <c r="G51" s="5">
        <v>6184</v>
      </c>
    </row>
    <row r="52" spans="1:7">
      <c r="A52" s="24" t="s">
        <v>875</v>
      </c>
      <c r="B52" s="24" t="s">
        <v>876</v>
      </c>
      <c r="C52" s="24" t="s">
        <v>33</v>
      </c>
      <c r="D52" s="6" t="s">
        <v>34</v>
      </c>
      <c r="E52" s="24" t="s">
        <v>442</v>
      </c>
      <c r="F52" s="6" t="s">
        <v>443</v>
      </c>
      <c r="G52" s="5">
        <v>275</v>
      </c>
    </row>
    <row r="53" spans="1:7">
      <c r="A53" s="24" t="s">
        <v>875</v>
      </c>
      <c r="B53" s="24" t="s">
        <v>876</v>
      </c>
      <c r="C53" s="24" t="s">
        <v>35</v>
      </c>
      <c r="D53" s="6" t="s">
        <v>36</v>
      </c>
      <c r="E53" s="24" t="s">
        <v>444</v>
      </c>
      <c r="F53" s="6" t="s">
        <v>445</v>
      </c>
      <c r="G53" s="5">
        <v>2569</v>
      </c>
    </row>
    <row r="54" spans="1:7">
      <c r="A54" s="24" t="s">
        <v>875</v>
      </c>
      <c r="B54" s="24" t="s">
        <v>876</v>
      </c>
      <c r="C54" s="24" t="s">
        <v>37</v>
      </c>
      <c r="D54" s="6" t="s">
        <v>38</v>
      </c>
      <c r="E54" s="24" t="s">
        <v>446</v>
      </c>
      <c r="F54" s="6" t="s">
        <v>447</v>
      </c>
      <c r="G54" s="5">
        <v>285</v>
      </c>
    </row>
    <row r="55" spans="1:7">
      <c r="A55" s="24" t="s">
        <v>875</v>
      </c>
      <c r="B55" s="24" t="s">
        <v>876</v>
      </c>
      <c r="C55" s="24" t="s">
        <v>39</v>
      </c>
      <c r="D55" s="6" t="s">
        <v>40</v>
      </c>
      <c r="E55" s="24" t="s">
        <v>448</v>
      </c>
      <c r="F55" s="6" t="s">
        <v>449</v>
      </c>
      <c r="G55" s="5">
        <v>31</v>
      </c>
    </row>
    <row r="56" spans="1:7">
      <c r="A56" s="24" t="s">
        <v>875</v>
      </c>
      <c r="B56" s="24" t="s">
        <v>876</v>
      </c>
      <c r="C56" s="24" t="s">
        <v>41</v>
      </c>
      <c r="D56" s="6" t="s">
        <v>42</v>
      </c>
      <c r="E56" s="24" t="s">
        <v>450</v>
      </c>
      <c r="F56" s="6" t="s">
        <v>451</v>
      </c>
      <c r="G56" s="5">
        <v>404</v>
      </c>
    </row>
    <row r="57" spans="1:7">
      <c r="A57" s="24" t="s">
        <v>875</v>
      </c>
      <c r="B57" s="24" t="s">
        <v>876</v>
      </c>
      <c r="C57" s="24" t="s">
        <v>43</v>
      </c>
      <c r="D57" s="6" t="s">
        <v>44</v>
      </c>
      <c r="E57" s="24" t="s">
        <v>452</v>
      </c>
      <c r="F57" s="6" t="s">
        <v>453</v>
      </c>
      <c r="G57" s="5">
        <v>533</v>
      </c>
    </row>
    <row r="58" spans="1:7">
      <c r="A58" s="24" t="s">
        <v>875</v>
      </c>
      <c r="B58" s="24" t="s">
        <v>876</v>
      </c>
      <c r="C58" s="24" t="s">
        <v>47</v>
      </c>
      <c r="D58" s="6" t="s">
        <v>48</v>
      </c>
      <c r="E58" s="24" t="s">
        <v>456</v>
      </c>
      <c r="F58" s="6" t="s">
        <v>457</v>
      </c>
      <c r="G58" s="5">
        <v>1</v>
      </c>
    </row>
    <row r="59" spans="1:7">
      <c r="A59" s="24" t="s">
        <v>875</v>
      </c>
      <c r="B59" s="24" t="s">
        <v>876</v>
      </c>
      <c r="C59" s="24" t="s">
        <v>49</v>
      </c>
      <c r="D59" s="6" t="s">
        <v>50</v>
      </c>
      <c r="E59" s="24" t="s">
        <v>458</v>
      </c>
      <c r="F59" s="6" t="s">
        <v>459</v>
      </c>
      <c r="G59" s="5">
        <v>1</v>
      </c>
    </row>
    <row r="60" spans="1:7">
      <c r="A60" s="24" t="s">
        <v>875</v>
      </c>
      <c r="B60" s="24" t="s">
        <v>876</v>
      </c>
      <c r="C60" s="24" t="s">
        <v>51</v>
      </c>
      <c r="D60" s="6" t="s">
        <v>52</v>
      </c>
      <c r="E60" s="24" t="s">
        <v>460</v>
      </c>
      <c r="F60" s="6" t="s">
        <v>461</v>
      </c>
      <c r="G60" s="5">
        <v>2</v>
      </c>
    </row>
    <row r="61" spans="1:7">
      <c r="A61" s="24" t="s">
        <v>875</v>
      </c>
      <c r="B61" s="24" t="s">
        <v>876</v>
      </c>
      <c r="C61" s="24" t="s">
        <v>65</v>
      </c>
      <c r="D61" s="6" t="s">
        <v>66</v>
      </c>
      <c r="E61" s="24" t="s">
        <v>476</v>
      </c>
      <c r="F61" s="6" t="s">
        <v>477</v>
      </c>
      <c r="G61" s="5">
        <v>1</v>
      </c>
    </row>
    <row r="62" spans="1:7">
      <c r="A62" s="24" t="s">
        <v>875</v>
      </c>
      <c r="B62" s="24" t="s">
        <v>876</v>
      </c>
      <c r="C62" s="24" t="s">
        <v>73</v>
      </c>
      <c r="D62" s="6" t="s">
        <v>74</v>
      </c>
      <c r="E62" s="24" t="s">
        <v>484</v>
      </c>
      <c r="F62" s="6" t="s">
        <v>485</v>
      </c>
      <c r="G62" s="5">
        <v>2</v>
      </c>
    </row>
    <row r="63" spans="1:7">
      <c r="A63" s="24" t="s">
        <v>875</v>
      </c>
      <c r="B63" s="24" t="s">
        <v>876</v>
      </c>
      <c r="C63" s="24" t="s">
        <v>73</v>
      </c>
      <c r="D63" s="6" t="s">
        <v>74</v>
      </c>
      <c r="E63" s="24" t="s">
        <v>486</v>
      </c>
      <c r="F63" s="6" t="s">
        <v>487</v>
      </c>
      <c r="G63" s="5">
        <v>2</v>
      </c>
    </row>
    <row r="64" spans="1:7">
      <c r="A64" s="24" t="s">
        <v>875</v>
      </c>
      <c r="B64" s="24" t="s">
        <v>876</v>
      </c>
      <c r="C64" s="24" t="s">
        <v>81</v>
      </c>
      <c r="D64" s="6" t="s">
        <v>82</v>
      </c>
      <c r="E64" s="24" t="s">
        <v>499</v>
      </c>
      <c r="F64" s="6" t="s">
        <v>500</v>
      </c>
      <c r="G64" s="5">
        <v>3</v>
      </c>
    </row>
    <row r="65" spans="1:7">
      <c r="A65" s="24" t="s">
        <v>875</v>
      </c>
      <c r="B65" s="24" t="s">
        <v>876</v>
      </c>
      <c r="C65" s="24" t="s">
        <v>85</v>
      </c>
      <c r="D65" s="6" t="s">
        <v>86</v>
      </c>
      <c r="E65" s="24" t="s">
        <v>503</v>
      </c>
      <c r="F65" s="6" t="s">
        <v>504</v>
      </c>
      <c r="G65" s="5">
        <v>110</v>
      </c>
    </row>
    <row r="66" spans="1:7">
      <c r="A66" s="24" t="s">
        <v>875</v>
      </c>
      <c r="B66" s="24" t="s">
        <v>876</v>
      </c>
      <c r="C66" s="24" t="s">
        <v>87</v>
      </c>
      <c r="D66" s="6" t="s">
        <v>88</v>
      </c>
      <c r="E66" s="24" t="s">
        <v>505</v>
      </c>
      <c r="F66" s="6" t="s">
        <v>506</v>
      </c>
      <c r="G66" s="5">
        <v>83</v>
      </c>
    </row>
    <row r="67" spans="1:7">
      <c r="A67" s="24" t="s">
        <v>875</v>
      </c>
      <c r="B67" s="24" t="s">
        <v>876</v>
      </c>
      <c r="C67" s="24" t="s">
        <v>89</v>
      </c>
      <c r="D67" s="6" t="s">
        <v>90</v>
      </c>
      <c r="E67" s="24" t="s">
        <v>507</v>
      </c>
      <c r="F67" s="6" t="s">
        <v>508</v>
      </c>
      <c r="G67" s="5">
        <v>2362</v>
      </c>
    </row>
    <row r="68" spans="1:7">
      <c r="A68" s="24" t="s">
        <v>875</v>
      </c>
      <c r="B68" s="24" t="s">
        <v>876</v>
      </c>
      <c r="C68" s="24" t="s">
        <v>91</v>
      </c>
      <c r="D68" s="6" t="s">
        <v>92</v>
      </c>
      <c r="E68" s="24" t="s">
        <v>509</v>
      </c>
      <c r="F68" s="6" t="s">
        <v>510</v>
      </c>
      <c r="G68" s="5">
        <v>6580</v>
      </c>
    </row>
    <row r="69" spans="1:7">
      <c r="A69" s="24" t="s">
        <v>875</v>
      </c>
      <c r="B69" s="24" t="s">
        <v>876</v>
      </c>
      <c r="C69" s="24" t="s">
        <v>91</v>
      </c>
      <c r="D69" s="6" t="s">
        <v>92</v>
      </c>
      <c r="E69" s="24" t="s">
        <v>511</v>
      </c>
      <c r="F69" s="6" t="s">
        <v>512</v>
      </c>
      <c r="G69" s="5">
        <v>74</v>
      </c>
    </row>
    <row r="70" spans="1:7">
      <c r="A70" s="24" t="s">
        <v>875</v>
      </c>
      <c r="B70" s="24" t="s">
        <v>876</v>
      </c>
      <c r="C70" s="24" t="s">
        <v>93</v>
      </c>
      <c r="D70" s="6" t="s">
        <v>94</v>
      </c>
      <c r="E70" s="24" t="s">
        <v>513</v>
      </c>
      <c r="F70" s="6" t="s">
        <v>514</v>
      </c>
      <c r="G70" s="5">
        <v>1131</v>
      </c>
    </row>
    <row r="71" spans="1:7">
      <c r="A71" s="24" t="s">
        <v>875</v>
      </c>
      <c r="B71" s="24" t="s">
        <v>876</v>
      </c>
      <c r="C71" s="24" t="s">
        <v>93</v>
      </c>
      <c r="D71" s="6" t="s">
        <v>94</v>
      </c>
      <c r="E71" s="24" t="s">
        <v>515</v>
      </c>
      <c r="F71" s="6" t="s">
        <v>516</v>
      </c>
      <c r="G71" s="5">
        <v>2172</v>
      </c>
    </row>
    <row r="72" spans="1:7">
      <c r="A72" s="24" t="s">
        <v>875</v>
      </c>
      <c r="B72" s="24" t="s">
        <v>876</v>
      </c>
      <c r="C72" s="24" t="s">
        <v>95</v>
      </c>
      <c r="D72" s="6" t="s">
        <v>96</v>
      </c>
      <c r="E72" s="24" t="s">
        <v>517</v>
      </c>
      <c r="F72" s="6" t="s">
        <v>518</v>
      </c>
      <c r="G72" s="5">
        <v>1</v>
      </c>
    </row>
    <row r="73" spans="1:7">
      <c r="A73" s="24" t="s">
        <v>875</v>
      </c>
      <c r="B73" s="24" t="s">
        <v>876</v>
      </c>
      <c r="C73" s="24" t="s">
        <v>95</v>
      </c>
      <c r="D73" s="6" t="s">
        <v>96</v>
      </c>
      <c r="E73" s="24" t="s">
        <v>527</v>
      </c>
      <c r="F73" s="6" t="s">
        <v>528</v>
      </c>
      <c r="G73" s="5">
        <v>2</v>
      </c>
    </row>
    <row r="74" spans="1:7">
      <c r="A74" s="24" t="s">
        <v>875</v>
      </c>
      <c r="B74" s="24" t="s">
        <v>876</v>
      </c>
      <c r="C74" s="24" t="s">
        <v>95</v>
      </c>
      <c r="D74" s="6" t="s">
        <v>96</v>
      </c>
      <c r="E74" s="24" t="s">
        <v>535</v>
      </c>
      <c r="F74" s="6" t="s">
        <v>536</v>
      </c>
      <c r="G74" s="5">
        <v>4</v>
      </c>
    </row>
    <row r="75" spans="1:7">
      <c r="A75" s="24" t="s">
        <v>875</v>
      </c>
      <c r="B75" s="24" t="s">
        <v>876</v>
      </c>
      <c r="C75" s="24" t="s">
        <v>95</v>
      </c>
      <c r="D75" s="6" t="s">
        <v>96</v>
      </c>
      <c r="E75" s="24" t="s">
        <v>541</v>
      </c>
      <c r="F75" s="6" t="s">
        <v>542</v>
      </c>
      <c r="G75" s="5">
        <v>2</v>
      </c>
    </row>
    <row r="76" spans="1:7">
      <c r="A76" s="24" t="s">
        <v>875</v>
      </c>
      <c r="B76" s="24" t="s">
        <v>876</v>
      </c>
      <c r="C76" s="24" t="s">
        <v>97</v>
      </c>
      <c r="D76" s="6" t="s">
        <v>98</v>
      </c>
      <c r="E76" s="24" t="s">
        <v>543</v>
      </c>
      <c r="F76" s="6" t="s">
        <v>544</v>
      </c>
      <c r="G76" s="5">
        <v>28</v>
      </c>
    </row>
    <row r="77" spans="1:7">
      <c r="A77" s="24" t="s">
        <v>875</v>
      </c>
      <c r="B77" s="24" t="s">
        <v>876</v>
      </c>
      <c r="C77" s="24" t="s">
        <v>97</v>
      </c>
      <c r="D77" s="6" t="s">
        <v>98</v>
      </c>
      <c r="E77" s="24" t="s">
        <v>545</v>
      </c>
      <c r="F77" s="6" t="s">
        <v>546</v>
      </c>
      <c r="G77" s="5">
        <v>49</v>
      </c>
    </row>
    <row r="78" spans="1:7">
      <c r="A78" s="24" t="s">
        <v>875</v>
      </c>
      <c r="B78" s="24" t="s">
        <v>876</v>
      </c>
      <c r="C78" s="24" t="s">
        <v>99</v>
      </c>
      <c r="D78" s="6" t="s">
        <v>100</v>
      </c>
      <c r="E78" s="24" t="s">
        <v>549</v>
      </c>
      <c r="F78" s="6" t="s">
        <v>550</v>
      </c>
      <c r="G78" s="5">
        <v>2</v>
      </c>
    </row>
    <row r="79" spans="1:7">
      <c r="A79" s="24" t="s">
        <v>875</v>
      </c>
      <c r="B79" s="24" t="s">
        <v>876</v>
      </c>
      <c r="C79" s="24" t="s">
        <v>99</v>
      </c>
      <c r="D79" s="6" t="s">
        <v>100</v>
      </c>
      <c r="E79" s="24" t="s">
        <v>553</v>
      </c>
      <c r="F79" s="6" t="s">
        <v>554</v>
      </c>
      <c r="G79" s="5">
        <v>1</v>
      </c>
    </row>
    <row r="80" spans="1:7">
      <c r="A80" s="24" t="s">
        <v>875</v>
      </c>
      <c r="B80" s="24" t="s">
        <v>876</v>
      </c>
      <c r="C80" s="24" t="s">
        <v>99</v>
      </c>
      <c r="D80" s="6" t="s">
        <v>100</v>
      </c>
      <c r="E80" s="24" t="s">
        <v>555</v>
      </c>
      <c r="F80" s="6" t="s">
        <v>556</v>
      </c>
      <c r="G80" s="5">
        <v>9</v>
      </c>
    </row>
    <row r="81" spans="1:7">
      <c r="A81" s="24" t="s">
        <v>875</v>
      </c>
      <c r="B81" s="24" t="s">
        <v>876</v>
      </c>
      <c r="C81" s="24" t="s">
        <v>99</v>
      </c>
      <c r="D81" s="6" t="s">
        <v>100</v>
      </c>
      <c r="E81" s="24" t="s">
        <v>559</v>
      </c>
      <c r="F81" s="6" t="s">
        <v>560</v>
      </c>
      <c r="G81" s="5">
        <v>1</v>
      </c>
    </row>
    <row r="82" spans="1:7">
      <c r="A82" s="24" t="s">
        <v>875</v>
      </c>
      <c r="B82" s="24" t="s">
        <v>876</v>
      </c>
      <c r="C82" s="24" t="s">
        <v>103</v>
      </c>
      <c r="D82" s="6" t="s">
        <v>104</v>
      </c>
      <c r="E82" s="24" t="s">
        <v>562</v>
      </c>
      <c r="F82" s="6" t="s">
        <v>563</v>
      </c>
      <c r="G82" s="5">
        <v>1</v>
      </c>
    </row>
    <row r="83" spans="1:7">
      <c r="A83" s="24" t="s">
        <v>875</v>
      </c>
      <c r="B83" s="24" t="s">
        <v>876</v>
      </c>
      <c r="C83" s="24" t="s">
        <v>105</v>
      </c>
      <c r="D83" s="6" t="s">
        <v>106</v>
      </c>
      <c r="E83" s="24" t="s">
        <v>564</v>
      </c>
      <c r="F83" s="6" t="s">
        <v>565</v>
      </c>
      <c r="G83" s="5">
        <v>13</v>
      </c>
    </row>
    <row r="84" spans="1:7">
      <c r="A84" s="24" t="s">
        <v>875</v>
      </c>
      <c r="B84" s="24" t="s">
        <v>876</v>
      </c>
      <c r="C84" s="24" t="s">
        <v>107</v>
      </c>
      <c r="D84" s="6" t="s">
        <v>108</v>
      </c>
      <c r="E84" s="24" t="s">
        <v>566</v>
      </c>
      <c r="F84" s="6" t="s">
        <v>567</v>
      </c>
      <c r="G84" s="5">
        <v>8</v>
      </c>
    </row>
    <row r="85" spans="1:7">
      <c r="A85" s="24" t="s">
        <v>875</v>
      </c>
      <c r="B85" s="24" t="s">
        <v>876</v>
      </c>
      <c r="C85" s="24" t="s">
        <v>109</v>
      </c>
      <c r="D85" s="6" t="s">
        <v>110</v>
      </c>
      <c r="E85" s="24" t="s">
        <v>568</v>
      </c>
      <c r="F85" s="6" t="s">
        <v>110</v>
      </c>
      <c r="G85" s="5">
        <v>13</v>
      </c>
    </row>
    <row r="86" spans="1:7">
      <c r="A86" s="24" t="s">
        <v>875</v>
      </c>
      <c r="B86" s="24" t="s">
        <v>876</v>
      </c>
      <c r="C86" s="24" t="s">
        <v>111</v>
      </c>
      <c r="D86" s="6" t="s">
        <v>112</v>
      </c>
      <c r="E86" s="24" t="s">
        <v>569</v>
      </c>
      <c r="F86" s="6" t="s">
        <v>112</v>
      </c>
      <c r="G86" s="5">
        <v>693</v>
      </c>
    </row>
    <row r="87" spans="1:7">
      <c r="A87" s="24" t="s">
        <v>875</v>
      </c>
      <c r="B87" s="24" t="s">
        <v>876</v>
      </c>
      <c r="C87" s="24" t="s">
        <v>111</v>
      </c>
      <c r="D87" s="6" t="s">
        <v>112</v>
      </c>
      <c r="E87" s="24" t="s">
        <v>570</v>
      </c>
      <c r="F87" s="6" t="s">
        <v>571</v>
      </c>
      <c r="G87" s="5">
        <v>2</v>
      </c>
    </row>
    <row r="88" spans="1:7">
      <c r="A88" s="24" t="s">
        <v>875</v>
      </c>
      <c r="B88" s="24" t="s">
        <v>876</v>
      </c>
      <c r="C88" s="24" t="s">
        <v>113</v>
      </c>
      <c r="D88" s="6" t="s">
        <v>114</v>
      </c>
      <c r="E88" s="24" t="s">
        <v>572</v>
      </c>
      <c r="F88" s="6" t="s">
        <v>114</v>
      </c>
      <c r="G88" s="5">
        <v>2635</v>
      </c>
    </row>
    <row r="89" spans="1:7">
      <c r="A89" s="24" t="s">
        <v>875</v>
      </c>
      <c r="B89" s="24" t="s">
        <v>876</v>
      </c>
      <c r="C89" s="24" t="s">
        <v>113</v>
      </c>
      <c r="D89" s="6" t="s">
        <v>114</v>
      </c>
      <c r="E89" s="24" t="s">
        <v>573</v>
      </c>
      <c r="F89" s="6" t="s">
        <v>574</v>
      </c>
      <c r="G89" s="5">
        <v>207</v>
      </c>
    </row>
    <row r="90" spans="1:7">
      <c r="A90" s="24" t="s">
        <v>875</v>
      </c>
      <c r="B90" s="24" t="s">
        <v>876</v>
      </c>
      <c r="C90" s="24" t="s">
        <v>115</v>
      </c>
      <c r="D90" s="6" t="s">
        <v>116</v>
      </c>
      <c r="E90" s="24" t="s">
        <v>575</v>
      </c>
      <c r="F90" s="6" t="s">
        <v>576</v>
      </c>
      <c r="G90" s="5">
        <v>729</v>
      </c>
    </row>
    <row r="91" spans="1:7">
      <c r="A91" s="24" t="s">
        <v>875</v>
      </c>
      <c r="B91" s="24" t="s">
        <v>876</v>
      </c>
      <c r="C91" s="24" t="s">
        <v>117</v>
      </c>
      <c r="D91" s="6" t="s">
        <v>118</v>
      </c>
      <c r="E91" s="24" t="s">
        <v>577</v>
      </c>
      <c r="F91" s="6" t="s">
        <v>118</v>
      </c>
      <c r="G91" s="5">
        <v>184</v>
      </c>
    </row>
    <row r="92" spans="1:7">
      <c r="A92" s="24" t="s">
        <v>875</v>
      </c>
      <c r="B92" s="24" t="s">
        <v>876</v>
      </c>
      <c r="C92" s="24" t="s">
        <v>119</v>
      </c>
      <c r="D92" s="6" t="s">
        <v>120</v>
      </c>
      <c r="E92" s="24" t="s">
        <v>578</v>
      </c>
      <c r="F92" s="6" t="s">
        <v>120</v>
      </c>
      <c r="G92" s="5">
        <v>112</v>
      </c>
    </row>
    <row r="93" spans="1:7">
      <c r="A93" s="24" t="s">
        <v>875</v>
      </c>
      <c r="B93" s="24" t="s">
        <v>876</v>
      </c>
      <c r="C93" s="24" t="s">
        <v>121</v>
      </c>
      <c r="D93" s="6" t="s">
        <v>122</v>
      </c>
      <c r="E93" s="24" t="s">
        <v>579</v>
      </c>
      <c r="F93" s="6" t="s">
        <v>580</v>
      </c>
      <c r="G93" s="5">
        <v>10</v>
      </c>
    </row>
    <row r="94" spans="1:7">
      <c r="A94" s="24" t="s">
        <v>875</v>
      </c>
      <c r="B94" s="24" t="s">
        <v>876</v>
      </c>
      <c r="C94" s="24" t="s">
        <v>123</v>
      </c>
      <c r="D94" s="6" t="s">
        <v>124</v>
      </c>
      <c r="E94" s="24" t="s">
        <v>581</v>
      </c>
      <c r="F94" s="6" t="s">
        <v>582</v>
      </c>
      <c r="G94" s="5">
        <v>294</v>
      </c>
    </row>
    <row r="95" spans="1:7">
      <c r="A95" s="24" t="s">
        <v>875</v>
      </c>
      <c r="B95" s="24" t="s">
        <v>876</v>
      </c>
      <c r="C95" s="24" t="s">
        <v>125</v>
      </c>
      <c r="D95" s="6" t="s">
        <v>126</v>
      </c>
      <c r="E95" s="24" t="s">
        <v>583</v>
      </c>
      <c r="F95" s="6" t="s">
        <v>584</v>
      </c>
      <c r="G95" s="5">
        <v>97</v>
      </c>
    </row>
    <row r="96" spans="1:7">
      <c r="A96" s="24" t="s">
        <v>875</v>
      </c>
      <c r="B96" s="24" t="s">
        <v>876</v>
      </c>
      <c r="C96" s="24" t="s">
        <v>127</v>
      </c>
      <c r="D96" s="6" t="s">
        <v>128</v>
      </c>
      <c r="E96" s="24" t="s">
        <v>585</v>
      </c>
      <c r="F96" s="6" t="s">
        <v>128</v>
      </c>
      <c r="G96" s="5">
        <v>564</v>
      </c>
    </row>
    <row r="97" spans="1:7">
      <c r="A97" s="24" t="s">
        <v>875</v>
      </c>
      <c r="B97" s="24" t="s">
        <v>876</v>
      </c>
      <c r="C97" s="24" t="s">
        <v>129</v>
      </c>
      <c r="D97" s="6" t="s">
        <v>130</v>
      </c>
      <c r="E97" s="24" t="s">
        <v>586</v>
      </c>
      <c r="F97" s="6" t="s">
        <v>130</v>
      </c>
      <c r="G97" s="5">
        <v>608</v>
      </c>
    </row>
    <row r="98" spans="1:7">
      <c r="A98" s="24" t="s">
        <v>875</v>
      </c>
      <c r="B98" s="24" t="s">
        <v>876</v>
      </c>
      <c r="C98" s="24" t="s">
        <v>131</v>
      </c>
      <c r="D98" s="6" t="s">
        <v>132</v>
      </c>
      <c r="E98" s="24" t="s">
        <v>587</v>
      </c>
      <c r="F98" s="6" t="s">
        <v>588</v>
      </c>
      <c r="G98" s="5">
        <v>2284</v>
      </c>
    </row>
    <row r="99" spans="1:7">
      <c r="A99" s="24" t="s">
        <v>875</v>
      </c>
      <c r="B99" s="24" t="s">
        <v>876</v>
      </c>
      <c r="C99" s="24" t="s">
        <v>133</v>
      </c>
      <c r="D99" s="6" t="s">
        <v>134</v>
      </c>
      <c r="E99" s="24" t="s">
        <v>589</v>
      </c>
      <c r="F99" s="6" t="s">
        <v>134</v>
      </c>
      <c r="G99" s="5">
        <v>131</v>
      </c>
    </row>
    <row r="100" spans="1:7">
      <c r="A100" s="24" t="s">
        <v>875</v>
      </c>
      <c r="B100" s="24" t="s">
        <v>876</v>
      </c>
      <c r="C100" s="24" t="s">
        <v>135</v>
      </c>
      <c r="D100" s="6" t="s">
        <v>136</v>
      </c>
      <c r="E100" s="24" t="s">
        <v>590</v>
      </c>
      <c r="F100" s="6" t="s">
        <v>591</v>
      </c>
      <c r="G100" s="5">
        <v>25</v>
      </c>
    </row>
    <row r="101" spans="1:7">
      <c r="A101" s="24" t="s">
        <v>875</v>
      </c>
      <c r="B101" s="24" t="s">
        <v>876</v>
      </c>
      <c r="C101" s="24" t="s">
        <v>137</v>
      </c>
      <c r="D101" s="6" t="s">
        <v>138</v>
      </c>
      <c r="E101" s="24" t="s">
        <v>592</v>
      </c>
      <c r="F101" s="6" t="s">
        <v>138</v>
      </c>
      <c r="G101" s="5">
        <v>66</v>
      </c>
    </row>
    <row r="102" spans="1:7">
      <c r="A102" s="24" t="s">
        <v>875</v>
      </c>
      <c r="B102" s="24" t="s">
        <v>876</v>
      </c>
      <c r="C102" s="24" t="s">
        <v>139</v>
      </c>
      <c r="D102" s="6" t="s">
        <v>140</v>
      </c>
      <c r="E102" s="24" t="s">
        <v>593</v>
      </c>
      <c r="F102" s="6" t="s">
        <v>594</v>
      </c>
      <c r="G102" s="5">
        <v>169</v>
      </c>
    </row>
    <row r="103" spans="1:7">
      <c r="A103" s="24" t="s">
        <v>875</v>
      </c>
      <c r="B103" s="24" t="s">
        <v>876</v>
      </c>
      <c r="C103" s="24" t="s">
        <v>141</v>
      </c>
      <c r="D103" s="6" t="s">
        <v>142</v>
      </c>
      <c r="E103" s="24" t="s">
        <v>595</v>
      </c>
      <c r="F103" s="6" t="s">
        <v>596</v>
      </c>
      <c r="G103" s="5">
        <v>101</v>
      </c>
    </row>
    <row r="104" spans="1:7">
      <c r="A104" s="24" t="s">
        <v>875</v>
      </c>
      <c r="B104" s="24" t="s">
        <v>876</v>
      </c>
      <c r="C104" s="24" t="s">
        <v>143</v>
      </c>
      <c r="D104" s="6" t="s">
        <v>144</v>
      </c>
      <c r="E104" s="24" t="s">
        <v>597</v>
      </c>
      <c r="F104" s="6" t="s">
        <v>144</v>
      </c>
      <c r="G104" s="5">
        <v>47</v>
      </c>
    </row>
    <row r="105" spans="1:7">
      <c r="A105" s="24" t="s">
        <v>875</v>
      </c>
      <c r="B105" s="24" t="s">
        <v>876</v>
      </c>
      <c r="C105" s="24" t="s">
        <v>145</v>
      </c>
      <c r="D105" s="6" t="s">
        <v>146</v>
      </c>
      <c r="E105" s="24" t="s">
        <v>598</v>
      </c>
      <c r="F105" s="6" t="s">
        <v>146</v>
      </c>
      <c r="G105" s="5">
        <v>260</v>
      </c>
    </row>
    <row r="106" spans="1:7">
      <c r="A106" s="24" t="s">
        <v>875</v>
      </c>
      <c r="B106" s="24" t="s">
        <v>876</v>
      </c>
      <c r="C106" s="24" t="s">
        <v>147</v>
      </c>
      <c r="D106" s="6" t="s">
        <v>148</v>
      </c>
      <c r="E106" s="24" t="s">
        <v>599</v>
      </c>
      <c r="F106" s="6" t="s">
        <v>148</v>
      </c>
      <c r="G106" s="5">
        <v>13</v>
      </c>
    </row>
    <row r="107" spans="1:7">
      <c r="A107" s="24" t="s">
        <v>875</v>
      </c>
      <c r="B107" s="24" t="s">
        <v>876</v>
      </c>
      <c r="C107" s="24" t="s">
        <v>149</v>
      </c>
      <c r="D107" s="6" t="s">
        <v>150</v>
      </c>
      <c r="E107" s="24" t="s">
        <v>600</v>
      </c>
      <c r="F107" s="6" t="s">
        <v>150</v>
      </c>
      <c r="G107" s="5">
        <v>2</v>
      </c>
    </row>
    <row r="108" spans="1:7">
      <c r="A108" s="24" t="s">
        <v>875</v>
      </c>
      <c r="B108" s="24" t="s">
        <v>876</v>
      </c>
      <c r="C108" s="24" t="s">
        <v>151</v>
      </c>
      <c r="D108" s="6" t="s">
        <v>152</v>
      </c>
      <c r="E108" s="24" t="s">
        <v>601</v>
      </c>
      <c r="F108" s="6" t="s">
        <v>152</v>
      </c>
      <c r="G108" s="5">
        <v>490</v>
      </c>
    </row>
    <row r="109" spans="1:7">
      <c r="A109" s="24" t="s">
        <v>875</v>
      </c>
      <c r="B109" s="24" t="s">
        <v>876</v>
      </c>
      <c r="C109" s="24" t="s">
        <v>153</v>
      </c>
      <c r="D109" s="6" t="s">
        <v>154</v>
      </c>
      <c r="E109" s="24" t="s">
        <v>602</v>
      </c>
      <c r="F109" s="6" t="s">
        <v>154</v>
      </c>
      <c r="G109" s="5">
        <v>424</v>
      </c>
    </row>
    <row r="110" spans="1:7">
      <c r="A110" s="24" t="s">
        <v>875</v>
      </c>
      <c r="B110" s="24" t="s">
        <v>876</v>
      </c>
      <c r="C110" s="24" t="s">
        <v>155</v>
      </c>
      <c r="D110" s="6" t="s">
        <v>156</v>
      </c>
      <c r="E110" s="24" t="s">
        <v>603</v>
      </c>
      <c r="F110" s="6" t="s">
        <v>604</v>
      </c>
      <c r="G110" s="5">
        <v>918</v>
      </c>
    </row>
    <row r="111" spans="1:7">
      <c r="A111" s="24" t="s">
        <v>875</v>
      </c>
      <c r="B111" s="24" t="s">
        <v>876</v>
      </c>
      <c r="C111" s="24" t="s">
        <v>155</v>
      </c>
      <c r="D111" s="6" t="s">
        <v>156</v>
      </c>
      <c r="E111" s="24" t="s">
        <v>605</v>
      </c>
      <c r="F111" s="6" t="s">
        <v>606</v>
      </c>
      <c r="G111" s="5">
        <v>135</v>
      </c>
    </row>
    <row r="112" spans="1:7">
      <c r="A112" s="24" t="s">
        <v>875</v>
      </c>
      <c r="B112" s="24" t="s">
        <v>876</v>
      </c>
      <c r="C112" s="24" t="s">
        <v>157</v>
      </c>
      <c r="D112" s="6" t="s">
        <v>158</v>
      </c>
      <c r="E112" s="24" t="s">
        <v>607</v>
      </c>
      <c r="F112" s="6" t="s">
        <v>608</v>
      </c>
      <c r="G112" s="5">
        <v>1736</v>
      </c>
    </row>
    <row r="113" spans="1:7">
      <c r="A113" s="24" t="s">
        <v>875</v>
      </c>
      <c r="B113" s="24" t="s">
        <v>876</v>
      </c>
      <c r="C113" s="24" t="s">
        <v>157</v>
      </c>
      <c r="D113" s="6" t="s">
        <v>158</v>
      </c>
      <c r="E113" s="24" t="s">
        <v>609</v>
      </c>
      <c r="F113" s="6" t="s">
        <v>610</v>
      </c>
      <c r="G113" s="5">
        <v>905</v>
      </c>
    </row>
    <row r="114" spans="1:7">
      <c r="A114" s="24" t="s">
        <v>875</v>
      </c>
      <c r="B114" s="24" t="s">
        <v>876</v>
      </c>
      <c r="C114" s="24" t="s">
        <v>157</v>
      </c>
      <c r="D114" s="6" t="s">
        <v>158</v>
      </c>
      <c r="E114" s="24" t="s">
        <v>611</v>
      </c>
      <c r="F114" s="6" t="s">
        <v>612</v>
      </c>
      <c r="G114" s="5">
        <v>33</v>
      </c>
    </row>
    <row r="115" spans="1:7">
      <c r="A115" s="24" t="s">
        <v>875</v>
      </c>
      <c r="B115" s="24" t="s">
        <v>876</v>
      </c>
      <c r="C115" s="24" t="s">
        <v>157</v>
      </c>
      <c r="D115" s="6" t="s">
        <v>158</v>
      </c>
      <c r="E115" s="24" t="s">
        <v>613</v>
      </c>
      <c r="F115" s="6" t="s">
        <v>614</v>
      </c>
      <c r="G115" s="5">
        <v>72</v>
      </c>
    </row>
    <row r="116" spans="1:7">
      <c r="A116" s="24" t="s">
        <v>875</v>
      </c>
      <c r="B116" s="24" t="s">
        <v>876</v>
      </c>
      <c r="C116" s="24" t="s">
        <v>157</v>
      </c>
      <c r="D116" s="6" t="s">
        <v>158</v>
      </c>
      <c r="E116" s="24" t="s">
        <v>615</v>
      </c>
      <c r="F116" s="6" t="s">
        <v>616</v>
      </c>
      <c r="G116" s="5">
        <v>27</v>
      </c>
    </row>
    <row r="117" spans="1:7">
      <c r="A117" s="24" t="s">
        <v>875</v>
      </c>
      <c r="B117" s="24" t="s">
        <v>876</v>
      </c>
      <c r="C117" s="24" t="s">
        <v>159</v>
      </c>
      <c r="D117" s="6" t="s">
        <v>160</v>
      </c>
      <c r="E117" s="24" t="s">
        <v>617</v>
      </c>
      <c r="F117" s="6" t="s">
        <v>618</v>
      </c>
      <c r="G117" s="5">
        <v>639</v>
      </c>
    </row>
    <row r="118" spans="1:7">
      <c r="A118" s="24" t="s">
        <v>875</v>
      </c>
      <c r="B118" s="24" t="s">
        <v>876</v>
      </c>
      <c r="C118" s="24" t="s">
        <v>159</v>
      </c>
      <c r="D118" s="6" t="s">
        <v>160</v>
      </c>
      <c r="E118" s="24" t="s">
        <v>619</v>
      </c>
      <c r="F118" s="6" t="s">
        <v>620</v>
      </c>
      <c r="G118" s="5">
        <v>14</v>
      </c>
    </row>
    <row r="119" spans="1:7">
      <c r="A119" s="24" t="s">
        <v>875</v>
      </c>
      <c r="B119" s="24" t="s">
        <v>876</v>
      </c>
      <c r="C119" s="24" t="s">
        <v>159</v>
      </c>
      <c r="D119" s="6" t="s">
        <v>160</v>
      </c>
      <c r="E119" s="24" t="s">
        <v>621</v>
      </c>
      <c r="F119" s="6" t="s">
        <v>622</v>
      </c>
      <c r="G119" s="5">
        <v>38</v>
      </c>
    </row>
    <row r="120" spans="1:7">
      <c r="A120" s="24" t="s">
        <v>875</v>
      </c>
      <c r="B120" s="24" t="s">
        <v>876</v>
      </c>
      <c r="C120" s="24" t="s">
        <v>159</v>
      </c>
      <c r="D120" s="6" t="s">
        <v>160</v>
      </c>
      <c r="E120" s="24" t="s">
        <v>623</v>
      </c>
      <c r="F120" s="6" t="s">
        <v>624</v>
      </c>
      <c r="G120" s="5">
        <v>69</v>
      </c>
    </row>
    <row r="121" spans="1:7">
      <c r="A121" s="24" t="s">
        <v>875</v>
      </c>
      <c r="B121" s="24" t="s">
        <v>876</v>
      </c>
      <c r="C121" s="24" t="s">
        <v>161</v>
      </c>
      <c r="D121" s="6" t="s">
        <v>162</v>
      </c>
      <c r="E121" s="24" t="s">
        <v>625</v>
      </c>
      <c r="F121" s="6" t="s">
        <v>626</v>
      </c>
      <c r="G121" s="5">
        <v>1402</v>
      </c>
    </row>
    <row r="122" spans="1:7">
      <c r="A122" s="24" t="s">
        <v>875</v>
      </c>
      <c r="B122" s="24" t="s">
        <v>876</v>
      </c>
      <c r="C122" s="24" t="s">
        <v>163</v>
      </c>
      <c r="D122" s="6" t="s">
        <v>164</v>
      </c>
      <c r="E122" s="24" t="s">
        <v>627</v>
      </c>
      <c r="F122" s="6" t="s">
        <v>628</v>
      </c>
      <c r="G122" s="5">
        <v>630</v>
      </c>
    </row>
    <row r="123" spans="1:7">
      <c r="A123" s="24" t="s">
        <v>875</v>
      </c>
      <c r="B123" s="24" t="s">
        <v>876</v>
      </c>
      <c r="C123" s="24" t="s">
        <v>165</v>
      </c>
      <c r="D123" s="6" t="s">
        <v>166</v>
      </c>
      <c r="E123" s="24" t="s">
        <v>629</v>
      </c>
      <c r="F123" s="6" t="s">
        <v>630</v>
      </c>
      <c r="G123" s="5">
        <v>3281</v>
      </c>
    </row>
    <row r="124" spans="1:7">
      <c r="A124" s="24" t="s">
        <v>875</v>
      </c>
      <c r="B124" s="24" t="s">
        <v>876</v>
      </c>
      <c r="C124" s="24" t="s">
        <v>167</v>
      </c>
      <c r="D124" s="6" t="s">
        <v>168</v>
      </c>
      <c r="E124" s="24" t="s">
        <v>631</v>
      </c>
      <c r="F124" s="6" t="s">
        <v>632</v>
      </c>
      <c r="G124" s="5">
        <v>9184</v>
      </c>
    </row>
    <row r="125" spans="1:7">
      <c r="A125" s="24" t="s">
        <v>875</v>
      </c>
      <c r="B125" s="24" t="s">
        <v>876</v>
      </c>
      <c r="C125" s="24" t="s">
        <v>167</v>
      </c>
      <c r="D125" s="6" t="s">
        <v>168</v>
      </c>
      <c r="E125" s="24" t="s">
        <v>633</v>
      </c>
      <c r="F125" s="6" t="s">
        <v>634</v>
      </c>
      <c r="G125" s="5">
        <v>316</v>
      </c>
    </row>
    <row r="126" spans="1:7">
      <c r="A126" s="24" t="s">
        <v>875</v>
      </c>
      <c r="B126" s="24" t="s">
        <v>876</v>
      </c>
      <c r="C126" s="24" t="s">
        <v>167</v>
      </c>
      <c r="D126" s="6" t="s">
        <v>168</v>
      </c>
      <c r="E126" s="24" t="s">
        <v>637</v>
      </c>
      <c r="F126" s="6" t="s">
        <v>638</v>
      </c>
      <c r="G126" s="5">
        <v>2</v>
      </c>
    </row>
    <row r="127" spans="1:7">
      <c r="A127" s="24" t="s">
        <v>875</v>
      </c>
      <c r="B127" s="24" t="s">
        <v>876</v>
      </c>
      <c r="C127" s="24" t="s">
        <v>167</v>
      </c>
      <c r="D127" s="6" t="s">
        <v>168</v>
      </c>
      <c r="E127" s="24" t="s">
        <v>639</v>
      </c>
      <c r="F127" s="6" t="s">
        <v>640</v>
      </c>
      <c r="G127" s="5">
        <v>455</v>
      </c>
    </row>
    <row r="128" spans="1:7">
      <c r="A128" s="24" t="s">
        <v>875</v>
      </c>
      <c r="B128" s="24" t="s">
        <v>876</v>
      </c>
      <c r="C128" s="24" t="s">
        <v>167</v>
      </c>
      <c r="D128" s="6" t="s">
        <v>168</v>
      </c>
      <c r="E128" s="24" t="s">
        <v>643</v>
      </c>
      <c r="F128" s="6" t="s">
        <v>644</v>
      </c>
      <c r="G128" s="5">
        <v>220</v>
      </c>
    </row>
    <row r="129" spans="1:7">
      <c r="A129" s="24" t="s">
        <v>875</v>
      </c>
      <c r="B129" s="24" t="s">
        <v>876</v>
      </c>
      <c r="C129" s="24" t="s">
        <v>167</v>
      </c>
      <c r="D129" s="6" t="s">
        <v>168</v>
      </c>
      <c r="E129" s="24" t="s">
        <v>645</v>
      </c>
      <c r="F129" s="6" t="s">
        <v>646</v>
      </c>
      <c r="G129" s="5">
        <v>5</v>
      </c>
    </row>
    <row r="130" spans="1:7">
      <c r="A130" s="24" t="s">
        <v>875</v>
      </c>
      <c r="B130" s="24" t="s">
        <v>876</v>
      </c>
      <c r="C130" s="24" t="s">
        <v>167</v>
      </c>
      <c r="D130" s="6" t="s">
        <v>168</v>
      </c>
      <c r="E130" s="24" t="s">
        <v>647</v>
      </c>
      <c r="F130" s="6" t="s">
        <v>648</v>
      </c>
      <c r="G130" s="5">
        <v>27</v>
      </c>
    </row>
    <row r="131" spans="1:7">
      <c r="A131" s="24" t="s">
        <v>875</v>
      </c>
      <c r="B131" s="24" t="s">
        <v>876</v>
      </c>
      <c r="C131" s="24" t="s">
        <v>167</v>
      </c>
      <c r="D131" s="6" t="s">
        <v>168</v>
      </c>
      <c r="E131" s="24" t="s">
        <v>649</v>
      </c>
      <c r="F131" s="6" t="s">
        <v>650</v>
      </c>
      <c r="G131" s="5">
        <v>108</v>
      </c>
    </row>
    <row r="132" spans="1:7">
      <c r="A132" s="24" t="s">
        <v>875</v>
      </c>
      <c r="B132" s="24" t="s">
        <v>876</v>
      </c>
      <c r="C132" s="24" t="s">
        <v>167</v>
      </c>
      <c r="D132" s="6" t="s">
        <v>168</v>
      </c>
      <c r="E132" s="24" t="s">
        <v>651</v>
      </c>
      <c r="F132" s="6" t="s">
        <v>652</v>
      </c>
      <c r="G132" s="5">
        <v>5</v>
      </c>
    </row>
    <row r="133" spans="1:7">
      <c r="A133" s="24" t="s">
        <v>875</v>
      </c>
      <c r="B133" s="24" t="s">
        <v>876</v>
      </c>
      <c r="C133" s="24" t="s">
        <v>167</v>
      </c>
      <c r="D133" s="6" t="s">
        <v>168</v>
      </c>
      <c r="E133" s="24" t="s">
        <v>653</v>
      </c>
      <c r="F133" s="6" t="s">
        <v>654</v>
      </c>
      <c r="G133" s="5">
        <v>19</v>
      </c>
    </row>
    <row r="134" spans="1:7">
      <c r="A134" s="24" t="s">
        <v>875</v>
      </c>
      <c r="B134" s="24" t="s">
        <v>876</v>
      </c>
      <c r="C134" s="24" t="s">
        <v>167</v>
      </c>
      <c r="D134" s="6" t="s">
        <v>168</v>
      </c>
      <c r="E134" s="24" t="s">
        <v>655</v>
      </c>
      <c r="F134" s="6" t="s">
        <v>656</v>
      </c>
      <c r="G134" s="5">
        <v>77</v>
      </c>
    </row>
    <row r="135" spans="1:7">
      <c r="A135" s="24" t="s">
        <v>875</v>
      </c>
      <c r="B135" s="24" t="s">
        <v>876</v>
      </c>
      <c r="C135" s="24" t="s">
        <v>167</v>
      </c>
      <c r="D135" s="6" t="s">
        <v>168</v>
      </c>
      <c r="E135" s="24" t="s">
        <v>657</v>
      </c>
      <c r="F135" s="6" t="s">
        <v>658</v>
      </c>
      <c r="G135" s="5">
        <v>29</v>
      </c>
    </row>
    <row r="136" spans="1:7">
      <c r="A136" s="24" t="s">
        <v>875</v>
      </c>
      <c r="B136" s="24" t="s">
        <v>876</v>
      </c>
      <c r="C136" s="24" t="s">
        <v>169</v>
      </c>
      <c r="D136" s="6" t="s">
        <v>170</v>
      </c>
      <c r="E136" s="24" t="s">
        <v>659</v>
      </c>
      <c r="F136" s="6" t="s">
        <v>660</v>
      </c>
      <c r="G136" s="5">
        <v>68</v>
      </c>
    </row>
    <row r="137" spans="1:7">
      <c r="A137" s="24" t="s">
        <v>875</v>
      </c>
      <c r="B137" s="24" t="s">
        <v>876</v>
      </c>
      <c r="C137" s="24" t="s">
        <v>169</v>
      </c>
      <c r="D137" s="6" t="s">
        <v>170</v>
      </c>
      <c r="E137" s="24" t="s">
        <v>661</v>
      </c>
      <c r="F137" s="6" t="s">
        <v>662</v>
      </c>
      <c r="G137" s="5">
        <v>12</v>
      </c>
    </row>
    <row r="138" spans="1:7">
      <c r="A138" s="24" t="s">
        <v>875</v>
      </c>
      <c r="B138" s="24" t="s">
        <v>876</v>
      </c>
      <c r="C138" s="24" t="s">
        <v>171</v>
      </c>
      <c r="D138" s="6" t="s">
        <v>172</v>
      </c>
      <c r="E138" s="24" t="s">
        <v>663</v>
      </c>
      <c r="F138" s="6" t="s">
        <v>664</v>
      </c>
      <c r="G138" s="5">
        <v>2249</v>
      </c>
    </row>
    <row r="139" spans="1:7">
      <c r="A139" s="24" t="s">
        <v>875</v>
      </c>
      <c r="B139" s="24" t="s">
        <v>876</v>
      </c>
      <c r="C139" s="24" t="s">
        <v>171</v>
      </c>
      <c r="D139" s="6" t="s">
        <v>172</v>
      </c>
      <c r="E139" s="24" t="s">
        <v>665</v>
      </c>
      <c r="F139" s="6" t="s">
        <v>666</v>
      </c>
      <c r="G139" s="5">
        <v>32</v>
      </c>
    </row>
    <row r="140" spans="1:7">
      <c r="A140" s="24" t="s">
        <v>875</v>
      </c>
      <c r="B140" s="24" t="s">
        <v>876</v>
      </c>
      <c r="C140" s="24" t="s">
        <v>173</v>
      </c>
      <c r="D140" s="6" t="s">
        <v>174</v>
      </c>
      <c r="E140" s="24" t="s">
        <v>667</v>
      </c>
      <c r="F140" s="6" t="s">
        <v>668</v>
      </c>
      <c r="G140" s="5">
        <v>855</v>
      </c>
    </row>
    <row r="141" spans="1:7">
      <c r="A141" s="24" t="s">
        <v>875</v>
      </c>
      <c r="B141" s="24" t="s">
        <v>876</v>
      </c>
      <c r="C141" s="24" t="s">
        <v>173</v>
      </c>
      <c r="D141" s="6" t="s">
        <v>174</v>
      </c>
      <c r="E141" s="24" t="s">
        <v>669</v>
      </c>
      <c r="F141" s="6" t="s">
        <v>670</v>
      </c>
      <c r="G141" s="5">
        <v>562</v>
      </c>
    </row>
    <row r="142" spans="1:7">
      <c r="A142" s="24" t="s">
        <v>875</v>
      </c>
      <c r="B142" s="24" t="s">
        <v>876</v>
      </c>
      <c r="C142" s="24" t="s">
        <v>175</v>
      </c>
      <c r="D142" s="6" t="s">
        <v>176</v>
      </c>
      <c r="E142" s="24" t="s">
        <v>671</v>
      </c>
      <c r="F142" s="6" t="s">
        <v>672</v>
      </c>
      <c r="G142" s="5">
        <v>3383</v>
      </c>
    </row>
    <row r="143" spans="1:7">
      <c r="A143" s="24" t="s">
        <v>875</v>
      </c>
      <c r="B143" s="24" t="s">
        <v>876</v>
      </c>
      <c r="C143" s="24" t="s">
        <v>175</v>
      </c>
      <c r="D143" s="6" t="s">
        <v>176</v>
      </c>
      <c r="E143" s="24" t="s">
        <v>673</v>
      </c>
      <c r="F143" s="6" t="s">
        <v>674</v>
      </c>
      <c r="G143" s="5">
        <v>710</v>
      </c>
    </row>
    <row r="144" spans="1:7">
      <c r="A144" s="24" t="s">
        <v>875</v>
      </c>
      <c r="B144" s="24" t="s">
        <v>876</v>
      </c>
      <c r="C144" s="24" t="s">
        <v>175</v>
      </c>
      <c r="D144" s="6" t="s">
        <v>176</v>
      </c>
      <c r="E144" s="24" t="s">
        <v>675</v>
      </c>
      <c r="F144" s="6" t="s">
        <v>676</v>
      </c>
      <c r="G144" s="5">
        <v>1287</v>
      </c>
    </row>
    <row r="145" spans="1:7">
      <c r="A145" s="24" t="s">
        <v>875</v>
      </c>
      <c r="B145" s="24" t="s">
        <v>876</v>
      </c>
      <c r="C145" s="24" t="s">
        <v>175</v>
      </c>
      <c r="D145" s="6" t="s">
        <v>176</v>
      </c>
      <c r="E145" s="24" t="s">
        <v>677</v>
      </c>
      <c r="F145" s="6" t="s">
        <v>678</v>
      </c>
      <c r="G145" s="5">
        <v>38</v>
      </c>
    </row>
    <row r="146" spans="1:7">
      <c r="A146" s="24" t="s">
        <v>875</v>
      </c>
      <c r="B146" s="24" t="s">
        <v>876</v>
      </c>
      <c r="C146" s="24" t="s">
        <v>177</v>
      </c>
      <c r="D146" s="6" t="s">
        <v>178</v>
      </c>
      <c r="E146" s="24" t="s">
        <v>679</v>
      </c>
      <c r="F146" s="6" t="s">
        <v>680</v>
      </c>
      <c r="G146" s="5">
        <v>147</v>
      </c>
    </row>
    <row r="147" spans="1:7">
      <c r="A147" s="24" t="s">
        <v>875</v>
      </c>
      <c r="B147" s="24" t="s">
        <v>876</v>
      </c>
      <c r="C147" s="24" t="s">
        <v>177</v>
      </c>
      <c r="D147" s="6" t="s">
        <v>178</v>
      </c>
      <c r="E147" s="24" t="s">
        <v>683</v>
      </c>
      <c r="F147" s="6" t="s">
        <v>684</v>
      </c>
      <c r="G147" s="5">
        <v>1</v>
      </c>
    </row>
    <row r="148" spans="1:7">
      <c r="A148" s="24" t="s">
        <v>875</v>
      </c>
      <c r="B148" s="24" t="s">
        <v>876</v>
      </c>
      <c r="C148" s="24" t="s">
        <v>179</v>
      </c>
      <c r="D148" s="6" t="s">
        <v>180</v>
      </c>
      <c r="E148" s="24" t="s">
        <v>685</v>
      </c>
      <c r="F148" s="6" t="s">
        <v>686</v>
      </c>
      <c r="G148" s="5">
        <v>379</v>
      </c>
    </row>
    <row r="149" spans="1:7">
      <c r="A149" s="24" t="s">
        <v>875</v>
      </c>
      <c r="B149" s="24" t="s">
        <v>876</v>
      </c>
      <c r="C149" s="24" t="s">
        <v>181</v>
      </c>
      <c r="D149" s="6" t="s">
        <v>182</v>
      </c>
      <c r="E149" s="24" t="s">
        <v>687</v>
      </c>
      <c r="F149" s="6" t="s">
        <v>688</v>
      </c>
      <c r="G149" s="5">
        <v>1358</v>
      </c>
    </row>
    <row r="150" spans="1:7">
      <c r="A150" s="24" t="s">
        <v>875</v>
      </c>
      <c r="B150" s="24" t="s">
        <v>876</v>
      </c>
      <c r="C150" s="24" t="s">
        <v>183</v>
      </c>
      <c r="D150" s="6" t="s">
        <v>184</v>
      </c>
      <c r="E150" s="24" t="s">
        <v>689</v>
      </c>
      <c r="F150" s="6" t="s">
        <v>690</v>
      </c>
      <c r="G150" s="5">
        <v>455</v>
      </c>
    </row>
    <row r="151" spans="1:7">
      <c r="A151" s="24" t="s">
        <v>875</v>
      </c>
      <c r="B151" s="24" t="s">
        <v>876</v>
      </c>
      <c r="C151" s="24" t="s">
        <v>183</v>
      </c>
      <c r="D151" s="6" t="s">
        <v>184</v>
      </c>
      <c r="E151" s="24" t="s">
        <v>691</v>
      </c>
      <c r="F151" s="6" t="s">
        <v>692</v>
      </c>
      <c r="G151" s="5">
        <v>251</v>
      </c>
    </row>
    <row r="152" spans="1:7">
      <c r="A152" s="24" t="s">
        <v>875</v>
      </c>
      <c r="B152" s="24" t="s">
        <v>876</v>
      </c>
      <c r="C152" s="24" t="s">
        <v>185</v>
      </c>
      <c r="D152" s="6" t="s">
        <v>186</v>
      </c>
      <c r="E152" s="24" t="s">
        <v>693</v>
      </c>
      <c r="F152" s="6" t="s">
        <v>694</v>
      </c>
      <c r="G152" s="5">
        <v>1338</v>
      </c>
    </row>
    <row r="153" spans="1:7">
      <c r="A153" s="24" t="s">
        <v>875</v>
      </c>
      <c r="B153" s="24" t="s">
        <v>876</v>
      </c>
      <c r="C153" s="24" t="s">
        <v>187</v>
      </c>
      <c r="D153" s="6" t="s">
        <v>188</v>
      </c>
      <c r="E153" s="24" t="s">
        <v>695</v>
      </c>
      <c r="F153" s="6" t="s">
        <v>696</v>
      </c>
      <c r="G153" s="5">
        <v>180</v>
      </c>
    </row>
    <row r="154" spans="1:7">
      <c r="A154" s="24" t="s">
        <v>875</v>
      </c>
      <c r="B154" s="24" t="s">
        <v>876</v>
      </c>
      <c r="C154" s="24" t="s">
        <v>189</v>
      </c>
      <c r="D154" s="6" t="s">
        <v>190</v>
      </c>
      <c r="E154" s="24" t="s">
        <v>697</v>
      </c>
      <c r="F154" s="6" t="s">
        <v>698</v>
      </c>
      <c r="G154" s="5">
        <v>117</v>
      </c>
    </row>
    <row r="155" spans="1:7">
      <c r="A155" s="24" t="s">
        <v>875</v>
      </c>
      <c r="B155" s="24" t="s">
        <v>876</v>
      </c>
      <c r="C155" s="24" t="s">
        <v>191</v>
      </c>
      <c r="D155" s="6" t="s">
        <v>192</v>
      </c>
      <c r="E155" s="24" t="s">
        <v>699</v>
      </c>
      <c r="F155" s="6" t="s">
        <v>192</v>
      </c>
      <c r="G155" s="5">
        <v>213</v>
      </c>
    </row>
    <row r="156" spans="1:7">
      <c r="A156" s="24" t="s">
        <v>875</v>
      </c>
      <c r="B156" s="24" t="s">
        <v>876</v>
      </c>
      <c r="C156" s="24" t="s">
        <v>193</v>
      </c>
      <c r="D156" s="6" t="s">
        <v>194</v>
      </c>
      <c r="E156" s="24" t="s">
        <v>700</v>
      </c>
      <c r="F156" s="6" t="s">
        <v>194</v>
      </c>
      <c r="G156" s="5">
        <v>101</v>
      </c>
    </row>
    <row r="157" spans="1:7">
      <c r="A157" s="24" t="s">
        <v>875</v>
      </c>
      <c r="B157" s="24" t="s">
        <v>876</v>
      </c>
      <c r="C157" s="24" t="s">
        <v>195</v>
      </c>
      <c r="D157" s="6" t="s">
        <v>196</v>
      </c>
      <c r="E157" s="24" t="s">
        <v>701</v>
      </c>
      <c r="F157" s="6" t="s">
        <v>702</v>
      </c>
      <c r="G157" s="5">
        <v>3907</v>
      </c>
    </row>
    <row r="158" spans="1:7">
      <c r="A158" s="24" t="s">
        <v>875</v>
      </c>
      <c r="B158" s="24" t="s">
        <v>876</v>
      </c>
      <c r="C158" s="24" t="s">
        <v>195</v>
      </c>
      <c r="D158" s="6" t="s">
        <v>196</v>
      </c>
      <c r="E158" s="24" t="s">
        <v>703</v>
      </c>
      <c r="F158" s="6" t="s">
        <v>704</v>
      </c>
      <c r="G158" s="5">
        <v>390</v>
      </c>
    </row>
    <row r="159" spans="1:7">
      <c r="A159" s="24" t="s">
        <v>875</v>
      </c>
      <c r="B159" s="24" t="s">
        <v>876</v>
      </c>
      <c r="C159" s="24" t="s">
        <v>195</v>
      </c>
      <c r="D159" s="6" t="s">
        <v>196</v>
      </c>
      <c r="E159" s="24" t="s">
        <v>705</v>
      </c>
      <c r="F159" s="6" t="s">
        <v>706</v>
      </c>
      <c r="G159" s="5">
        <v>7552</v>
      </c>
    </row>
    <row r="160" spans="1:7">
      <c r="A160" s="24" t="s">
        <v>875</v>
      </c>
      <c r="B160" s="24" t="s">
        <v>876</v>
      </c>
      <c r="C160" s="24" t="s">
        <v>195</v>
      </c>
      <c r="D160" s="6" t="s">
        <v>196</v>
      </c>
      <c r="E160" s="24" t="s">
        <v>709</v>
      </c>
      <c r="F160" s="6" t="s">
        <v>710</v>
      </c>
      <c r="G160" s="5">
        <v>37</v>
      </c>
    </row>
    <row r="161" spans="1:7">
      <c r="A161" s="24" t="s">
        <v>875</v>
      </c>
      <c r="B161" s="24" t="s">
        <v>876</v>
      </c>
      <c r="C161" s="24" t="s">
        <v>195</v>
      </c>
      <c r="D161" s="6" t="s">
        <v>196</v>
      </c>
      <c r="E161" s="24" t="s">
        <v>711</v>
      </c>
      <c r="F161" s="6" t="s">
        <v>712</v>
      </c>
      <c r="G161" s="5">
        <v>14</v>
      </c>
    </row>
    <row r="162" spans="1:7">
      <c r="A162" s="24" t="s">
        <v>875</v>
      </c>
      <c r="B162" s="24" t="s">
        <v>876</v>
      </c>
      <c r="C162" s="24" t="s">
        <v>195</v>
      </c>
      <c r="D162" s="6" t="s">
        <v>196</v>
      </c>
      <c r="E162" s="24" t="s">
        <v>713</v>
      </c>
      <c r="F162" s="6" t="s">
        <v>714</v>
      </c>
      <c r="G162" s="5">
        <v>135</v>
      </c>
    </row>
    <row r="163" spans="1:7">
      <c r="A163" s="24" t="s">
        <v>875</v>
      </c>
      <c r="B163" s="24" t="s">
        <v>876</v>
      </c>
      <c r="C163" s="24" t="s">
        <v>195</v>
      </c>
      <c r="D163" s="6" t="s">
        <v>196</v>
      </c>
      <c r="E163" s="24" t="s">
        <v>715</v>
      </c>
      <c r="F163" s="6" t="s">
        <v>716</v>
      </c>
      <c r="G163" s="5">
        <v>400</v>
      </c>
    </row>
    <row r="164" spans="1:7">
      <c r="A164" s="24" t="s">
        <v>875</v>
      </c>
      <c r="B164" s="24" t="s">
        <v>876</v>
      </c>
      <c r="C164" s="24" t="s">
        <v>195</v>
      </c>
      <c r="D164" s="6" t="s">
        <v>196</v>
      </c>
      <c r="E164" s="24" t="s">
        <v>717</v>
      </c>
      <c r="F164" s="6" t="s">
        <v>718</v>
      </c>
      <c r="G164" s="5">
        <v>38</v>
      </c>
    </row>
    <row r="165" spans="1:7">
      <c r="A165" s="24" t="s">
        <v>875</v>
      </c>
      <c r="B165" s="24" t="s">
        <v>876</v>
      </c>
      <c r="C165" s="24" t="s">
        <v>195</v>
      </c>
      <c r="D165" s="6" t="s">
        <v>196</v>
      </c>
      <c r="E165" s="24" t="s">
        <v>719</v>
      </c>
      <c r="F165" s="6" t="s">
        <v>720</v>
      </c>
      <c r="G165" s="5">
        <v>81</v>
      </c>
    </row>
    <row r="166" spans="1:7">
      <c r="A166" s="24" t="s">
        <v>875</v>
      </c>
      <c r="B166" s="24" t="s">
        <v>876</v>
      </c>
      <c r="C166" s="24" t="s">
        <v>195</v>
      </c>
      <c r="D166" s="6" t="s">
        <v>196</v>
      </c>
      <c r="E166" s="24" t="s">
        <v>721</v>
      </c>
      <c r="F166" s="6" t="s">
        <v>722</v>
      </c>
      <c r="G166" s="5">
        <v>1</v>
      </c>
    </row>
    <row r="167" spans="1:7">
      <c r="A167" s="24" t="s">
        <v>875</v>
      </c>
      <c r="B167" s="24" t="s">
        <v>876</v>
      </c>
      <c r="C167" s="24" t="s">
        <v>195</v>
      </c>
      <c r="D167" s="6" t="s">
        <v>196</v>
      </c>
      <c r="E167" s="24" t="s">
        <v>723</v>
      </c>
      <c r="F167" s="6" t="s">
        <v>724</v>
      </c>
      <c r="G167" s="5">
        <v>79</v>
      </c>
    </row>
    <row r="168" spans="1:7">
      <c r="A168" s="24" t="s">
        <v>875</v>
      </c>
      <c r="B168" s="24" t="s">
        <v>876</v>
      </c>
      <c r="C168" s="24" t="s">
        <v>195</v>
      </c>
      <c r="D168" s="6" t="s">
        <v>196</v>
      </c>
      <c r="E168" s="24" t="s">
        <v>725</v>
      </c>
      <c r="F168" s="6" t="s">
        <v>726</v>
      </c>
      <c r="G168" s="5">
        <v>17</v>
      </c>
    </row>
    <row r="169" spans="1:7">
      <c r="A169" s="24" t="s">
        <v>875</v>
      </c>
      <c r="B169" s="24" t="s">
        <v>876</v>
      </c>
      <c r="C169" s="24" t="s">
        <v>195</v>
      </c>
      <c r="D169" s="6" t="s">
        <v>196</v>
      </c>
      <c r="E169" s="24" t="s">
        <v>727</v>
      </c>
      <c r="F169" s="6" t="s">
        <v>728</v>
      </c>
      <c r="G169" s="5">
        <v>639</v>
      </c>
    </row>
    <row r="170" spans="1:7">
      <c r="A170" s="24" t="s">
        <v>875</v>
      </c>
      <c r="B170" s="24" t="s">
        <v>876</v>
      </c>
      <c r="C170" s="24" t="s">
        <v>195</v>
      </c>
      <c r="D170" s="6" t="s">
        <v>196</v>
      </c>
      <c r="E170" s="24" t="s">
        <v>729</v>
      </c>
      <c r="F170" s="6" t="s">
        <v>730</v>
      </c>
      <c r="G170" s="5">
        <v>1002</v>
      </c>
    </row>
    <row r="171" spans="1:7">
      <c r="A171" s="24" t="s">
        <v>875</v>
      </c>
      <c r="B171" s="24" t="s">
        <v>876</v>
      </c>
      <c r="C171" s="24" t="s">
        <v>195</v>
      </c>
      <c r="D171" s="6" t="s">
        <v>196</v>
      </c>
      <c r="E171" s="24" t="s">
        <v>731</v>
      </c>
      <c r="F171" s="6" t="s">
        <v>732</v>
      </c>
      <c r="G171" s="5">
        <v>54</v>
      </c>
    </row>
    <row r="172" spans="1:7">
      <c r="A172" s="24" t="s">
        <v>875</v>
      </c>
      <c r="B172" s="24" t="s">
        <v>876</v>
      </c>
      <c r="C172" s="24" t="s">
        <v>195</v>
      </c>
      <c r="D172" s="6" t="s">
        <v>196</v>
      </c>
      <c r="E172" s="24" t="s">
        <v>733</v>
      </c>
      <c r="F172" s="6" t="s">
        <v>734</v>
      </c>
      <c r="G172" s="5">
        <v>56</v>
      </c>
    </row>
    <row r="173" spans="1:7">
      <c r="A173" s="24" t="s">
        <v>875</v>
      </c>
      <c r="B173" s="24" t="s">
        <v>876</v>
      </c>
      <c r="C173" s="24" t="s">
        <v>195</v>
      </c>
      <c r="D173" s="6" t="s">
        <v>196</v>
      </c>
      <c r="E173" s="24" t="s">
        <v>735</v>
      </c>
      <c r="F173" s="6" t="s">
        <v>736</v>
      </c>
      <c r="G173" s="5">
        <v>195</v>
      </c>
    </row>
    <row r="174" spans="1:7">
      <c r="A174" s="24" t="s">
        <v>875</v>
      </c>
      <c r="B174" s="24" t="s">
        <v>876</v>
      </c>
      <c r="C174" s="24" t="s">
        <v>195</v>
      </c>
      <c r="D174" s="6" t="s">
        <v>196</v>
      </c>
      <c r="E174" s="24" t="s">
        <v>737</v>
      </c>
      <c r="F174" s="6" t="s">
        <v>738</v>
      </c>
      <c r="G174" s="5">
        <v>135</v>
      </c>
    </row>
    <row r="175" spans="1:7">
      <c r="A175" s="24" t="s">
        <v>875</v>
      </c>
      <c r="B175" s="24" t="s">
        <v>876</v>
      </c>
      <c r="C175" s="24" t="s">
        <v>195</v>
      </c>
      <c r="D175" s="6" t="s">
        <v>196</v>
      </c>
      <c r="E175" s="24" t="s">
        <v>739</v>
      </c>
      <c r="F175" s="6" t="s">
        <v>740</v>
      </c>
      <c r="G175" s="5">
        <v>199</v>
      </c>
    </row>
    <row r="176" spans="1:7">
      <c r="A176" s="24" t="s">
        <v>875</v>
      </c>
      <c r="B176" s="24" t="s">
        <v>876</v>
      </c>
      <c r="C176" s="24" t="s">
        <v>195</v>
      </c>
      <c r="D176" s="6" t="s">
        <v>196</v>
      </c>
      <c r="E176" s="24" t="s">
        <v>741</v>
      </c>
      <c r="F176" s="6" t="s">
        <v>742</v>
      </c>
      <c r="G176" s="5">
        <v>321</v>
      </c>
    </row>
    <row r="177" spans="1:7">
      <c r="A177" s="24" t="s">
        <v>875</v>
      </c>
      <c r="B177" s="24" t="s">
        <v>876</v>
      </c>
      <c r="C177" s="24" t="s">
        <v>195</v>
      </c>
      <c r="D177" s="6" t="s">
        <v>196</v>
      </c>
      <c r="E177" s="24" t="s">
        <v>743</v>
      </c>
      <c r="F177" s="6" t="s">
        <v>744</v>
      </c>
      <c r="G177" s="5">
        <v>103</v>
      </c>
    </row>
    <row r="178" spans="1:7">
      <c r="A178" s="24" t="s">
        <v>875</v>
      </c>
      <c r="B178" s="24" t="s">
        <v>876</v>
      </c>
      <c r="C178" s="24" t="s">
        <v>195</v>
      </c>
      <c r="D178" s="6" t="s">
        <v>196</v>
      </c>
      <c r="E178" s="24" t="s">
        <v>745</v>
      </c>
      <c r="F178" s="6" t="s">
        <v>746</v>
      </c>
      <c r="G178" s="5">
        <v>150</v>
      </c>
    </row>
    <row r="179" spans="1:7">
      <c r="A179" s="24" t="s">
        <v>875</v>
      </c>
      <c r="B179" s="24" t="s">
        <v>876</v>
      </c>
      <c r="C179" s="24" t="s">
        <v>197</v>
      </c>
      <c r="D179" s="6" t="s">
        <v>198</v>
      </c>
      <c r="E179" s="24" t="s">
        <v>747</v>
      </c>
      <c r="F179" s="6" t="s">
        <v>748</v>
      </c>
      <c r="G179" s="5">
        <v>596</v>
      </c>
    </row>
    <row r="180" spans="1:7">
      <c r="A180" s="24" t="s">
        <v>875</v>
      </c>
      <c r="B180" s="24" t="s">
        <v>876</v>
      </c>
      <c r="C180" s="24" t="s">
        <v>199</v>
      </c>
      <c r="D180" s="6" t="s">
        <v>200</v>
      </c>
      <c r="E180" s="24" t="s">
        <v>749</v>
      </c>
      <c r="F180" s="6" t="s">
        <v>750</v>
      </c>
      <c r="G180" s="5">
        <v>218</v>
      </c>
    </row>
    <row r="181" spans="1:7">
      <c r="A181" s="24" t="s">
        <v>875</v>
      </c>
      <c r="B181" s="24" t="s">
        <v>876</v>
      </c>
      <c r="C181" s="24" t="s">
        <v>201</v>
      </c>
      <c r="D181" s="6" t="s">
        <v>202</v>
      </c>
      <c r="E181" s="24" t="s">
        <v>751</v>
      </c>
      <c r="F181" s="6" t="s">
        <v>752</v>
      </c>
      <c r="G181" s="5">
        <v>297</v>
      </c>
    </row>
    <row r="182" spans="1:7">
      <c r="A182" s="24" t="s">
        <v>875</v>
      </c>
      <c r="B182" s="24" t="s">
        <v>876</v>
      </c>
      <c r="C182" s="24" t="s">
        <v>203</v>
      </c>
      <c r="D182" s="6" t="s">
        <v>204</v>
      </c>
      <c r="E182" s="24" t="s">
        <v>753</v>
      </c>
      <c r="F182" s="6" t="s">
        <v>754</v>
      </c>
      <c r="G182" s="5">
        <v>238</v>
      </c>
    </row>
    <row r="183" spans="1:7">
      <c r="A183" s="24" t="s">
        <v>875</v>
      </c>
      <c r="B183" s="24" t="s">
        <v>876</v>
      </c>
      <c r="C183" s="24" t="s">
        <v>205</v>
      </c>
      <c r="D183" s="6" t="s">
        <v>206</v>
      </c>
      <c r="E183" s="24" t="s">
        <v>755</v>
      </c>
      <c r="F183" s="6" t="s">
        <v>756</v>
      </c>
      <c r="G183" s="5">
        <v>63</v>
      </c>
    </row>
    <row r="184" spans="1:7">
      <c r="A184" s="24" t="s">
        <v>875</v>
      </c>
      <c r="B184" s="24" t="s">
        <v>876</v>
      </c>
      <c r="C184" s="24" t="s">
        <v>207</v>
      </c>
      <c r="D184" s="6" t="s">
        <v>208</v>
      </c>
      <c r="E184" s="24" t="s">
        <v>757</v>
      </c>
      <c r="F184" s="6" t="s">
        <v>758</v>
      </c>
      <c r="G184" s="5">
        <v>346</v>
      </c>
    </row>
    <row r="185" spans="1:7">
      <c r="A185" s="24" t="s">
        <v>875</v>
      </c>
      <c r="B185" s="24" t="s">
        <v>876</v>
      </c>
      <c r="C185" s="24" t="s">
        <v>209</v>
      </c>
      <c r="D185" s="6" t="s">
        <v>210</v>
      </c>
      <c r="E185" s="24" t="s">
        <v>759</v>
      </c>
      <c r="F185" s="6" t="s">
        <v>760</v>
      </c>
      <c r="G185" s="5">
        <v>49</v>
      </c>
    </row>
    <row r="186" spans="1:7">
      <c r="A186" s="24" t="s">
        <v>875</v>
      </c>
      <c r="B186" s="24" t="s">
        <v>876</v>
      </c>
      <c r="C186" s="24" t="s">
        <v>211</v>
      </c>
      <c r="D186" s="6" t="s">
        <v>212</v>
      </c>
      <c r="E186" s="24" t="s">
        <v>761</v>
      </c>
      <c r="F186" s="6" t="s">
        <v>762</v>
      </c>
      <c r="G186" s="5">
        <v>566</v>
      </c>
    </row>
    <row r="187" spans="1:7">
      <c r="A187" s="24" t="s">
        <v>875</v>
      </c>
      <c r="B187" s="24" t="s">
        <v>876</v>
      </c>
      <c r="C187" s="24" t="s">
        <v>213</v>
      </c>
      <c r="D187" s="6" t="s">
        <v>214</v>
      </c>
      <c r="E187" s="24" t="s">
        <v>763</v>
      </c>
      <c r="F187" s="6" t="s">
        <v>764</v>
      </c>
      <c r="G187" s="5">
        <v>2224</v>
      </c>
    </row>
    <row r="188" spans="1:7">
      <c r="A188" s="24" t="s">
        <v>875</v>
      </c>
      <c r="B188" s="24" t="s">
        <v>876</v>
      </c>
      <c r="C188" s="24" t="s">
        <v>215</v>
      </c>
      <c r="D188" s="6" t="s">
        <v>216</v>
      </c>
      <c r="E188" s="24" t="s">
        <v>765</v>
      </c>
      <c r="F188" s="6" t="s">
        <v>766</v>
      </c>
      <c r="G188" s="5">
        <v>10013</v>
      </c>
    </row>
    <row r="189" spans="1:7">
      <c r="A189" s="24" t="s">
        <v>875</v>
      </c>
      <c r="B189" s="24" t="s">
        <v>876</v>
      </c>
      <c r="C189" s="24" t="s">
        <v>217</v>
      </c>
      <c r="D189" s="6" t="s">
        <v>218</v>
      </c>
      <c r="E189" s="24" t="s">
        <v>767</v>
      </c>
      <c r="F189" s="6" t="s">
        <v>768</v>
      </c>
      <c r="G189" s="5">
        <v>4940</v>
      </c>
    </row>
    <row r="190" spans="1:7">
      <c r="A190" s="24" t="s">
        <v>875</v>
      </c>
      <c r="B190" s="24" t="s">
        <v>876</v>
      </c>
      <c r="C190" s="24" t="s">
        <v>219</v>
      </c>
      <c r="D190" s="6" t="s">
        <v>220</v>
      </c>
      <c r="E190" s="24" t="s">
        <v>769</v>
      </c>
      <c r="F190" s="6" t="s">
        <v>770</v>
      </c>
      <c r="G190" s="5">
        <v>20497</v>
      </c>
    </row>
    <row r="191" spans="1:7">
      <c r="A191" s="24" t="s">
        <v>875</v>
      </c>
      <c r="B191" s="24" t="s">
        <v>876</v>
      </c>
      <c r="C191" s="24" t="s">
        <v>221</v>
      </c>
      <c r="D191" s="6" t="s">
        <v>222</v>
      </c>
      <c r="E191" s="24" t="s">
        <v>771</v>
      </c>
      <c r="F191" s="6" t="s">
        <v>772</v>
      </c>
      <c r="G191" s="5">
        <v>5781</v>
      </c>
    </row>
    <row r="192" spans="1:7">
      <c r="A192" s="24" t="s">
        <v>875</v>
      </c>
      <c r="B192" s="24" t="s">
        <v>876</v>
      </c>
      <c r="C192" s="24" t="s">
        <v>877</v>
      </c>
      <c r="D192" s="6" t="s">
        <v>878</v>
      </c>
      <c r="E192" s="24" t="s">
        <v>879</v>
      </c>
      <c r="F192" s="6" t="s">
        <v>880</v>
      </c>
      <c r="G192" s="5">
        <v>199</v>
      </c>
    </row>
    <row r="193" spans="1:7">
      <c r="A193" s="24" t="s">
        <v>875</v>
      </c>
      <c r="B193" s="24" t="s">
        <v>876</v>
      </c>
      <c r="C193" s="24" t="s">
        <v>229</v>
      </c>
      <c r="D193" s="6" t="s">
        <v>230</v>
      </c>
      <c r="E193" s="24" t="s">
        <v>778</v>
      </c>
      <c r="F193" s="6" t="s">
        <v>779</v>
      </c>
      <c r="G193" s="5">
        <v>257</v>
      </c>
    </row>
    <row r="194" spans="1:7">
      <c r="A194" s="24" t="s">
        <v>875</v>
      </c>
      <c r="B194" s="24" t="s">
        <v>876</v>
      </c>
      <c r="C194" s="24" t="s">
        <v>229</v>
      </c>
      <c r="D194" s="6" t="s">
        <v>230</v>
      </c>
      <c r="E194" s="24" t="s">
        <v>780</v>
      </c>
      <c r="F194" s="6" t="s">
        <v>781</v>
      </c>
      <c r="G194" s="5">
        <v>51</v>
      </c>
    </row>
    <row r="195" spans="1:7">
      <c r="A195" s="24" t="s">
        <v>875</v>
      </c>
      <c r="B195" s="24" t="s">
        <v>876</v>
      </c>
      <c r="C195" s="24" t="s">
        <v>231</v>
      </c>
      <c r="D195" s="6" t="s">
        <v>232</v>
      </c>
      <c r="E195" s="24" t="s">
        <v>782</v>
      </c>
      <c r="F195" s="6" t="s">
        <v>232</v>
      </c>
      <c r="G195" s="5">
        <v>337</v>
      </c>
    </row>
    <row r="196" spans="1:7">
      <c r="A196" s="24" t="s">
        <v>875</v>
      </c>
      <c r="B196" s="24" t="s">
        <v>876</v>
      </c>
      <c r="C196" s="24" t="s">
        <v>241</v>
      </c>
      <c r="D196" s="6" t="s">
        <v>242</v>
      </c>
      <c r="E196" s="24" t="s">
        <v>789</v>
      </c>
      <c r="F196" s="6" t="s">
        <v>790</v>
      </c>
      <c r="G196" s="5">
        <v>1898</v>
      </c>
    </row>
    <row r="197" spans="1:7">
      <c r="A197" s="24" t="s">
        <v>875</v>
      </c>
      <c r="B197" s="24" t="s">
        <v>876</v>
      </c>
      <c r="C197" s="24" t="s">
        <v>243</v>
      </c>
      <c r="D197" s="6" t="s">
        <v>244</v>
      </c>
      <c r="E197" s="24" t="s">
        <v>791</v>
      </c>
      <c r="F197" s="6" t="s">
        <v>244</v>
      </c>
      <c r="G197" s="5">
        <v>96</v>
      </c>
    </row>
    <row r="198" spans="1:7">
      <c r="A198" s="24" t="s">
        <v>875</v>
      </c>
      <c r="B198" s="24" t="s">
        <v>876</v>
      </c>
      <c r="C198" s="24" t="s">
        <v>245</v>
      </c>
      <c r="D198" s="6" t="s">
        <v>246</v>
      </c>
      <c r="E198" s="24" t="s">
        <v>792</v>
      </c>
      <c r="F198" s="6" t="s">
        <v>793</v>
      </c>
      <c r="G198" s="5">
        <v>13</v>
      </c>
    </row>
    <row r="199" spans="1:7">
      <c r="A199" s="24" t="s">
        <v>875</v>
      </c>
      <c r="B199" s="24" t="s">
        <v>876</v>
      </c>
      <c r="C199" s="24" t="s">
        <v>881</v>
      </c>
      <c r="D199" s="6" t="s">
        <v>882</v>
      </c>
      <c r="E199" s="24" t="s">
        <v>883</v>
      </c>
      <c r="F199" s="6" t="s">
        <v>882</v>
      </c>
      <c r="G199" s="5">
        <v>1</v>
      </c>
    </row>
    <row r="200" spans="1:7">
      <c r="A200" s="24" t="s">
        <v>875</v>
      </c>
      <c r="B200" s="24" t="s">
        <v>876</v>
      </c>
      <c r="C200" s="24" t="s">
        <v>259</v>
      </c>
      <c r="D200" s="6" t="s">
        <v>260</v>
      </c>
      <c r="E200" s="24" t="s">
        <v>839</v>
      </c>
      <c r="F200" s="6" t="s">
        <v>840</v>
      </c>
      <c r="G200" s="5">
        <v>9</v>
      </c>
    </row>
    <row r="201" spans="1:7">
      <c r="A201" s="24" t="s">
        <v>875</v>
      </c>
      <c r="B201" s="24" t="s">
        <v>876</v>
      </c>
      <c r="C201" s="24" t="s">
        <v>261</v>
      </c>
      <c r="D201" s="6" t="s">
        <v>262</v>
      </c>
      <c r="E201" s="24" t="s">
        <v>841</v>
      </c>
      <c r="F201" s="6" t="s">
        <v>842</v>
      </c>
      <c r="G201" s="5">
        <v>12</v>
      </c>
    </row>
    <row r="202" spans="1:7">
      <c r="A202" s="24" t="s">
        <v>875</v>
      </c>
      <c r="B202" s="24" t="s">
        <v>876</v>
      </c>
      <c r="C202" s="24" t="s">
        <v>263</v>
      </c>
      <c r="D202" s="6" t="s">
        <v>264</v>
      </c>
      <c r="E202" s="24" t="s">
        <v>843</v>
      </c>
      <c r="F202" s="6" t="s">
        <v>844</v>
      </c>
      <c r="G202" s="5">
        <v>2225</v>
      </c>
    </row>
    <row r="203" spans="1:7">
      <c r="G203" s="25">
        <f>SUM(G2:G202)</f>
        <v>181157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0"/>
  <sheetViews>
    <sheetView workbookViewId="0"/>
  </sheetViews>
  <sheetFormatPr defaultRowHeight="15"/>
  <cols>
    <col min="1" max="1" width="6.7109375" style="15" bestFit="1" customWidth="1"/>
    <col min="2" max="2" width="5" style="15" bestFit="1" customWidth="1"/>
    <col min="3" max="3" width="8.7109375" style="15" bestFit="1" customWidth="1"/>
    <col min="4" max="4" width="28.5703125" style="15" customWidth="1"/>
    <col min="5" max="5" width="8.140625" style="15" bestFit="1" customWidth="1"/>
    <col min="6" max="6" width="50.42578125" style="15" customWidth="1"/>
    <col min="7" max="7" width="7" bestFit="1" customWidth="1"/>
  </cols>
  <sheetData>
    <row r="1" spans="1:7">
      <c r="A1" s="21" t="s">
        <v>868</v>
      </c>
      <c r="B1" s="21" t="s">
        <v>869</v>
      </c>
      <c r="C1" s="21" t="s">
        <v>870</v>
      </c>
      <c r="D1" s="22" t="s">
        <v>871</v>
      </c>
      <c r="E1" s="21" t="s">
        <v>872</v>
      </c>
      <c r="F1" s="22" t="s">
        <v>873</v>
      </c>
      <c r="G1" s="23" t="s">
        <v>874</v>
      </c>
    </row>
    <row r="2" spans="1:7">
      <c r="A2" s="24" t="s">
        <v>875</v>
      </c>
      <c r="B2" s="24" t="s">
        <v>876</v>
      </c>
      <c r="C2" s="24" t="s">
        <v>3</v>
      </c>
      <c r="D2" s="6" t="s">
        <v>4</v>
      </c>
      <c r="E2" s="24" t="s">
        <v>270</v>
      </c>
      <c r="F2" s="6" t="s">
        <v>271</v>
      </c>
      <c r="G2" s="5">
        <v>9</v>
      </c>
    </row>
    <row r="3" spans="1:7">
      <c r="A3" s="24" t="s">
        <v>875</v>
      </c>
      <c r="B3" s="24" t="s">
        <v>876</v>
      </c>
      <c r="C3" s="24" t="s">
        <v>3</v>
      </c>
      <c r="D3" s="6" t="s">
        <v>4</v>
      </c>
      <c r="E3" s="24" t="s">
        <v>272</v>
      </c>
      <c r="F3" s="6" t="s">
        <v>273</v>
      </c>
      <c r="G3" s="5">
        <v>14</v>
      </c>
    </row>
    <row r="4" spans="1:7">
      <c r="A4" s="24" t="s">
        <v>875</v>
      </c>
      <c r="B4" s="24" t="s">
        <v>876</v>
      </c>
      <c r="C4" s="24" t="s">
        <v>3</v>
      </c>
      <c r="D4" s="6" t="s">
        <v>4</v>
      </c>
      <c r="E4" s="24" t="s">
        <v>274</v>
      </c>
      <c r="F4" s="6" t="s">
        <v>275</v>
      </c>
      <c r="G4" s="5">
        <v>18</v>
      </c>
    </row>
    <row r="5" spans="1:7">
      <c r="A5" s="24" t="s">
        <v>875</v>
      </c>
      <c r="B5" s="24" t="s">
        <v>876</v>
      </c>
      <c r="C5" s="24" t="s">
        <v>3</v>
      </c>
      <c r="D5" s="6" t="s">
        <v>4</v>
      </c>
      <c r="E5" s="24" t="s">
        <v>276</v>
      </c>
      <c r="F5" s="6" t="s">
        <v>277</v>
      </c>
      <c r="G5" s="5">
        <v>26</v>
      </c>
    </row>
    <row r="6" spans="1:7">
      <c r="A6" s="24" t="s">
        <v>875</v>
      </c>
      <c r="B6" s="24" t="s">
        <v>876</v>
      </c>
      <c r="C6" s="24" t="s">
        <v>3</v>
      </c>
      <c r="D6" s="6" t="s">
        <v>4</v>
      </c>
      <c r="E6" s="24" t="s">
        <v>278</v>
      </c>
      <c r="F6" s="6" t="s">
        <v>279</v>
      </c>
      <c r="G6" s="5">
        <v>17</v>
      </c>
    </row>
    <row r="7" spans="1:7">
      <c r="A7" s="24" t="s">
        <v>875</v>
      </c>
      <c r="B7" s="24" t="s">
        <v>876</v>
      </c>
      <c r="C7" s="24" t="s">
        <v>3</v>
      </c>
      <c r="D7" s="6" t="s">
        <v>4</v>
      </c>
      <c r="E7" s="24" t="s">
        <v>280</v>
      </c>
      <c r="F7" s="6" t="s">
        <v>281</v>
      </c>
      <c r="G7" s="5">
        <v>4</v>
      </c>
    </row>
    <row r="8" spans="1:7">
      <c r="A8" s="24" t="s">
        <v>875</v>
      </c>
      <c r="B8" s="24" t="s">
        <v>876</v>
      </c>
      <c r="C8" s="24" t="s">
        <v>3</v>
      </c>
      <c r="D8" s="6" t="s">
        <v>4</v>
      </c>
      <c r="E8" s="24" t="s">
        <v>282</v>
      </c>
      <c r="F8" s="6" t="s">
        <v>283</v>
      </c>
      <c r="G8" s="5">
        <v>9</v>
      </c>
    </row>
    <row r="9" spans="1:7">
      <c r="A9" s="24" t="s">
        <v>875</v>
      </c>
      <c r="B9" s="24" t="s">
        <v>876</v>
      </c>
      <c r="C9" s="24" t="s">
        <v>3</v>
      </c>
      <c r="D9" s="6" t="s">
        <v>4</v>
      </c>
      <c r="E9" s="24" t="s">
        <v>286</v>
      </c>
      <c r="F9" s="6" t="s">
        <v>287</v>
      </c>
      <c r="G9" s="5">
        <v>8</v>
      </c>
    </row>
    <row r="10" spans="1:7">
      <c r="A10" s="24" t="s">
        <v>875</v>
      </c>
      <c r="B10" s="24" t="s">
        <v>876</v>
      </c>
      <c r="C10" s="24" t="s">
        <v>5</v>
      </c>
      <c r="D10" s="6" t="s">
        <v>6</v>
      </c>
      <c r="E10" s="24" t="s">
        <v>290</v>
      </c>
      <c r="F10" s="6" t="s">
        <v>291</v>
      </c>
      <c r="G10" s="5">
        <v>54</v>
      </c>
    </row>
    <row r="11" spans="1:7">
      <c r="A11" s="24" t="s">
        <v>875</v>
      </c>
      <c r="B11" s="24" t="s">
        <v>876</v>
      </c>
      <c r="C11" s="24" t="s">
        <v>7</v>
      </c>
      <c r="D11" s="6" t="s">
        <v>8</v>
      </c>
      <c r="E11" s="24" t="s">
        <v>292</v>
      </c>
      <c r="F11" s="6" t="s">
        <v>293</v>
      </c>
      <c r="G11" s="5">
        <v>8392</v>
      </c>
    </row>
    <row r="12" spans="1:7">
      <c r="A12" s="24" t="s">
        <v>875</v>
      </c>
      <c r="B12" s="24" t="s">
        <v>876</v>
      </c>
      <c r="C12" s="24" t="s">
        <v>9</v>
      </c>
      <c r="D12" s="6" t="s">
        <v>10</v>
      </c>
      <c r="E12" s="24" t="s">
        <v>296</v>
      </c>
      <c r="F12" s="6" t="s">
        <v>297</v>
      </c>
      <c r="G12" s="5">
        <v>9196</v>
      </c>
    </row>
    <row r="13" spans="1:7">
      <c r="A13" s="24" t="s">
        <v>875</v>
      </c>
      <c r="B13" s="24" t="s">
        <v>876</v>
      </c>
      <c r="C13" s="24" t="s">
        <v>11</v>
      </c>
      <c r="D13" s="6" t="s">
        <v>12</v>
      </c>
      <c r="E13" s="24" t="s">
        <v>298</v>
      </c>
      <c r="F13" s="6" t="s">
        <v>299</v>
      </c>
      <c r="G13" s="5">
        <v>37</v>
      </c>
    </row>
    <row r="14" spans="1:7">
      <c r="A14" s="24" t="s">
        <v>875</v>
      </c>
      <c r="B14" s="24" t="s">
        <v>876</v>
      </c>
      <c r="C14" s="24" t="s">
        <v>13</v>
      </c>
      <c r="D14" s="6" t="s">
        <v>14</v>
      </c>
      <c r="E14" s="24" t="s">
        <v>300</v>
      </c>
      <c r="F14" s="6" t="s">
        <v>301</v>
      </c>
      <c r="G14" s="5">
        <v>778</v>
      </c>
    </row>
    <row r="15" spans="1:7">
      <c r="A15" s="24" t="s">
        <v>875</v>
      </c>
      <c r="B15" s="24" t="s">
        <v>876</v>
      </c>
      <c r="C15" s="24" t="s">
        <v>13</v>
      </c>
      <c r="D15" s="6" t="s">
        <v>14</v>
      </c>
      <c r="E15" s="24" t="s">
        <v>302</v>
      </c>
      <c r="F15" s="6" t="s">
        <v>303</v>
      </c>
      <c r="G15" s="5">
        <v>150</v>
      </c>
    </row>
    <row r="16" spans="1:7">
      <c r="A16" s="24" t="s">
        <v>875</v>
      </c>
      <c r="B16" s="24" t="s">
        <v>876</v>
      </c>
      <c r="C16" s="24" t="s">
        <v>13</v>
      </c>
      <c r="D16" s="6" t="s">
        <v>14</v>
      </c>
      <c r="E16" s="24" t="s">
        <v>304</v>
      </c>
      <c r="F16" s="6" t="s">
        <v>305</v>
      </c>
      <c r="G16" s="5">
        <v>456</v>
      </c>
    </row>
    <row r="17" spans="1:7">
      <c r="A17" s="24" t="s">
        <v>875</v>
      </c>
      <c r="B17" s="24" t="s">
        <v>876</v>
      </c>
      <c r="C17" s="24" t="s">
        <v>13</v>
      </c>
      <c r="D17" s="6" t="s">
        <v>14</v>
      </c>
      <c r="E17" s="24" t="s">
        <v>306</v>
      </c>
      <c r="F17" s="6" t="s">
        <v>307</v>
      </c>
      <c r="G17" s="5">
        <v>622</v>
      </c>
    </row>
    <row r="18" spans="1:7">
      <c r="A18" s="24" t="s">
        <v>875</v>
      </c>
      <c r="B18" s="24" t="s">
        <v>876</v>
      </c>
      <c r="C18" s="24" t="s">
        <v>13</v>
      </c>
      <c r="D18" s="6" t="s">
        <v>14</v>
      </c>
      <c r="E18" s="24" t="s">
        <v>308</v>
      </c>
      <c r="F18" s="6" t="s">
        <v>309</v>
      </c>
      <c r="G18" s="5">
        <v>434</v>
      </c>
    </row>
    <row r="19" spans="1:7">
      <c r="A19" s="24" t="s">
        <v>875</v>
      </c>
      <c r="B19" s="24" t="s">
        <v>876</v>
      </c>
      <c r="C19" s="24" t="s">
        <v>13</v>
      </c>
      <c r="D19" s="6" t="s">
        <v>14</v>
      </c>
      <c r="E19" s="24" t="s">
        <v>310</v>
      </c>
      <c r="F19" s="6" t="s">
        <v>311</v>
      </c>
      <c r="G19" s="5">
        <v>1467</v>
      </c>
    </row>
    <row r="20" spans="1:7">
      <c r="A20" s="24" t="s">
        <v>875</v>
      </c>
      <c r="B20" s="24" t="s">
        <v>876</v>
      </c>
      <c r="C20" s="24" t="s">
        <v>13</v>
      </c>
      <c r="D20" s="6" t="s">
        <v>14</v>
      </c>
      <c r="E20" s="24" t="s">
        <v>312</v>
      </c>
      <c r="F20" s="6" t="s">
        <v>313</v>
      </c>
      <c r="G20" s="5">
        <v>541</v>
      </c>
    </row>
    <row r="21" spans="1:7">
      <c r="A21" s="24" t="s">
        <v>875</v>
      </c>
      <c r="B21" s="24" t="s">
        <v>876</v>
      </c>
      <c r="C21" s="24" t="s">
        <v>13</v>
      </c>
      <c r="D21" s="6" t="s">
        <v>14</v>
      </c>
      <c r="E21" s="24" t="s">
        <v>314</v>
      </c>
      <c r="F21" s="6" t="s">
        <v>315</v>
      </c>
      <c r="G21" s="5">
        <v>723</v>
      </c>
    </row>
    <row r="22" spans="1:7">
      <c r="A22" s="24" t="s">
        <v>875</v>
      </c>
      <c r="B22" s="24" t="s">
        <v>876</v>
      </c>
      <c r="C22" s="24" t="s">
        <v>13</v>
      </c>
      <c r="D22" s="6" t="s">
        <v>14</v>
      </c>
      <c r="E22" s="24" t="s">
        <v>316</v>
      </c>
      <c r="F22" s="6" t="s">
        <v>317</v>
      </c>
      <c r="G22" s="5">
        <v>355</v>
      </c>
    </row>
    <row r="23" spans="1:7">
      <c r="A23" s="24" t="s">
        <v>875</v>
      </c>
      <c r="B23" s="24" t="s">
        <v>876</v>
      </c>
      <c r="C23" s="24" t="s">
        <v>13</v>
      </c>
      <c r="D23" s="6" t="s">
        <v>14</v>
      </c>
      <c r="E23" s="24" t="s">
        <v>318</v>
      </c>
      <c r="F23" s="6" t="s">
        <v>319</v>
      </c>
      <c r="G23" s="5">
        <v>226</v>
      </c>
    </row>
    <row r="24" spans="1:7">
      <c r="A24" s="24" t="s">
        <v>875</v>
      </c>
      <c r="B24" s="24" t="s">
        <v>876</v>
      </c>
      <c r="C24" s="24" t="s">
        <v>13</v>
      </c>
      <c r="D24" s="6" t="s">
        <v>14</v>
      </c>
      <c r="E24" s="24" t="s">
        <v>320</v>
      </c>
      <c r="F24" s="6" t="s">
        <v>321</v>
      </c>
      <c r="G24" s="5">
        <v>434</v>
      </c>
    </row>
    <row r="25" spans="1:7">
      <c r="A25" s="24" t="s">
        <v>875</v>
      </c>
      <c r="B25" s="24" t="s">
        <v>876</v>
      </c>
      <c r="C25" s="24" t="s">
        <v>13</v>
      </c>
      <c r="D25" s="6" t="s">
        <v>14</v>
      </c>
      <c r="E25" s="24" t="s">
        <v>322</v>
      </c>
      <c r="F25" s="6" t="s">
        <v>323</v>
      </c>
      <c r="G25" s="5">
        <v>224</v>
      </c>
    </row>
    <row r="26" spans="1:7">
      <c r="A26" s="24" t="s">
        <v>875</v>
      </c>
      <c r="B26" s="24" t="s">
        <v>876</v>
      </c>
      <c r="C26" s="24" t="s">
        <v>13</v>
      </c>
      <c r="D26" s="6" t="s">
        <v>14</v>
      </c>
      <c r="E26" s="24" t="s">
        <v>324</v>
      </c>
      <c r="F26" s="6" t="s">
        <v>325</v>
      </c>
      <c r="G26" s="5">
        <v>346</v>
      </c>
    </row>
    <row r="27" spans="1:7">
      <c r="A27" s="24" t="s">
        <v>875</v>
      </c>
      <c r="B27" s="24" t="s">
        <v>876</v>
      </c>
      <c r="C27" s="24" t="s">
        <v>13</v>
      </c>
      <c r="D27" s="6" t="s">
        <v>14</v>
      </c>
      <c r="E27" s="24" t="s">
        <v>326</v>
      </c>
      <c r="F27" s="6" t="s">
        <v>327</v>
      </c>
      <c r="G27" s="5">
        <v>301</v>
      </c>
    </row>
    <row r="28" spans="1:7">
      <c r="A28" s="24" t="s">
        <v>875</v>
      </c>
      <c r="B28" s="24" t="s">
        <v>876</v>
      </c>
      <c r="C28" s="24" t="s">
        <v>13</v>
      </c>
      <c r="D28" s="6" t="s">
        <v>14</v>
      </c>
      <c r="E28" s="24" t="s">
        <v>328</v>
      </c>
      <c r="F28" s="6" t="s">
        <v>329</v>
      </c>
      <c r="G28" s="5">
        <v>170</v>
      </c>
    </row>
    <row r="29" spans="1:7">
      <c r="A29" s="24" t="s">
        <v>875</v>
      </c>
      <c r="B29" s="24" t="s">
        <v>876</v>
      </c>
      <c r="C29" s="24" t="s">
        <v>13</v>
      </c>
      <c r="D29" s="6" t="s">
        <v>14</v>
      </c>
      <c r="E29" s="24" t="s">
        <v>330</v>
      </c>
      <c r="F29" s="6" t="s">
        <v>331</v>
      </c>
      <c r="G29" s="5">
        <v>218</v>
      </c>
    </row>
    <row r="30" spans="1:7">
      <c r="A30" s="24" t="s">
        <v>875</v>
      </c>
      <c r="B30" s="24" t="s">
        <v>876</v>
      </c>
      <c r="C30" s="24" t="s">
        <v>13</v>
      </c>
      <c r="D30" s="6" t="s">
        <v>14</v>
      </c>
      <c r="E30" s="24" t="s">
        <v>332</v>
      </c>
      <c r="F30" s="6" t="s">
        <v>333</v>
      </c>
      <c r="G30" s="5">
        <v>163</v>
      </c>
    </row>
    <row r="31" spans="1:7">
      <c r="A31" s="24" t="s">
        <v>875</v>
      </c>
      <c r="B31" s="24" t="s">
        <v>876</v>
      </c>
      <c r="C31" s="24" t="s">
        <v>13</v>
      </c>
      <c r="D31" s="6" t="s">
        <v>14</v>
      </c>
      <c r="E31" s="24" t="s">
        <v>334</v>
      </c>
      <c r="F31" s="6" t="s">
        <v>335</v>
      </c>
      <c r="G31" s="5">
        <v>277</v>
      </c>
    </row>
    <row r="32" spans="1:7">
      <c r="A32" s="24" t="s">
        <v>875</v>
      </c>
      <c r="B32" s="24" t="s">
        <v>876</v>
      </c>
      <c r="C32" s="24" t="s">
        <v>13</v>
      </c>
      <c r="D32" s="6" t="s">
        <v>14</v>
      </c>
      <c r="E32" s="24" t="s">
        <v>336</v>
      </c>
      <c r="F32" s="6" t="s">
        <v>337</v>
      </c>
      <c r="G32" s="5">
        <v>420</v>
      </c>
    </row>
    <row r="33" spans="1:7">
      <c r="A33" s="24" t="s">
        <v>875</v>
      </c>
      <c r="B33" s="24" t="s">
        <v>876</v>
      </c>
      <c r="C33" s="24" t="s">
        <v>13</v>
      </c>
      <c r="D33" s="6" t="s">
        <v>14</v>
      </c>
      <c r="E33" s="24" t="s">
        <v>338</v>
      </c>
      <c r="F33" s="6" t="s">
        <v>339</v>
      </c>
      <c r="G33" s="5">
        <v>503</v>
      </c>
    </row>
    <row r="34" spans="1:7">
      <c r="A34" s="24" t="s">
        <v>875</v>
      </c>
      <c r="B34" s="24" t="s">
        <v>876</v>
      </c>
      <c r="C34" s="24" t="s">
        <v>13</v>
      </c>
      <c r="D34" s="6" t="s">
        <v>14</v>
      </c>
      <c r="E34" s="24" t="s">
        <v>340</v>
      </c>
      <c r="F34" s="6" t="s">
        <v>341</v>
      </c>
      <c r="G34" s="5">
        <v>304</v>
      </c>
    </row>
    <row r="35" spans="1:7">
      <c r="A35" s="24" t="s">
        <v>875</v>
      </c>
      <c r="B35" s="24" t="s">
        <v>876</v>
      </c>
      <c r="C35" s="24" t="s">
        <v>15</v>
      </c>
      <c r="D35" s="6" t="s">
        <v>16</v>
      </c>
      <c r="E35" s="24" t="s">
        <v>342</v>
      </c>
      <c r="F35" s="6" t="s">
        <v>343</v>
      </c>
      <c r="G35" s="5">
        <v>20120</v>
      </c>
    </row>
    <row r="36" spans="1:7">
      <c r="A36" s="24" t="s">
        <v>875</v>
      </c>
      <c r="B36" s="24" t="s">
        <v>876</v>
      </c>
      <c r="C36" s="24" t="s">
        <v>17</v>
      </c>
      <c r="D36" s="6" t="s">
        <v>18</v>
      </c>
      <c r="E36" s="24" t="s">
        <v>344</v>
      </c>
      <c r="F36" s="6" t="s">
        <v>345</v>
      </c>
      <c r="G36" s="5">
        <v>409</v>
      </c>
    </row>
    <row r="37" spans="1:7">
      <c r="A37" s="24" t="s">
        <v>875</v>
      </c>
      <c r="B37" s="24" t="s">
        <v>876</v>
      </c>
      <c r="C37" s="24" t="s">
        <v>19</v>
      </c>
      <c r="D37" s="6" t="s">
        <v>20</v>
      </c>
      <c r="E37" s="24" t="s">
        <v>346</v>
      </c>
      <c r="F37" s="6" t="s">
        <v>347</v>
      </c>
      <c r="G37" s="5">
        <v>90</v>
      </c>
    </row>
    <row r="38" spans="1:7">
      <c r="A38" s="24" t="s">
        <v>875</v>
      </c>
      <c r="B38" s="24" t="s">
        <v>876</v>
      </c>
      <c r="C38" s="24" t="s">
        <v>19</v>
      </c>
      <c r="D38" s="6" t="s">
        <v>20</v>
      </c>
      <c r="E38" s="24" t="s">
        <v>348</v>
      </c>
      <c r="F38" s="6" t="s">
        <v>349</v>
      </c>
      <c r="G38" s="5">
        <v>158</v>
      </c>
    </row>
    <row r="39" spans="1:7">
      <c r="A39" s="24" t="s">
        <v>875</v>
      </c>
      <c r="B39" s="24" t="s">
        <v>876</v>
      </c>
      <c r="C39" s="24" t="s">
        <v>19</v>
      </c>
      <c r="D39" s="6" t="s">
        <v>20</v>
      </c>
      <c r="E39" s="24" t="s">
        <v>350</v>
      </c>
      <c r="F39" s="6" t="s">
        <v>351</v>
      </c>
      <c r="G39" s="5">
        <v>8</v>
      </c>
    </row>
    <row r="40" spans="1:7">
      <c r="A40" s="24" t="s">
        <v>875</v>
      </c>
      <c r="B40" s="24" t="s">
        <v>876</v>
      </c>
      <c r="C40" s="24" t="s">
        <v>19</v>
      </c>
      <c r="D40" s="6" t="s">
        <v>20</v>
      </c>
      <c r="E40" s="24" t="s">
        <v>352</v>
      </c>
      <c r="F40" s="6" t="s">
        <v>353</v>
      </c>
      <c r="G40" s="5">
        <v>18</v>
      </c>
    </row>
    <row r="41" spans="1:7">
      <c r="A41" s="24" t="s">
        <v>875</v>
      </c>
      <c r="B41" s="24" t="s">
        <v>876</v>
      </c>
      <c r="C41" s="24" t="s">
        <v>19</v>
      </c>
      <c r="D41" s="6" t="s">
        <v>20</v>
      </c>
      <c r="E41" s="24" t="s">
        <v>354</v>
      </c>
      <c r="F41" s="6" t="s">
        <v>355</v>
      </c>
      <c r="G41" s="5">
        <v>1</v>
      </c>
    </row>
    <row r="42" spans="1:7">
      <c r="A42" s="24" t="s">
        <v>875</v>
      </c>
      <c r="B42" s="24" t="s">
        <v>876</v>
      </c>
      <c r="C42" s="24" t="s">
        <v>19</v>
      </c>
      <c r="D42" s="6" t="s">
        <v>20</v>
      </c>
      <c r="E42" s="24" t="s">
        <v>356</v>
      </c>
      <c r="F42" s="6" t="s">
        <v>357</v>
      </c>
      <c r="G42" s="5">
        <v>50</v>
      </c>
    </row>
    <row r="43" spans="1:7">
      <c r="A43" s="24" t="s">
        <v>875</v>
      </c>
      <c r="B43" s="24" t="s">
        <v>876</v>
      </c>
      <c r="C43" s="24" t="s">
        <v>19</v>
      </c>
      <c r="D43" s="6" t="s">
        <v>20</v>
      </c>
      <c r="E43" s="24" t="s">
        <v>358</v>
      </c>
      <c r="F43" s="6" t="s">
        <v>359</v>
      </c>
      <c r="G43" s="5">
        <v>157</v>
      </c>
    </row>
    <row r="44" spans="1:7">
      <c r="A44" s="24" t="s">
        <v>875</v>
      </c>
      <c r="B44" s="24" t="s">
        <v>876</v>
      </c>
      <c r="C44" s="24" t="s">
        <v>19</v>
      </c>
      <c r="D44" s="6" t="s">
        <v>20</v>
      </c>
      <c r="E44" s="24" t="s">
        <v>360</v>
      </c>
      <c r="F44" s="6" t="s">
        <v>361</v>
      </c>
      <c r="G44" s="5">
        <v>49</v>
      </c>
    </row>
    <row r="45" spans="1:7">
      <c r="A45" s="24" t="s">
        <v>875</v>
      </c>
      <c r="B45" s="24" t="s">
        <v>876</v>
      </c>
      <c r="C45" s="24" t="s">
        <v>23</v>
      </c>
      <c r="D45" s="6" t="s">
        <v>24</v>
      </c>
      <c r="E45" s="24" t="s">
        <v>426</v>
      </c>
      <c r="F45" s="6" t="s">
        <v>427</v>
      </c>
      <c r="G45" s="5">
        <v>6340</v>
      </c>
    </row>
    <row r="46" spans="1:7">
      <c r="A46" s="24" t="s">
        <v>875</v>
      </c>
      <c r="B46" s="24" t="s">
        <v>876</v>
      </c>
      <c r="C46" s="24" t="s">
        <v>25</v>
      </c>
      <c r="D46" s="6" t="s">
        <v>26</v>
      </c>
      <c r="E46" s="24" t="s">
        <v>428</v>
      </c>
      <c r="F46" s="6" t="s">
        <v>429</v>
      </c>
      <c r="G46" s="5">
        <v>215</v>
      </c>
    </row>
    <row r="47" spans="1:7">
      <c r="A47" s="24" t="s">
        <v>875</v>
      </c>
      <c r="B47" s="24" t="s">
        <v>876</v>
      </c>
      <c r="C47" s="24" t="s">
        <v>27</v>
      </c>
      <c r="D47" s="6" t="s">
        <v>28</v>
      </c>
      <c r="E47" s="24" t="s">
        <v>430</v>
      </c>
      <c r="F47" s="6" t="s">
        <v>431</v>
      </c>
      <c r="G47" s="5">
        <v>66</v>
      </c>
    </row>
    <row r="48" spans="1:7">
      <c r="A48" s="24" t="s">
        <v>875</v>
      </c>
      <c r="B48" s="24" t="s">
        <v>876</v>
      </c>
      <c r="C48" s="24" t="s">
        <v>29</v>
      </c>
      <c r="D48" s="6" t="s">
        <v>30</v>
      </c>
      <c r="E48" s="24" t="s">
        <v>432</v>
      </c>
      <c r="F48" s="6" t="s">
        <v>433</v>
      </c>
      <c r="G48" s="5">
        <v>51581</v>
      </c>
    </row>
    <row r="49" spans="1:7">
      <c r="A49" s="24" t="s">
        <v>875</v>
      </c>
      <c r="B49" s="24" t="s">
        <v>876</v>
      </c>
      <c r="C49" s="24" t="s">
        <v>31</v>
      </c>
      <c r="D49" s="6" t="s">
        <v>32</v>
      </c>
      <c r="E49" s="24" t="s">
        <v>434</v>
      </c>
      <c r="F49" s="6" t="s">
        <v>435</v>
      </c>
      <c r="G49" s="5">
        <v>1976</v>
      </c>
    </row>
    <row r="50" spans="1:7">
      <c r="A50" s="24" t="s">
        <v>875</v>
      </c>
      <c r="B50" s="24" t="s">
        <v>876</v>
      </c>
      <c r="C50" s="24" t="s">
        <v>31</v>
      </c>
      <c r="D50" s="6" t="s">
        <v>32</v>
      </c>
      <c r="E50" s="24" t="s">
        <v>436</v>
      </c>
      <c r="F50" s="6" t="s">
        <v>437</v>
      </c>
      <c r="G50" s="5">
        <v>8252</v>
      </c>
    </row>
    <row r="51" spans="1:7">
      <c r="A51" s="24" t="s">
        <v>875</v>
      </c>
      <c r="B51" s="24" t="s">
        <v>876</v>
      </c>
      <c r="C51" s="24" t="s">
        <v>33</v>
      </c>
      <c r="D51" s="6" t="s">
        <v>34</v>
      </c>
      <c r="E51" s="24" t="s">
        <v>438</v>
      </c>
      <c r="F51" s="6" t="s">
        <v>439</v>
      </c>
      <c r="G51" s="5">
        <v>5</v>
      </c>
    </row>
    <row r="52" spans="1:7">
      <c r="A52" s="24" t="s">
        <v>875</v>
      </c>
      <c r="B52" s="24" t="s">
        <v>876</v>
      </c>
      <c r="C52" s="24" t="s">
        <v>33</v>
      </c>
      <c r="D52" s="6" t="s">
        <v>34</v>
      </c>
      <c r="E52" s="24" t="s">
        <v>442</v>
      </c>
      <c r="F52" s="6" t="s">
        <v>443</v>
      </c>
      <c r="G52" s="5">
        <v>962</v>
      </c>
    </row>
    <row r="53" spans="1:7">
      <c r="A53" s="24" t="s">
        <v>875</v>
      </c>
      <c r="B53" s="24" t="s">
        <v>876</v>
      </c>
      <c r="C53" s="24" t="s">
        <v>35</v>
      </c>
      <c r="D53" s="6" t="s">
        <v>36</v>
      </c>
      <c r="E53" s="24" t="s">
        <v>444</v>
      </c>
      <c r="F53" s="6" t="s">
        <v>445</v>
      </c>
      <c r="G53" s="5">
        <v>13779</v>
      </c>
    </row>
    <row r="54" spans="1:7">
      <c r="A54" s="24" t="s">
        <v>875</v>
      </c>
      <c r="B54" s="24" t="s">
        <v>876</v>
      </c>
      <c r="C54" s="24" t="s">
        <v>37</v>
      </c>
      <c r="D54" s="6" t="s">
        <v>38</v>
      </c>
      <c r="E54" s="24" t="s">
        <v>446</v>
      </c>
      <c r="F54" s="6" t="s">
        <v>447</v>
      </c>
      <c r="G54" s="5">
        <v>1039</v>
      </c>
    </row>
    <row r="55" spans="1:7">
      <c r="A55" s="24" t="s">
        <v>875</v>
      </c>
      <c r="B55" s="24" t="s">
        <v>876</v>
      </c>
      <c r="C55" s="24" t="s">
        <v>39</v>
      </c>
      <c r="D55" s="6" t="s">
        <v>40</v>
      </c>
      <c r="E55" s="24" t="s">
        <v>448</v>
      </c>
      <c r="F55" s="6" t="s">
        <v>449</v>
      </c>
      <c r="G55" s="5">
        <v>90</v>
      </c>
    </row>
    <row r="56" spans="1:7">
      <c r="A56" s="24" t="s">
        <v>875</v>
      </c>
      <c r="B56" s="24" t="s">
        <v>876</v>
      </c>
      <c r="C56" s="24" t="s">
        <v>41</v>
      </c>
      <c r="D56" s="6" t="s">
        <v>42</v>
      </c>
      <c r="E56" s="24" t="s">
        <v>450</v>
      </c>
      <c r="F56" s="6" t="s">
        <v>451</v>
      </c>
      <c r="G56" s="5">
        <v>871</v>
      </c>
    </row>
    <row r="57" spans="1:7">
      <c r="A57" s="24" t="s">
        <v>875</v>
      </c>
      <c r="B57" s="24" t="s">
        <v>876</v>
      </c>
      <c r="C57" s="24" t="s">
        <v>43</v>
      </c>
      <c r="D57" s="6" t="s">
        <v>44</v>
      </c>
      <c r="E57" s="24" t="s">
        <v>452</v>
      </c>
      <c r="F57" s="6" t="s">
        <v>453</v>
      </c>
      <c r="G57" s="5">
        <v>5536</v>
      </c>
    </row>
    <row r="58" spans="1:7">
      <c r="A58" s="24" t="s">
        <v>875</v>
      </c>
      <c r="B58" s="24" t="s">
        <v>876</v>
      </c>
      <c r="C58" s="24" t="s">
        <v>49</v>
      </c>
      <c r="D58" s="6" t="s">
        <v>50</v>
      </c>
      <c r="E58" s="24" t="s">
        <v>458</v>
      </c>
      <c r="F58" s="6" t="s">
        <v>459</v>
      </c>
      <c r="G58" s="5">
        <v>2</v>
      </c>
    </row>
    <row r="59" spans="1:7">
      <c r="A59" s="24" t="s">
        <v>875</v>
      </c>
      <c r="B59" s="24" t="s">
        <v>876</v>
      </c>
      <c r="C59" s="24" t="s">
        <v>51</v>
      </c>
      <c r="D59" s="6" t="s">
        <v>52</v>
      </c>
      <c r="E59" s="24" t="s">
        <v>460</v>
      </c>
      <c r="F59" s="6" t="s">
        <v>461</v>
      </c>
      <c r="G59" s="5">
        <v>2</v>
      </c>
    </row>
    <row r="60" spans="1:7">
      <c r="A60" s="24" t="s">
        <v>875</v>
      </c>
      <c r="B60" s="24" t="s">
        <v>876</v>
      </c>
      <c r="C60" s="24" t="s">
        <v>59</v>
      </c>
      <c r="D60" s="6" t="s">
        <v>60</v>
      </c>
      <c r="E60" s="24" t="s">
        <v>470</v>
      </c>
      <c r="F60" s="6" t="s">
        <v>471</v>
      </c>
      <c r="G60" s="5">
        <v>1</v>
      </c>
    </row>
    <row r="61" spans="1:7">
      <c r="A61" s="24" t="s">
        <v>875</v>
      </c>
      <c r="B61" s="24" t="s">
        <v>876</v>
      </c>
      <c r="C61" s="24" t="s">
        <v>65</v>
      </c>
      <c r="D61" s="6" t="s">
        <v>66</v>
      </c>
      <c r="E61" s="24" t="s">
        <v>476</v>
      </c>
      <c r="F61" s="6" t="s">
        <v>477</v>
      </c>
      <c r="G61" s="5">
        <v>1</v>
      </c>
    </row>
    <row r="62" spans="1:7">
      <c r="A62" s="24" t="s">
        <v>875</v>
      </c>
      <c r="B62" s="24" t="s">
        <v>876</v>
      </c>
      <c r="C62" s="24" t="s">
        <v>71</v>
      </c>
      <c r="D62" s="6" t="s">
        <v>72</v>
      </c>
      <c r="E62" s="24" t="s">
        <v>482</v>
      </c>
      <c r="F62" s="6" t="s">
        <v>483</v>
      </c>
      <c r="G62" s="5">
        <v>2</v>
      </c>
    </row>
    <row r="63" spans="1:7">
      <c r="A63" s="24" t="s">
        <v>875</v>
      </c>
      <c r="B63" s="24" t="s">
        <v>876</v>
      </c>
      <c r="C63" s="24" t="s">
        <v>73</v>
      </c>
      <c r="D63" s="6" t="s">
        <v>74</v>
      </c>
      <c r="E63" s="24" t="s">
        <v>484</v>
      </c>
      <c r="F63" s="6" t="s">
        <v>485</v>
      </c>
      <c r="G63" s="5">
        <v>5</v>
      </c>
    </row>
    <row r="64" spans="1:7">
      <c r="A64" s="24" t="s">
        <v>875</v>
      </c>
      <c r="B64" s="24" t="s">
        <v>876</v>
      </c>
      <c r="C64" s="24" t="s">
        <v>73</v>
      </c>
      <c r="D64" s="6" t="s">
        <v>74</v>
      </c>
      <c r="E64" s="24" t="s">
        <v>486</v>
      </c>
      <c r="F64" s="6" t="s">
        <v>487</v>
      </c>
      <c r="G64" s="5">
        <v>1</v>
      </c>
    </row>
    <row r="65" spans="1:7">
      <c r="A65" s="24" t="s">
        <v>875</v>
      </c>
      <c r="B65" s="24" t="s">
        <v>876</v>
      </c>
      <c r="C65" s="24" t="s">
        <v>73</v>
      </c>
      <c r="D65" s="6" t="s">
        <v>74</v>
      </c>
      <c r="E65" s="24" t="s">
        <v>488</v>
      </c>
      <c r="F65" s="6" t="s">
        <v>489</v>
      </c>
      <c r="G65" s="5">
        <v>2</v>
      </c>
    </row>
    <row r="66" spans="1:7">
      <c r="A66" s="24" t="s">
        <v>875</v>
      </c>
      <c r="B66" s="24" t="s">
        <v>876</v>
      </c>
      <c r="C66" s="24" t="s">
        <v>77</v>
      </c>
      <c r="D66" s="6" t="s">
        <v>78</v>
      </c>
      <c r="E66" s="24" t="s">
        <v>492</v>
      </c>
      <c r="F66" s="6" t="s">
        <v>493</v>
      </c>
      <c r="G66" s="5">
        <v>1</v>
      </c>
    </row>
    <row r="67" spans="1:7">
      <c r="A67" s="24" t="s">
        <v>875</v>
      </c>
      <c r="B67" s="24" t="s">
        <v>876</v>
      </c>
      <c r="C67" s="24" t="s">
        <v>77</v>
      </c>
      <c r="D67" s="6" t="s">
        <v>78</v>
      </c>
      <c r="E67" s="24" t="s">
        <v>494</v>
      </c>
      <c r="F67" s="6" t="s">
        <v>495</v>
      </c>
      <c r="G67" s="5">
        <v>2</v>
      </c>
    </row>
    <row r="68" spans="1:7">
      <c r="A68" s="24" t="s">
        <v>875</v>
      </c>
      <c r="B68" s="24" t="s">
        <v>876</v>
      </c>
      <c r="C68" s="24" t="s">
        <v>81</v>
      </c>
      <c r="D68" s="6" t="s">
        <v>82</v>
      </c>
      <c r="E68" s="24" t="s">
        <v>499</v>
      </c>
      <c r="F68" s="6" t="s">
        <v>500</v>
      </c>
      <c r="G68" s="5">
        <v>9</v>
      </c>
    </row>
    <row r="69" spans="1:7">
      <c r="A69" s="24" t="s">
        <v>875</v>
      </c>
      <c r="B69" s="24" t="s">
        <v>876</v>
      </c>
      <c r="C69" s="24" t="s">
        <v>83</v>
      </c>
      <c r="D69" s="6" t="s">
        <v>84</v>
      </c>
      <c r="E69" s="24" t="s">
        <v>501</v>
      </c>
      <c r="F69" s="6" t="s">
        <v>502</v>
      </c>
      <c r="G69" s="5">
        <v>1</v>
      </c>
    </row>
    <row r="70" spans="1:7">
      <c r="A70" s="24" t="s">
        <v>875</v>
      </c>
      <c r="B70" s="24" t="s">
        <v>876</v>
      </c>
      <c r="C70" s="24" t="s">
        <v>85</v>
      </c>
      <c r="D70" s="6" t="s">
        <v>86</v>
      </c>
      <c r="E70" s="24" t="s">
        <v>503</v>
      </c>
      <c r="F70" s="6" t="s">
        <v>504</v>
      </c>
      <c r="G70" s="5">
        <v>285</v>
      </c>
    </row>
    <row r="71" spans="1:7">
      <c r="A71" s="24" t="s">
        <v>875</v>
      </c>
      <c r="B71" s="24" t="s">
        <v>876</v>
      </c>
      <c r="C71" s="24" t="s">
        <v>87</v>
      </c>
      <c r="D71" s="6" t="s">
        <v>88</v>
      </c>
      <c r="E71" s="24" t="s">
        <v>505</v>
      </c>
      <c r="F71" s="6" t="s">
        <v>506</v>
      </c>
      <c r="G71" s="5">
        <v>185</v>
      </c>
    </row>
    <row r="72" spans="1:7">
      <c r="A72" s="24" t="s">
        <v>875</v>
      </c>
      <c r="B72" s="24" t="s">
        <v>876</v>
      </c>
      <c r="C72" s="24" t="s">
        <v>89</v>
      </c>
      <c r="D72" s="6" t="s">
        <v>90</v>
      </c>
      <c r="E72" s="24" t="s">
        <v>507</v>
      </c>
      <c r="F72" s="6" t="s">
        <v>508</v>
      </c>
      <c r="G72" s="5">
        <v>6323</v>
      </c>
    </row>
    <row r="73" spans="1:7">
      <c r="A73" s="24" t="s">
        <v>875</v>
      </c>
      <c r="B73" s="24" t="s">
        <v>876</v>
      </c>
      <c r="C73" s="24" t="s">
        <v>91</v>
      </c>
      <c r="D73" s="6" t="s">
        <v>92</v>
      </c>
      <c r="E73" s="24" t="s">
        <v>509</v>
      </c>
      <c r="F73" s="6" t="s">
        <v>510</v>
      </c>
      <c r="G73" s="5">
        <v>14243</v>
      </c>
    </row>
    <row r="74" spans="1:7">
      <c r="A74" s="24" t="s">
        <v>875</v>
      </c>
      <c r="B74" s="24" t="s">
        <v>876</v>
      </c>
      <c r="C74" s="24" t="s">
        <v>91</v>
      </c>
      <c r="D74" s="6" t="s">
        <v>92</v>
      </c>
      <c r="E74" s="24" t="s">
        <v>511</v>
      </c>
      <c r="F74" s="6" t="s">
        <v>512</v>
      </c>
      <c r="G74" s="5">
        <v>205</v>
      </c>
    </row>
    <row r="75" spans="1:7">
      <c r="A75" s="24" t="s">
        <v>875</v>
      </c>
      <c r="B75" s="24" t="s">
        <v>876</v>
      </c>
      <c r="C75" s="24" t="s">
        <v>93</v>
      </c>
      <c r="D75" s="6" t="s">
        <v>94</v>
      </c>
      <c r="E75" s="24" t="s">
        <v>513</v>
      </c>
      <c r="F75" s="6" t="s">
        <v>514</v>
      </c>
      <c r="G75" s="5">
        <v>3965</v>
      </c>
    </row>
    <row r="76" spans="1:7">
      <c r="A76" s="24" t="s">
        <v>875</v>
      </c>
      <c r="B76" s="24" t="s">
        <v>876</v>
      </c>
      <c r="C76" s="24" t="s">
        <v>93</v>
      </c>
      <c r="D76" s="6" t="s">
        <v>94</v>
      </c>
      <c r="E76" s="24" t="s">
        <v>515</v>
      </c>
      <c r="F76" s="6" t="s">
        <v>516</v>
      </c>
      <c r="G76" s="5">
        <v>12872</v>
      </c>
    </row>
    <row r="77" spans="1:7">
      <c r="A77" s="24" t="s">
        <v>875</v>
      </c>
      <c r="B77" s="24" t="s">
        <v>876</v>
      </c>
      <c r="C77" s="24" t="s">
        <v>95</v>
      </c>
      <c r="D77" s="6" t="s">
        <v>96</v>
      </c>
      <c r="E77" s="24" t="s">
        <v>517</v>
      </c>
      <c r="F77" s="6" t="s">
        <v>518</v>
      </c>
      <c r="G77" s="5">
        <v>65</v>
      </c>
    </row>
    <row r="78" spans="1:7">
      <c r="A78" s="24" t="s">
        <v>875</v>
      </c>
      <c r="B78" s="24" t="s">
        <v>876</v>
      </c>
      <c r="C78" s="24" t="s">
        <v>95</v>
      </c>
      <c r="D78" s="6" t="s">
        <v>96</v>
      </c>
      <c r="E78" s="24" t="s">
        <v>884</v>
      </c>
      <c r="F78" s="6" t="s">
        <v>885</v>
      </c>
      <c r="G78" s="5">
        <v>1</v>
      </c>
    </row>
    <row r="79" spans="1:7">
      <c r="A79" s="24" t="s">
        <v>875</v>
      </c>
      <c r="B79" s="24" t="s">
        <v>876</v>
      </c>
      <c r="C79" s="24" t="s">
        <v>95</v>
      </c>
      <c r="D79" s="6" t="s">
        <v>96</v>
      </c>
      <c r="E79" s="24" t="s">
        <v>521</v>
      </c>
      <c r="F79" s="6" t="s">
        <v>522</v>
      </c>
      <c r="G79" s="5">
        <v>9</v>
      </c>
    </row>
    <row r="80" spans="1:7">
      <c r="A80" s="24" t="s">
        <v>875</v>
      </c>
      <c r="B80" s="24" t="s">
        <v>876</v>
      </c>
      <c r="C80" s="24" t="s">
        <v>95</v>
      </c>
      <c r="D80" s="6" t="s">
        <v>96</v>
      </c>
      <c r="E80" s="24" t="s">
        <v>525</v>
      </c>
      <c r="F80" s="6" t="s">
        <v>526</v>
      </c>
      <c r="G80" s="5">
        <v>9</v>
      </c>
    </row>
    <row r="81" spans="1:7">
      <c r="A81" s="24" t="s">
        <v>875</v>
      </c>
      <c r="B81" s="24" t="s">
        <v>876</v>
      </c>
      <c r="C81" s="24" t="s">
        <v>95</v>
      </c>
      <c r="D81" s="6" t="s">
        <v>96</v>
      </c>
      <c r="E81" s="24" t="s">
        <v>527</v>
      </c>
      <c r="F81" s="6" t="s">
        <v>528</v>
      </c>
      <c r="G81" s="5">
        <v>22</v>
      </c>
    </row>
    <row r="82" spans="1:7">
      <c r="A82" s="24" t="s">
        <v>875</v>
      </c>
      <c r="B82" s="24" t="s">
        <v>876</v>
      </c>
      <c r="C82" s="24" t="s">
        <v>95</v>
      </c>
      <c r="D82" s="6" t="s">
        <v>96</v>
      </c>
      <c r="E82" s="24" t="s">
        <v>529</v>
      </c>
      <c r="F82" s="6" t="s">
        <v>530</v>
      </c>
      <c r="G82" s="5">
        <v>16</v>
      </c>
    </row>
    <row r="83" spans="1:7">
      <c r="A83" s="24" t="s">
        <v>875</v>
      </c>
      <c r="B83" s="24" t="s">
        <v>876</v>
      </c>
      <c r="C83" s="24" t="s">
        <v>95</v>
      </c>
      <c r="D83" s="6" t="s">
        <v>96</v>
      </c>
      <c r="E83" s="24" t="s">
        <v>531</v>
      </c>
      <c r="F83" s="6" t="s">
        <v>532</v>
      </c>
      <c r="G83" s="5">
        <v>7</v>
      </c>
    </row>
    <row r="84" spans="1:7">
      <c r="A84" s="24" t="s">
        <v>875</v>
      </c>
      <c r="B84" s="24" t="s">
        <v>876</v>
      </c>
      <c r="C84" s="24" t="s">
        <v>95</v>
      </c>
      <c r="D84" s="6" t="s">
        <v>96</v>
      </c>
      <c r="E84" s="24" t="s">
        <v>533</v>
      </c>
      <c r="F84" s="6" t="s">
        <v>534</v>
      </c>
      <c r="G84" s="5">
        <v>53</v>
      </c>
    </row>
    <row r="85" spans="1:7">
      <c r="A85" s="24" t="s">
        <v>875</v>
      </c>
      <c r="B85" s="24" t="s">
        <v>876</v>
      </c>
      <c r="C85" s="24" t="s">
        <v>95</v>
      </c>
      <c r="D85" s="6" t="s">
        <v>96</v>
      </c>
      <c r="E85" s="24" t="s">
        <v>535</v>
      </c>
      <c r="F85" s="6" t="s">
        <v>536</v>
      </c>
      <c r="G85" s="5">
        <v>155</v>
      </c>
    </row>
    <row r="86" spans="1:7">
      <c r="A86" s="24" t="s">
        <v>875</v>
      </c>
      <c r="B86" s="24" t="s">
        <v>876</v>
      </c>
      <c r="C86" s="24" t="s">
        <v>95</v>
      </c>
      <c r="D86" s="6" t="s">
        <v>96</v>
      </c>
      <c r="E86" s="24" t="s">
        <v>886</v>
      </c>
      <c r="F86" s="6" t="s">
        <v>887</v>
      </c>
      <c r="G86" s="5">
        <v>2</v>
      </c>
    </row>
    <row r="87" spans="1:7">
      <c r="A87" s="24" t="s">
        <v>875</v>
      </c>
      <c r="B87" s="24" t="s">
        <v>876</v>
      </c>
      <c r="C87" s="24" t="s">
        <v>95</v>
      </c>
      <c r="D87" s="6" t="s">
        <v>96</v>
      </c>
      <c r="E87" s="24" t="s">
        <v>537</v>
      </c>
      <c r="F87" s="6" t="s">
        <v>538</v>
      </c>
      <c r="G87" s="5">
        <v>12</v>
      </c>
    </row>
    <row r="88" spans="1:7">
      <c r="A88" s="24" t="s">
        <v>875</v>
      </c>
      <c r="B88" s="24" t="s">
        <v>876</v>
      </c>
      <c r="C88" s="24" t="s">
        <v>95</v>
      </c>
      <c r="D88" s="6" t="s">
        <v>96</v>
      </c>
      <c r="E88" s="24" t="s">
        <v>539</v>
      </c>
      <c r="F88" s="6" t="s">
        <v>540</v>
      </c>
      <c r="G88" s="5">
        <v>8</v>
      </c>
    </row>
    <row r="89" spans="1:7">
      <c r="A89" s="24" t="s">
        <v>875</v>
      </c>
      <c r="B89" s="24" t="s">
        <v>876</v>
      </c>
      <c r="C89" s="24" t="s">
        <v>95</v>
      </c>
      <c r="D89" s="6" t="s">
        <v>96</v>
      </c>
      <c r="E89" s="24" t="s">
        <v>541</v>
      </c>
      <c r="F89" s="6" t="s">
        <v>542</v>
      </c>
      <c r="G89" s="5">
        <v>12</v>
      </c>
    </row>
    <row r="90" spans="1:7">
      <c r="A90" s="24" t="s">
        <v>875</v>
      </c>
      <c r="B90" s="24" t="s">
        <v>876</v>
      </c>
      <c r="C90" s="24" t="s">
        <v>97</v>
      </c>
      <c r="D90" s="6" t="s">
        <v>98</v>
      </c>
      <c r="E90" s="24" t="s">
        <v>543</v>
      </c>
      <c r="F90" s="6" t="s">
        <v>544</v>
      </c>
      <c r="G90" s="5">
        <v>250</v>
      </c>
    </row>
    <row r="91" spans="1:7">
      <c r="A91" s="24" t="s">
        <v>875</v>
      </c>
      <c r="B91" s="24" t="s">
        <v>876</v>
      </c>
      <c r="C91" s="24" t="s">
        <v>97</v>
      </c>
      <c r="D91" s="6" t="s">
        <v>98</v>
      </c>
      <c r="E91" s="24" t="s">
        <v>545</v>
      </c>
      <c r="F91" s="6" t="s">
        <v>546</v>
      </c>
      <c r="G91" s="5">
        <v>271</v>
      </c>
    </row>
    <row r="92" spans="1:7">
      <c r="A92" s="24" t="s">
        <v>875</v>
      </c>
      <c r="B92" s="24" t="s">
        <v>876</v>
      </c>
      <c r="C92" s="24" t="s">
        <v>99</v>
      </c>
      <c r="D92" s="6" t="s">
        <v>100</v>
      </c>
      <c r="E92" s="24" t="s">
        <v>547</v>
      </c>
      <c r="F92" s="6" t="s">
        <v>548</v>
      </c>
      <c r="G92" s="5">
        <v>9</v>
      </c>
    </row>
    <row r="93" spans="1:7">
      <c r="A93" s="24" t="s">
        <v>875</v>
      </c>
      <c r="B93" s="24" t="s">
        <v>876</v>
      </c>
      <c r="C93" s="24" t="s">
        <v>99</v>
      </c>
      <c r="D93" s="6" t="s">
        <v>100</v>
      </c>
      <c r="E93" s="24" t="s">
        <v>551</v>
      </c>
      <c r="F93" s="6" t="s">
        <v>552</v>
      </c>
      <c r="G93" s="5">
        <v>3</v>
      </c>
    </row>
    <row r="94" spans="1:7">
      <c r="A94" s="24" t="s">
        <v>875</v>
      </c>
      <c r="B94" s="24" t="s">
        <v>876</v>
      </c>
      <c r="C94" s="24" t="s">
        <v>99</v>
      </c>
      <c r="D94" s="6" t="s">
        <v>100</v>
      </c>
      <c r="E94" s="24" t="s">
        <v>553</v>
      </c>
      <c r="F94" s="6" t="s">
        <v>554</v>
      </c>
      <c r="G94" s="5">
        <v>4</v>
      </c>
    </row>
    <row r="95" spans="1:7">
      <c r="A95" s="24" t="s">
        <v>875</v>
      </c>
      <c r="B95" s="24" t="s">
        <v>876</v>
      </c>
      <c r="C95" s="24" t="s">
        <v>99</v>
      </c>
      <c r="D95" s="6" t="s">
        <v>100</v>
      </c>
      <c r="E95" s="24" t="s">
        <v>555</v>
      </c>
      <c r="F95" s="6" t="s">
        <v>556</v>
      </c>
      <c r="G95" s="5">
        <v>6</v>
      </c>
    </row>
    <row r="96" spans="1:7">
      <c r="A96" s="24" t="s">
        <v>875</v>
      </c>
      <c r="B96" s="24" t="s">
        <v>876</v>
      </c>
      <c r="C96" s="24" t="s">
        <v>101</v>
      </c>
      <c r="D96" s="6" t="s">
        <v>102</v>
      </c>
      <c r="E96" s="24" t="s">
        <v>561</v>
      </c>
      <c r="F96" s="6" t="s">
        <v>102</v>
      </c>
      <c r="G96" s="5">
        <v>5</v>
      </c>
    </row>
    <row r="97" spans="1:7">
      <c r="A97" s="24" t="s">
        <v>875</v>
      </c>
      <c r="B97" s="24" t="s">
        <v>876</v>
      </c>
      <c r="C97" s="24" t="s">
        <v>103</v>
      </c>
      <c r="D97" s="6" t="s">
        <v>104</v>
      </c>
      <c r="E97" s="24" t="s">
        <v>562</v>
      </c>
      <c r="F97" s="6" t="s">
        <v>563</v>
      </c>
      <c r="G97" s="5">
        <v>13</v>
      </c>
    </row>
    <row r="98" spans="1:7">
      <c r="A98" s="24" t="s">
        <v>875</v>
      </c>
      <c r="B98" s="24" t="s">
        <v>876</v>
      </c>
      <c r="C98" s="24" t="s">
        <v>105</v>
      </c>
      <c r="D98" s="6" t="s">
        <v>106</v>
      </c>
      <c r="E98" s="24" t="s">
        <v>564</v>
      </c>
      <c r="F98" s="6" t="s">
        <v>565</v>
      </c>
      <c r="G98" s="5">
        <v>28</v>
      </c>
    </row>
    <row r="99" spans="1:7">
      <c r="A99" s="24" t="s">
        <v>875</v>
      </c>
      <c r="B99" s="24" t="s">
        <v>876</v>
      </c>
      <c r="C99" s="24" t="s">
        <v>107</v>
      </c>
      <c r="D99" s="6" t="s">
        <v>108</v>
      </c>
      <c r="E99" s="24" t="s">
        <v>566</v>
      </c>
      <c r="F99" s="6" t="s">
        <v>567</v>
      </c>
      <c r="G99" s="5">
        <v>25</v>
      </c>
    </row>
    <row r="100" spans="1:7">
      <c r="A100" s="24" t="s">
        <v>875</v>
      </c>
      <c r="B100" s="24" t="s">
        <v>876</v>
      </c>
      <c r="C100" s="24" t="s">
        <v>109</v>
      </c>
      <c r="D100" s="6" t="s">
        <v>110</v>
      </c>
      <c r="E100" s="24" t="s">
        <v>568</v>
      </c>
      <c r="F100" s="6" t="s">
        <v>110</v>
      </c>
      <c r="G100" s="5">
        <v>22</v>
      </c>
    </row>
    <row r="101" spans="1:7">
      <c r="A101" s="24" t="s">
        <v>875</v>
      </c>
      <c r="B101" s="24" t="s">
        <v>876</v>
      </c>
      <c r="C101" s="24" t="s">
        <v>111</v>
      </c>
      <c r="D101" s="6" t="s">
        <v>112</v>
      </c>
      <c r="E101" s="24" t="s">
        <v>569</v>
      </c>
      <c r="F101" s="6" t="s">
        <v>112</v>
      </c>
      <c r="G101" s="5">
        <v>1540</v>
      </c>
    </row>
    <row r="102" spans="1:7">
      <c r="A102" s="24" t="s">
        <v>875</v>
      </c>
      <c r="B102" s="24" t="s">
        <v>876</v>
      </c>
      <c r="C102" s="24" t="s">
        <v>111</v>
      </c>
      <c r="D102" s="6" t="s">
        <v>112</v>
      </c>
      <c r="E102" s="24" t="s">
        <v>570</v>
      </c>
      <c r="F102" s="6" t="s">
        <v>571</v>
      </c>
      <c r="G102" s="5">
        <v>27</v>
      </c>
    </row>
    <row r="103" spans="1:7">
      <c r="A103" s="24" t="s">
        <v>875</v>
      </c>
      <c r="B103" s="24" t="s">
        <v>876</v>
      </c>
      <c r="C103" s="24" t="s">
        <v>113</v>
      </c>
      <c r="D103" s="6" t="s">
        <v>114</v>
      </c>
      <c r="E103" s="24" t="s">
        <v>572</v>
      </c>
      <c r="F103" s="6" t="s">
        <v>114</v>
      </c>
      <c r="G103" s="5">
        <v>5198</v>
      </c>
    </row>
    <row r="104" spans="1:7">
      <c r="A104" s="24" t="s">
        <v>875</v>
      </c>
      <c r="B104" s="24" t="s">
        <v>876</v>
      </c>
      <c r="C104" s="24" t="s">
        <v>113</v>
      </c>
      <c r="D104" s="6" t="s">
        <v>114</v>
      </c>
      <c r="E104" s="24" t="s">
        <v>573</v>
      </c>
      <c r="F104" s="6" t="s">
        <v>574</v>
      </c>
      <c r="G104" s="5">
        <v>419</v>
      </c>
    </row>
    <row r="105" spans="1:7">
      <c r="A105" s="24" t="s">
        <v>875</v>
      </c>
      <c r="B105" s="24" t="s">
        <v>876</v>
      </c>
      <c r="C105" s="24" t="s">
        <v>115</v>
      </c>
      <c r="D105" s="6" t="s">
        <v>116</v>
      </c>
      <c r="E105" s="24" t="s">
        <v>575</v>
      </c>
      <c r="F105" s="6" t="s">
        <v>576</v>
      </c>
      <c r="G105" s="5">
        <v>1676</v>
      </c>
    </row>
    <row r="106" spans="1:7">
      <c r="A106" s="24" t="s">
        <v>875</v>
      </c>
      <c r="B106" s="24" t="s">
        <v>876</v>
      </c>
      <c r="C106" s="24" t="s">
        <v>117</v>
      </c>
      <c r="D106" s="6" t="s">
        <v>118</v>
      </c>
      <c r="E106" s="24" t="s">
        <v>577</v>
      </c>
      <c r="F106" s="6" t="s">
        <v>118</v>
      </c>
      <c r="G106" s="5">
        <v>590</v>
      </c>
    </row>
    <row r="107" spans="1:7">
      <c r="A107" s="24" t="s">
        <v>875</v>
      </c>
      <c r="B107" s="24" t="s">
        <v>876</v>
      </c>
      <c r="C107" s="24" t="s">
        <v>119</v>
      </c>
      <c r="D107" s="6" t="s">
        <v>120</v>
      </c>
      <c r="E107" s="24" t="s">
        <v>578</v>
      </c>
      <c r="F107" s="6" t="s">
        <v>120</v>
      </c>
      <c r="G107" s="5">
        <v>156</v>
      </c>
    </row>
    <row r="108" spans="1:7">
      <c r="A108" s="24" t="s">
        <v>875</v>
      </c>
      <c r="B108" s="24" t="s">
        <v>876</v>
      </c>
      <c r="C108" s="24" t="s">
        <v>121</v>
      </c>
      <c r="D108" s="6" t="s">
        <v>122</v>
      </c>
      <c r="E108" s="24" t="s">
        <v>579</v>
      </c>
      <c r="F108" s="6" t="s">
        <v>580</v>
      </c>
      <c r="G108" s="5">
        <v>42</v>
      </c>
    </row>
    <row r="109" spans="1:7">
      <c r="A109" s="24" t="s">
        <v>875</v>
      </c>
      <c r="B109" s="24" t="s">
        <v>876</v>
      </c>
      <c r="C109" s="24" t="s">
        <v>123</v>
      </c>
      <c r="D109" s="6" t="s">
        <v>124</v>
      </c>
      <c r="E109" s="24" t="s">
        <v>581</v>
      </c>
      <c r="F109" s="6" t="s">
        <v>582</v>
      </c>
      <c r="G109" s="5">
        <v>734</v>
      </c>
    </row>
    <row r="110" spans="1:7">
      <c r="A110" s="24" t="s">
        <v>875</v>
      </c>
      <c r="B110" s="24" t="s">
        <v>876</v>
      </c>
      <c r="C110" s="24" t="s">
        <v>125</v>
      </c>
      <c r="D110" s="6" t="s">
        <v>126</v>
      </c>
      <c r="E110" s="24" t="s">
        <v>583</v>
      </c>
      <c r="F110" s="6" t="s">
        <v>584</v>
      </c>
      <c r="G110" s="5">
        <v>250</v>
      </c>
    </row>
    <row r="111" spans="1:7">
      <c r="A111" s="24" t="s">
        <v>875</v>
      </c>
      <c r="B111" s="24" t="s">
        <v>876</v>
      </c>
      <c r="C111" s="24" t="s">
        <v>127</v>
      </c>
      <c r="D111" s="6" t="s">
        <v>128</v>
      </c>
      <c r="E111" s="24" t="s">
        <v>585</v>
      </c>
      <c r="F111" s="6" t="s">
        <v>128</v>
      </c>
      <c r="G111" s="5">
        <v>1397</v>
      </c>
    </row>
    <row r="112" spans="1:7">
      <c r="A112" s="24" t="s">
        <v>875</v>
      </c>
      <c r="B112" s="24" t="s">
        <v>876</v>
      </c>
      <c r="C112" s="24" t="s">
        <v>129</v>
      </c>
      <c r="D112" s="6" t="s">
        <v>130</v>
      </c>
      <c r="E112" s="24" t="s">
        <v>586</v>
      </c>
      <c r="F112" s="6" t="s">
        <v>130</v>
      </c>
      <c r="G112" s="5">
        <v>1431</v>
      </c>
    </row>
    <row r="113" spans="1:7">
      <c r="A113" s="24" t="s">
        <v>875</v>
      </c>
      <c r="B113" s="24" t="s">
        <v>876</v>
      </c>
      <c r="C113" s="24" t="s">
        <v>131</v>
      </c>
      <c r="D113" s="6" t="s">
        <v>132</v>
      </c>
      <c r="E113" s="24" t="s">
        <v>587</v>
      </c>
      <c r="F113" s="6" t="s">
        <v>588</v>
      </c>
      <c r="G113" s="5">
        <v>5388</v>
      </c>
    </row>
    <row r="114" spans="1:7">
      <c r="A114" s="24" t="s">
        <v>875</v>
      </c>
      <c r="B114" s="24" t="s">
        <v>876</v>
      </c>
      <c r="C114" s="24" t="s">
        <v>133</v>
      </c>
      <c r="D114" s="6" t="s">
        <v>134</v>
      </c>
      <c r="E114" s="24" t="s">
        <v>589</v>
      </c>
      <c r="F114" s="6" t="s">
        <v>134</v>
      </c>
      <c r="G114" s="5">
        <v>278</v>
      </c>
    </row>
    <row r="115" spans="1:7">
      <c r="A115" s="24" t="s">
        <v>875</v>
      </c>
      <c r="B115" s="24" t="s">
        <v>876</v>
      </c>
      <c r="C115" s="24" t="s">
        <v>135</v>
      </c>
      <c r="D115" s="6" t="s">
        <v>136</v>
      </c>
      <c r="E115" s="24" t="s">
        <v>590</v>
      </c>
      <c r="F115" s="6" t="s">
        <v>591</v>
      </c>
      <c r="G115" s="5">
        <v>60</v>
      </c>
    </row>
    <row r="116" spans="1:7">
      <c r="A116" s="24" t="s">
        <v>875</v>
      </c>
      <c r="B116" s="24" t="s">
        <v>876</v>
      </c>
      <c r="C116" s="24" t="s">
        <v>137</v>
      </c>
      <c r="D116" s="6" t="s">
        <v>138</v>
      </c>
      <c r="E116" s="24" t="s">
        <v>592</v>
      </c>
      <c r="F116" s="6" t="s">
        <v>138</v>
      </c>
      <c r="G116" s="5">
        <v>103</v>
      </c>
    </row>
    <row r="117" spans="1:7">
      <c r="A117" s="24" t="s">
        <v>875</v>
      </c>
      <c r="B117" s="24" t="s">
        <v>876</v>
      </c>
      <c r="C117" s="24" t="s">
        <v>139</v>
      </c>
      <c r="D117" s="6" t="s">
        <v>140</v>
      </c>
      <c r="E117" s="24" t="s">
        <v>593</v>
      </c>
      <c r="F117" s="6" t="s">
        <v>594</v>
      </c>
      <c r="G117" s="5">
        <v>506</v>
      </c>
    </row>
    <row r="118" spans="1:7">
      <c r="A118" s="24" t="s">
        <v>875</v>
      </c>
      <c r="B118" s="24" t="s">
        <v>876</v>
      </c>
      <c r="C118" s="24" t="s">
        <v>141</v>
      </c>
      <c r="D118" s="6" t="s">
        <v>142</v>
      </c>
      <c r="E118" s="24" t="s">
        <v>595</v>
      </c>
      <c r="F118" s="6" t="s">
        <v>596</v>
      </c>
      <c r="G118" s="5">
        <v>266</v>
      </c>
    </row>
    <row r="119" spans="1:7">
      <c r="A119" s="24" t="s">
        <v>875</v>
      </c>
      <c r="B119" s="24" t="s">
        <v>876</v>
      </c>
      <c r="C119" s="24" t="s">
        <v>143</v>
      </c>
      <c r="D119" s="6" t="s">
        <v>144</v>
      </c>
      <c r="E119" s="24" t="s">
        <v>597</v>
      </c>
      <c r="F119" s="6" t="s">
        <v>144</v>
      </c>
      <c r="G119" s="5">
        <v>199</v>
      </c>
    </row>
    <row r="120" spans="1:7">
      <c r="A120" s="24" t="s">
        <v>875</v>
      </c>
      <c r="B120" s="24" t="s">
        <v>876</v>
      </c>
      <c r="C120" s="24" t="s">
        <v>145</v>
      </c>
      <c r="D120" s="6" t="s">
        <v>146</v>
      </c>
      <c r="E120" s="24" t="s">
        <v>598</v>
      </c>
      <c r="F120" s="6" t="s">
        <v>146</v>
      </c>
      <c r="G120" s="5">
        <v>839</v>
      </c>
    </row>
    <row r="121" spans="1:7">
      <c r="A121" s="24" t="s">
        <v>875</v>
      </c>
      <c r="B121" s="24" t="s">
        <v>876</v>
      </c>
      <c r="C121" s="24" t="s">
        <v>147</v>
      </c>
      <c r="D121" s="6" t="s">
        <v>148</v>
      </c>
      <c r="E121" s="24" t="s">
        <v>599</v>
      </c>
      <c r="F121" s="6" t="s">
        <v>148</v>
      </c>
      <c r="G121" s="5">
        <v>98</v>
      </c>
    </row>
    <row r="122" spans="1:7">
      <c r="A122" s="24" t="s">
        <v>875</v>
      </c>
      <c r="B122" s="24" t="s">
        <v>876</v>
      </c>
      <c r="C122" s="24" t="s">
        <v>149</v>
      </c>
      <c r="D122" s="6" t="s">
        <v>150</v>
      </c>
      <c r="E122" s="24" t="s">
        <v>600</v>
      </c>
      <c r="F122" s="6" t="s">
        <v>150</v>
      </c>
      <c r="G122" s="5">
        <v>4</v>
      </c>
    </row>
    <row r="123" spans="1:7">
      <c r="A123" s="24" t="s">
        <v>875</v>
      </c>
      <c r="B123" s="24" t="s">
        <v>876</v>
      </c>
      <c r="C123" s="24" t="s">
        <v>151</v>
      </c>
      <c r="D123" s="6" t="s">
        <v>152</v>
      </c>
      <c r="E123" s="24" t="s">
        <v>601</v>
      </c>
      <c r="F123" s="6" t="s">
        <v>152</v>
      </c>
      <c r="G123" s="5">
        <v>1167</v>
      </c>
    </row>
    <row r="124" spans="1:7">
      <c r="A124" s="24" t="s">
        <v>875</v>
      </c>
      <c r="B124" s="24" t="s">
        <v>876</v>
      </c>
      <c r="C124" s="24" t="s">
        <v>153</v>
      </c>
      <c r="D124" s="6" t="s">
        <v>154</v>
      </c>
      <c r="E124" s="24" t="s">
        <v>602</v>
      </c>
      <c r="F124" s="6" t="s">
        <v>154</v>
      </c>
      <c r="G124" s="5">
        <v>971</v>
      </c>
    </row>
    <row r="125" spans="1:7">
      <c r="A125" s="24" t="s">
        <v>875</v>
      </c>
      <c r="B125" s="24" t="s">
        <v>876</v>
      </c>
      <c r="C125" s="24" t="s">
        <v>155</v>
      </c>
      <c r="D125" s="6" t="s">
        <v>156</v>
      </c>
      <c r="E125" s="24" t="s">
        <v>603</v>
      </c>
      <c r="F125" s="6" t="s">
        <v>604</v>
      </c>
      <c r="G125" s="5">
        <v>1955</v>
      </c>
    </row>
    <row r="126" spans="1:7">
      <c r="A126" s="24" t="s">
        <v>875</v>
      </c>
      <c r="B126" s="24" t="s">
        <v>876</v>
      </c>
      <c r="C126" s="24" t="s">
        <v>155</v>
      </c>
      <c r="D126" s="6" t="s">
        <v>156</v>
      </c>
      <c r="E126" s="24" t="s">
        <v>605</v>
      </c>
      <c r="F126" s="6" t="s">
        <v>606</v>
      </c>
      <c r="G126" s="5">
        <v>127</v>
      </c>
    </row>
    <row r="127" spans="1:7">
      <c r="A127" s="24" t="s">
        <v>875</v>
      </c>
      <c r="B127" s="24" t="s">
        <v>876</v>
      </c>
      <c r="C127" s="24" t="s">
        <v>157</v>
      </c>
      <c r="D127" s="6" t="s">
        <v>158</v>
      </c>
      <c r="E127" s="24" t="s">
        <v>607</v>
      </c>
      <c r="F127" s="6" t="s">
        <v>608</v>
      </c>
      <c r="G127" s="5">
        <v>4074</v>
      </c>
    </row>
    <row r="128" spans="1:7">
      <c r="A128" s="24" t="s">
        <v>875</v>
      </c>
      <c r="B128" s="24" t="s">
        <v>876</v>
      </c>
      <c r="C128" s="24" t="s">
        <v>157</v>
      </c>
      <c r="D128" s="6" t="s">
        <v>158</v>
      </c>
      <c r="E128" s="24" t="s">
        <v>609</v>
      </c>
      <c r="F128" s="6" t="s">
        <v>610</v>
      </c>
      <c r="G128" s="5">
        <v>1812</v>
      </c>
    </row>
    <row r="129" spans="1:7">
      <c r="A129" s="24" t="s">
        <v>875</v>
      </c>
      <c r="B129" s="24" t="s">
        <v>876</v>
      </c>
      <c r="C129" s="24" t="s">
        <v>157</v>
      </c>
      <c r="D129" s="6" t="s">
        <v>158</v>
      </c>
      <c r="E129" s="24" t="s">
        <v>611</v>
      </c>
      <c r="F129" s="6" t="s">
        <v>612</v>
      </c>
      <c r="G129" s="5">
        <v>220</v>
      </c>
    </row>
    <row r="130" spans="1:7">
      <c r="A130" s="24" t="s">
        <v>875</v>
      </c>
      <c r="B130" s="24" t="s">
        <v>876</v>
      </c>
      <c r="C130" s="24" t="s">
        <v>157</v>
      </c>
      <c r="D130" s="6" t="s">
        <v>158</v>
      </c>
      <c r="E130" s="24" t="s">
        <v>613</v>
      </c>
      <c r="F130" s="6" t="s">
        <v>614</v>
      </c>
      <c r="G130" s="5">
        <v>113</v>
      </c>
    </row>
    <row r="131" spans="1:7">
      <c r="A131" s="24" t="s">
        <v>875</v>
      </c>
      <c r="B131" s="24" t="s">
        <v>876</v>
      </c>
      <c r="C131" s="24" t="s">
        <v>157</v>
      </c>
      <c r="D131" s="6" t="s">
        <v>158</v>
      </c>
      <c r="E131" s="24" t="s">
        <v>615</v>
      </c>
      <c r="F131" s="6" t="s">
        <v>616</v>
      </c>
      <c r="G131" s="5">
        <v>99</v>
      </c>
    </row>
    <row r="132" spans="1:7">
      <c r="A132" s="24" t="s">
        <v>875</v>
      </c>
      <c r="B132" s="24" t="s">
        <v>876</v>
      </c>
      <c r="C132" s="24" t="s">
        <v>159</v>
      </c>
      <c r="D132" s="6" t="s">
        <v>160</v>
      </c>
      <c r="E132" s="24" t="s">
        <v>617</v>
      </c>
      <c r="F132" s="6" t="s">
        <v>618</v>
      </c>
      <c r="G132" s="5">
        <v>2011</v>
      </c>
    </row>
    <row r="133" spans="1:7">
      <c r="A133" s="24" t="s">
        <v>875</v>
      </c>
      <c r="B133" s="24" t="s">
        <v>876</v>
      </c>
      <c r="C133" s="24" t="s">
        <v>159</v>
      </c>
      <c r="D133" s="6" t="s">
        <v>160</v>
      </c>
      <c r="E133" s="24" t="s">
        <v>619</v>
      </c>
      <c r="F133" s="6" t="s">
        <v>620</v>
      </c>
      <c r="G133" s="5">
        <v>44</v>
      </c>
    </row>
    <row r="134" spans="1:7">
      <c r="A134" s="24" t="s">
        <v>875</v>
      </c>
      <c r="B134" s="24" t="s">
        <v>876</v>
      </c>
      <c r="C134" s="24" t="s">
        <v>159</v>
      </c>
      <c r="D134" s="6" t="s">
        <v>160</v>
      </c>
      <c r="E134" s="24" t="s">
        <v>621</v>
      </c>
      <c r="F134" s="6" t="s">
        <v>622</v>
      </c>
      <c r="G134" s="5">
        <v>46</v>
      </c>
    </row>
    <row r="135" spans="1:7">
      <c r="A135" s="24" t="s">
        <v>875</v>
      </c>
      <c r="B135" s="24" t="s">
        <v>876</v>
      </c>
      <c r="C135" s="24" t="s">
        <v>159</v>
      </c>
      <c r="D135" s="6" t="s">
        <v>160</v>
      </c>
      <c r="E135" s="24" t="s">
        <v>623</v>
      </c>
      <c r="F135" s="6" t="s">
        <v>624</v>
      </c>
      <c r="G135" s="5">
        <v>144</v>
      </c>
    </row>
    <row r="136" spans="1:7">
      <c r="A136" s="24" t="s">
        <v>875</v>
      </c>
      <c r="B136" s="24" t="s">
        <v>876</v>
      </c>
      <c r="C136" s="24" t="s">
        <v>161</v>
      </c>
      <c r="D136" s="6" t="s">
        <v>162</v>
      </c>
      <c r="E136" s="24" t="s">
        <v>625</v>
      </c>
      <c r="F136" s="6" t="s">
        <v>626</v>
      </c>
      <c r="G136" s="5">
        <v>4246</v>
      </c>
    </row>
    <row r="137" spans="1:7">
      <c r="A137" s="24" t="s">
        <v>875</v>
      </c>
      <c r="B137" s="24" t="s">
        <v>876</v>
      </c>
      <c r="C137" s="24" t="s">
        <v>163</v>
      </c>
      <c r="D137" s="6" t="s">
        <v>164</v>
      </c>
      <c r="E137" s="24" t="s">
        <v>627</v>
      </c>
      <c r="F137" s="6" t="s">
        <v>628</v>
      </c>
      <c r="G137" s="5">
        <v>1365</v>
      </c>
    </row>
    <row r="138" spans="1:7">
      <c r="A138" s="24" t="s">
        <v>875</v>
      </c>
      <c r="B138" s="24" t="s">
        <v>876</v>
      </c>
      <c r="C138" s="24" t="s">
        <v>165</v>
      </c>
      <c r="D138" s="6" t="s">
        <v>166</v>
      </c>
      <c r="E138" s="24" t="s">
        <v>629</v>
      </c>
      <c r="F138" s="6" t="s">
        <v>630</v>
      </c>
      <c r="G138" s="5">
        <v>7056</v>
      </c>
    </row>
    <row r="139" spans="1:7">
      <c r="A139" s="24" t="s">
        <v>875</v>
      </c>
      <c r="B139" s="24" t="s">
        <v>876</v>
      </c>
      <c r="C139" s="24" t="s">
        <v>167</v>
      </c>
      <c r="D139" s="6" t="s">
        <v>168</v>
      </c>
      <c r="E139" s="24" t="s">
        <v>631</v>
      </c>
      <c r="F139" s="6" t="s">
        <v>632</v>
      </c>
      <c r="G139" s="5">
        <v>21107</v>
      </c>
    </row>
    <row r="140" spans="1:7">
      <c r="A140" s="24" t="s">
        <v>875</v>
      </c>
      <c r="B140" s="24" t="s">
        <v>876</v>
      </c>
      <c r="C140" s="24" t="s">
        <v>167</v>
      </c>
      <c r="D140" s="6" t="s">
        <v>168</v>
      </c>
      <c r="E140" s="24" t="s">
        <v>633</v>
      </c>
      <c r="F140" s="6" t="s">
        <v>634</v>
      </c>
      <c r="G140" s="5">
        <v>510</v>
      </c>
    </row>
    <row r="141" spans="1:7">
      <c r="A141" s="24" t="s">
        <v>875</v>
      </c>
      <c r="B141" s="24" t="s">
        <v>876</v>
      </c>
      <c r="C141" s="24" t="s">
        <v>167</v>
      </c>
      <c r="D141" s="6" t="s">
        <v>168</v>
      </c>
      <c r="E141" s="24" t="s">
        <v>637</v>
      </c>
      <c r="F141" s="6" t="s">
        <v>638</v>
      </c>
      <c r="G141" s="5">
        <v>5</v>
      </c>
    </row>
    <row r="142" spans="1:7">
      <c r="A142" s="24" t="s">
        <v>875</v>
      </c>
      <c r="B142" s="24" t="s">
        <v>876</v>
      </c>
      <c r="C142" s="24" t="s">
        <v>167</v>
      </c>
      <c r="D142" s="6" t="s">
        <v>168</v>
      </c>
      <c r="E142" s="24" t="s">
        <v>639</v>
      </c>
      <c r="F142" s="6" t="s">
        <v>640</v>
      </c>
      <c r="G142" s="5">
        <v>699</v>
      </c>
    </row>
    <row r="143" spans="1:7">
      <c r="A143" s="24" t="s">
        <v>875</v>
      </c>
      <c r="B143" s="24" t="s">
        <v>876</v>
      </c>
      <c r="C143" s="24" t="s">
        <v>167</v>
      </c>
      <c r="D143" s="6" t="s">
        <v>168</v>
      </c>
      <c r="E143" s="24" t="s">
        <v>643</v>
      </c>
      <c r="F143" s="6" t="s">
        <v>644</v>
      </c>
      <c r="G143" s="5">
        <v>427</v>
      </c>
    </row>
    <row r="144" spans="1:7">
      <c r="A144" s="24" t="s">
        <v>875</v>
      </c>
      <c r="B144" s="24" t="s">
        <v>876</v>
      </c>
      <c r="C144" s="24" t="s">
        <v>167</v>
      </c>
      <c r="D144" s="6" t="s">
        <v>168</v>
      </c>
      <c r="E144" s="24" t="s">
        <v>645</v>
      </c>
      <c r="F144" s="6" t="s">
        <v>646</v>
      </c>
      <c r="G144" s="5">
        <v>39</v>
      </c>
    </row>
    <row r="145" spans="1:7">
      <c r="A145" s="24" t="s">
        <v>875</v>
      </c>
      <c r="B145" s="24" t="s">
        <v>876</v>
      </c>
      <c r="C145" s="24" t="s">
        <v>167</v>
      </c>
      <c r="D145" s="6" t="s">
        <v>168</v>
      </c>
      <c r="E145" s="24" t="s">
        <v>647</v>
      </c>
      <c r="F145" s="6" t="s">
        <v>648</v>
      </c>
      <c r="G145" s="5">
        <v>164</v>
      </c>
    </row>
    <row r="146" spans="1:7">
      <c r="A146" s="24" t="s">
        <v>875</v>
      </c>
      <c r="B146" s="24" t="s">
        <v>876</v>
      </c>
      <c r="C146" s="24" t="s">
        <v>167</v>
      </c>
      <c r="D146" s="6" t="s">
        <v>168</v>
      </c>
      <c r="E146" s="24" t="s">
        <v>649</v>
      </c>
      <c r="F146" s="6" t="s">
        <v>650</v>
      </c>
      <c r="G146" s="5">
        <v>116</v>
      </c>
    </row>
    <row r="147" spans="1:7">
      <c r="A147" s="24" t="s">
        <v>875</v>
      </c>
      <c r="B147" s="24" t="s">
        <v>876</v>
      </c>
      <c r="C147" s="24" t="s">
        <v>167</v>
      </c>
      <c r="D147" s="6" t="s">
        <v>168</v>
      </c>
      <c r="E147" s="24" t="s">
        <v>651</v>
      </c>
      <c r="F147" s="6" t="s">
        <v>652</v>
      </c>
      <c r="G147" s="5">
        <v>14</v>
      </c>
    </row>
    <row r="148" spans="1:7">
      <c r="A148" s="24" t="s">
        <v>875</v>
      </c>
      <c r="B148" s="24" t="s">
        <v>876</v>
      </c>
      <c r="C148" s="24" t="s">
        <v>167</v>
      </c>
      <c r="D148" s="6" t="s">
        <v>168</v>
      </c>
      <c r="E148" s="24" t="s">
        <v>653</v>
      </c>
      <c r="F148" s="6" t="s">
        <v>654</v>
      </c>
      <c r="G148" s="5">
        <v>155</v>
      </c>
    </row>
    <row r="149" spans="1:7">
      <c r="A149" s="24" t="s">
        <v>875</v>
      </c>
      <c r="B149" s="24" t="s">
        <v>876</v>
      </c>
      <c r="C149" s="24" t="s">
        <v>167</v>
      </c>
      <c r="D149" s="6" t="s">
        <v>168</v>
      </c>
      <c r="E149" s="24" t="s">
        <v>655</v>
      </c>
      <c r="F149" s="6" t="s">
        <v>656</v>
      </c>
      <c r="G149" s="5">
        <v>74</v>
      </c>
    </row>
    <row r="150" spans="1:7">
      <c r="A150" s="24" t="s">
        <v>875</v>
      </c>
      <c r="B150" s="24" t="s">
        <v>876</v>
      </c>
      <c r="C150" s="24" t="s">
        <v>167</v>
      </c>
      <c r="D150" s="6" t="s">
        <v>168</v>
      </c>
      <c r="E150" s="24" t="s">
        <v>657</v>
      </c>
      <c r="F150" s="6" t="s">
        <v>658</v>
      </c>
      <c r="G150" s="5">
        <v>15</v>
      </c>
    </row>
    <row r="151" spans="1:7">
      <c r="A151" s="24" t="s">
        <v>875</v>
      </c>
      <c r="B151" s="24" t="s">
        <v>876</v>
      </c>
      <c r="C151" s="24" t="s">
        <v>169</v>
      </c>
      <c r="D151" s="6" t="s">
        <v>170</v>
      </c>
      <c r="E151" s="24" t="s">
        <v>659</v>
      </c>
      <c r="F151" s="6" t="s">
        <v>660</v>
      </c>
      <c r="G151" s="5">
        <v>184</v>
      </c>
    </row>
    <row r="152" spans="1:7">
      <c r="A152" s="24" t="s">
        <v>875</v>
      </c>
      <c r="B152" s="24" t="s">
        <v>876</v>
      </c>
      <c r="C152" s="24" t="s">
        <v>169</v>
      </c>
      <c r="D152" s="6" t="s">
        <v>170</v>
      </c>
      <c r="E152" s="24" t="s">
        <v>661</v>
      </c>
      <c r="F152" s="6" t="s">
        <v>662</v>
      </c>
      <c r="G152" s="5">
        <v>49</v>
      </c>
    </row>
    <row r="153" spans="1:7">
      <c r="A153" s="24" t="s">
        <v>875</v>
      </c>
      <c r="B153" s="24" t="s">
        <v>876</v>
      </c>
      <c r="C153" s="24" t="s">
        <v>171</v>
      </c>
      <c r="D153" s="6" t="s">
        <v>172</v>
      </c>
      <c r="E153" s="24" t="s">
        <v>663</v>
      </c>
      <c r="F153" s="6" t="s">
        <v>664</v>
      </c>
      <c r="G153" s="5">
        <v>4973</v>
      </c>
    </row>
    <row r="154" spans="1:7">
      <c r="A154" s="24" t="s">
        <v>875</v>
      </c>
      <c r="B154" s="24" t="s">
        <v>876</v>
      </c>
      <c r="C154" s="24" t="s">
        <v>171</v>
      </c>
      <c r="D154" s="6" t="s">
        <v>172</v>
      </c>
      <c r="E154" s="24" t="s">
        <v>665</v>
      </c>
      <c r="F154" s="6" t="s">
        <v>666</v>
      </c>
      <c r="G154" s="5">
        <v>120</v>
      </c>
    </row>
    <row r="155" spans="1:7">
      <c r="A155" s="24" t="s">
        <v>875</v>
      </c>
      <c r="B155" s="24" t="s">
        <v>876</v>
      </c>
      <c r="C155" s="24" t="s">
        <v>173</v>
      </c>
      <c r="D155" s="6" t="s">
        <v>174</v>
      </c>
      <c r="E155" s="24" t="s">
        <v>667</v>
      </c>
      <c r="F155" s="6" t="s">
        <v>668</v>
      </c>
      <c r="G155" s="5">
        <v>2170</v>
      </c>
    </row>
    <row r="156" spans="1:7">
      <c r="A156" s="24" t="s">
        <v>875</v>
      </c>
      <c r="B156" s="24" t="s">
        <v>876</v>
      </c>
      <c r="C156" s="24" t="s">
        <v>173</v>
      </c>
      <c r="D156" s="6" t="s">
        <v>174</v>
      </c>
      <c r="E156" s="24" t="s">
        <v>669</v>
      </c>
      <c r="F156" s="6" t="s">
        <v>670</v>
      </c>
      <c r="G156" s="5">
        <v>473</v>
      </c>
    </row>
    <row r="157" spans="1:7">
      <c r="A157" s="24" t="s">
        <v>875</v>
      </c>
      <c r="B157" s="24" t="s">
        <v>876</v>
      </c>
      <c r="C157" s="24" t="s">
        <v>175</v>
      </c>
      <c r="D157" s="6" t="s">
        <v>176</v>
      </c>
      <c r="E157" s="24" t="s">
        <v>671</v>
      </c>
      <c r="F157" s="6" t="s">
        <v>672</v>
      </c>
      <c r="G157" s="5">
        <v>8616</v>
      </c>
    </row>
    <row r="158" spans="1:7">
      <c r="A158" s="24" t="s">
        <v>875</v>
      </c>
      <c r="B158" s="24" t="s">
        <v>876</v>
      </c>
      <c r="C158" s="24" t="s">
        <v>175</v>
      </c>
      <c r="D158" s="6" t="s">
        <v>176</v>
      </c>
      <c r="E158" s="24" t="s">
        <v>673</v>
      </c>
      <c r="F158" s="6" t="s">
        <v>674</v>
      </c>
      <c r="G158" s="5">
        <v>1325</v>
      </c>
    </row>
    <row r="159" spans="1:7">
      <c r="A159" s="24" t="s">
        <v>875</v>
      </c>
      <c r="B159" s="24" t="s">
        <v>876</v>
      </c>
      <c r="C159" s="24" t="s">
        <v>175</v>
      </c>
      <c r="D159" s="6" t="s">
        <v>176</v>
      </c>
      <c r="E159" s="24" t="s">
        <v>675</v>
      </c>
      <c r="F159" s="6" t="s">
        <v>676</v>
      </c>
      <c r="G159" s="5">
        <v>1899</v>
      </c>
    </row>
    <row r="160" spans="1:7">
      <c r="A160" s="24" t="s">
        <v>875</v>
      </c>
      <c r="B160" s="24" t="s">
        <v>876</v>
      </c>
      <c r="C160" s="24" t="s">
        <v>175</v>
      </c>
      <c r="D160" s="6" t="s">
        <v>176</v>
      </c>
      <c r="E160" s="24" t="s">
        <v>677</v>
      </c>
      <c r="F160" s="6" t="s">
        <v>678</v>
      </c>
      <c r="G160" s="5">
        <v>117</v>
      </c>
    </row>
    <row r="161" spans="1:7">
      <c r="A161" s="24" t="s">
        <v>875</v>
      </c>
      <c r="B161" s="24" t="s">
        <v>876</v>
      </c>
      <c r="C161" s="24" t="s">
        <v>177</v>
      </c>
      <c r="D161" s="6" t="s">
        <v>178</v>
      </c>
      <c r="E161" s="24" t="s">
        <v>679</v>
      </c>
      <c r="F161" s="6" t="s">
        <v>680</v>
      </c>
      <c r="G161" s="5">
        <v>407</v>
      </c>
    </row>
    <row r="162" spans="1:7">
      <c r="A162" s="24" t="s">
        <v>875</v>
      </c>
      <c r="B162" s="24" t="s">
        <v>876</v>
      </c>
      <c r="C162" s="24" t="s">
        <v>177</v>
      </c>
      <c r="D162" s="6" t="s">
        <v>178</v>
      </c>
      <c r="E162" s="24" t="s">
        <v>681</v>
      </c>
      <c r="F162" s="6" t="s">
        <v>682</v>
      </c>
      <c r="G162" s="5">
        <v>10</v>
      </c>
    </row>
    <row r="163" spans="1:7">
      <c r="A163" s="24" t="s">
        <v>875</v>
      </c>
      <c r="B163" s="24" t="s">
        <v>876</v>
      </c>
      <c r="C163" s="24" t="s">
        <v>177</v>
      </c>
      <c r="D163" s="6" t="s">
        <v>178</v>
      </c>
      <c r="E163" s="24" t="s">
        <v>683</v>
      </c>
      <c r="F163" s="6" t="s">
        <v>684</v>
      </c>
      <c r="G163" s="5">
        <v>3</v>
      </c>
    </row>
    <row r="164" spans="1:7">
      <c r="A164" s="24" t="s">
        <v>875</v>
      </c>
      <c r="B164" s="24" t="s">
        <v>876</v>
      </c>
      <c r="C164" s="24" t="s">
        <v>179</v>
      </c>
      <c r="D164" s="6" t="s">
        <v>180</v>
      </c>
      <c r="E164" s="24" t="s">
        <v>685</v>
      </c>
      <c r="F164" s="6" t="s">
        <v>686</v>
      </c>
      <c r="G164" s="5">
        <v>885</v>
      </c>
    </row>
    <row r="165" spans="1:7">
      <c r="A165" s="24" t="s">
        <v>875</v>
      </c>
      <c r="B165" s="24" t="s">
        <v>876</v>
      </c>
      <c r="C165" s="24" t="s">
        <v>181</v>
      </c>
      <c r="D165" s="6" t="s">
        <v>182</v>
      </c>
      <c r="E165" s="24" t="s">
        <v>687</v>
      </c>
      <c r="F165" s="6" t="s">
        <v>688</v>
      </c>
      <c r="G165" s="5">
        <v>3489</v>
      </c>
    </row>
    <row r="166" spans="1:7">
      <c r="A166" s="24" t="s">
        <v>875</v>
      </c>
      <c r="B166" s="24" t="s">
        <v>876</v>
      </c>
      <c r="C166" s="24" t="s">
        <v>183</v>
      </c>
      <c r="D166" s="6" t="s">
        <v>184</v>
      </c>
      <c r="E166" s="24" t="s">
        <v>689</v>
      </c>
      <c r="F166" s="6" t="s">
        <v>690</v>
      </c>
      <c r="G166" s="5">
        <v>1468</v>
      </c>
    </row>
    <row r="167" spans="1:7">
      <c r="A167" s="24" t="s">
        <v>875</v>
      </c>
      <c r="B167" s="24" t="s">
        <v>876</v>
      </c>
      <c r="C167" s="24" t="s">
        <v>183</v>
      </c>
      <c r="D167" s="6" t="s">
        <v>184</v>
      </c>
      <c r="E167" s="24" t="s">
        <v>691</v>
      </c>
      <c r="F167" s="6" t="s">
        <v>692</v>
      </c>
      <c r="G167" s="5">
        <v>519</v>
      </c>
    </row>
    <row r="168" spans="1:7">
      <c r="A168" s="24" t="s">
        <v>875</v>
      </c>
      <c r="B168" s="24" t="s">
        <v>876</v>
      </c>
      <c r="C168" s="24" t="s">
        <v>185</v>
      </c>
      <c r="D168" s="6" t="s">
        <v>186</v>
      </c>
      <c r="E168" s="24" t="s">
        <v>693</v>
      </c>
      <c r="F168" s="6" t="s">
        <v>694</v>
      </c>
      <c r="G168" s="5">
        <v>3296</v>
      </c>
    </row>
    <row r="169" spans="1:7">
      <c r="A169" s="24" t="s">
        <v>875</v>
      </c>
      <c r="B169" s="24" t="s">
        <v>876</v>
      </c>
      <c r="C169" s="24" t="s">
        <v>187</v>
      </c>
      <c r="D169" s="6" t="s">
        <v>188</v>
      </c>
      <c r="E169" s="24" t="s">
        <v>695</v>
      </c>
      <c r="F169" s="6" t="s">
        <v>696</v>
      </c>
      <c r="G169" s="5">
        <v>430</v>
      </c>
    </row>
    <row r="170" spans="1:7">
      <c r="A170" s="24" t="s">
        <v>875</v>
      </c>
      <c r="B170" s="24" t="s">
        <v>876</v>
      </c>
      <c r="C170" s="24" t="s">
        <v>189</v>
      </c>
      <c r="D170" s="6" t="s">
        <v>190</v>
      </c>
      <c r="E170" s="24" t="s">
        <v>697</v>
      </c>
      <c r="F170" s="6" t="s">
        <v>698</v>
      </c>
      <c r="G170" s="5">
        <v>631</v>
      </c>
    </row>
    <row r="171" spans="1:7">
      <c r="A171" s="24" t="s">
        <v>875</v>
      </c>
      <c r="B171" s="24" t="s">
        <v>876</v>
      </c>
      <c r="C171" s="24" t="s">
        <v>191</v>
      </c>
      <c r="D171" s="6" t="s">
        <v>192</v>
      </c>
      <c r="E171" s="24" t="s">
        <v>699</v>
      </c>
      <c r="F171" s="6" t="s">
        <v>192</v>
      </c>
      <c r="G171" s="5">
        <v>921</v>
      </c>
    </row>
    <row r="172" spans="1:7">
      <c r="A172" s="24" t="s">
        <v>875</v>
      </c>
      <c r="B172" s="24" t="s">
        <v>876</v>
      </c>
      <c r="C172" s="24" t="s">
        <v>193</v>
      </c>
      <c r="D172" s="6" t="s">
        <v>194</v>
      </c>
      <c r="E172" s="24" t="s">
        <v>700</v>
      </c>
      <c r="F172" s="6" t="s">
        <v>194</v>
      </c>
      <c r="G172" s="5">
        <v>133</v>
      </c>
    </row>
    <row r="173" spans="1:7">
      <c r="A173" s="24" t="s">
        <v>875</v>
      </c>
      <c r="B173" s="24" t="s">
        <v>876</v>
      </c>
      <c r="C173" s="24" t="s">
        <v>195</v>
      </c>
      <c r="D173" s="6" t="s">
        <v>196</v>
      </c>
      <c r="E173" s="24" t="s">
        <v>701</v>
      </c>
      <c r="F173" s="6" t="s">
        <v>702</v>
      </c>
      <c r="G173" s="5">
        <v>5281</v>
      </c>
    </row>
    <row r="174" spans="1:7">
      <c r="A174" s="24" t="s">
        <v>875</v>
      </c>
      <c r="B174" s="24" t="s">
        <v>876</v>
      </c>
      <c r="C174" s="24" t="s">
        <v>195</v>
      </c>
      <c r="D174" s="6" t="s">
        <v>196</v>
      </c>
      <c r="E174" s="24" t="s">
        <v>703</v>
      </c>
      <c r="F174" s="6" t="s">
        <v>704</v>
      </c>
      <c r="G174" s="5">
        <v>1239</v>
      </c>
    </row>
    <row r="175" spans="1:7">
      <c r="A175" s="24" t="s">
        <v>875</v>
      </c>
      <c r="B175" s="24" t="s">
        <v>876</v>
      </c>
      <c r="C175" s="24" t="s">
        <v>195</v>
      </c>
      <c r="D175" s="6" t="s">
        <v>196</v>
      </c>
      <c r="E175" s="24" t="s">
        <v>705</v>
      </c>
      <c r="F175" s="6" t="s">
        <v>706</v>
      </c>
      <c r="G175" s="5">
        <v>1046</v>
      </c>
    </row>
    <row r="176" spans="1:7">
      <c r="A176" s="24" t="s">
        <v>875</v>
      </c>
      <c r="B176" s="24" t="s">
        <v>876</v>
      </c>
      <c r="C176" s="24" t="s">
        <v>195</v>
      </c>
      <c r="D176" s="6" t="s">
        <v>196</v>
      </c>
      <c r="E176" s="24" t="s">
        <v>707</v>
      </c>
      <c r="F176" s="6" t="s">
        <v>708</v>
      </c>
      <c r="G176" s="5">
        <v>1</v>
      </c>
    </row>
    <row r="177" spans="1:7">
      <c r="A177" s="24" t="s">
        <v>875</v>
      </c>
      <c r="B177" s="24" t="s">
        <v>876</v>
      </c>
      <c r="C177" s="24" t="s">
        <v>195</v>
      </c>
      <c r="D177" s="6" t="s">
        <v>196</v>
      </c>
      <c r="E177" s="24" t="s">
        <v>709</v>
      </c>
      <c r="F177" s="6" t="s">
        <v>710</v>
      </c>
      <c r="G177" s="5">
        <v>287</v>
      </c>
    </row>
    <row r="178" spans="1:7">
      <c r="A178" s="24" t="s">
        <v>875</v>
      </c>
      <c r="B178" s="24" t="s">
        <v>876</v>
      </c>
      <c r="C178" s="24" t="s">
        <v>195</v>
      </c>
      <c r="D178" s="6" t="s">
        <v>196</v>
      </c>
      <c r="E178" s="24" t="s">
        <v>711</v>
      </c>
      <c r="F178" s="6" t="s">
        <v>712</v>
      </c>
      <c r="G178" s="5">
        <v>4</v>
      </c>
    </row>
    <row r="179" spans="1:7">
      <c r="A179" s="24" t="s">
        <v>875</v>
      </c>
      <c r="B179" s="24" t="s">
        <v>876</v>
      </c>
      <c r="C179" s="24" t="s">
        <v>195</v>
      </c>
      <c r="D179" s="6" t="s">
        <v>196</v>
      </c>
      <c r="E179" s="24" t="s">
        <v>713</v>
      </c>
      <c r="F179" s="6" t="s">
        <v>714</v>
      </c>
      <c r="G179" s="5">
        <v>554</v>
      </c>
    </row>
    <row r="180" spans="1:7">
      <c r="A180" s="24" t="s">
        <v>875</v>
      </c>
      <c r="B180" s="24" t="s">
        <v>876</v>
      </c>
      <c r="C180" s="24" t="s">
        <v>195</v>
      </c>
      <c r="D180" s="6" t="s">
        <v>196</v>
      </c>
      <c r="E180" s="24" t="s">
        <v>715</v>
      </c>
      <c r="F180" s="6" t="s">
        <v>716</v>
      </c>
      <c r="G180" s="5">
        <v>673</v>
      </c>
    </row>
    <row r="181" spans="1:7">
      <c r="A181" s="24" t="s">
        <v>875</v>
      </c>
      <c r="B181" s="24" t="s">
        <v>876</v>
      </c>
      <c r="C181" s="24" t="s">
        <v>195</v>
      </c>
      <c r="D181" s="6" t="s">
        <v>196</v>
      </c>
      <c r="E181" s="24" t="s">
        <v>717</v>
      </c>
      <c r="F181" s="6" t="s">
        <v>718</v>
      </c>
      <c r="G181" s="5">
        <v>83</v>
      </c>
    </row>
    <row r="182" spans="1:7">
      <c r="A182" s="24" t="s">
        <v>875</v>
      </c>
      <c r="B182" s="24" t="s">
        <v>876</v>
      </c>
      <c r="C182" s="24" t="s">
        <v>195</v>
      </c>
      <c r="D182" s="6" t="s">
        <v>196</v>
      </c>
      <c r="E182" s="24" t="s">
        <v>719</v>
      </c>
      <c r="F182" s="6" t="s">
        <v>720</v>
      </c>
      <c r="G182" s="5">
        <v>151</v>
      </c>
    </row>
    <row r="183" spans="1:7">
      <c r="A183" s="24" t="s">
        <v>875</v>
      </c>
      <c r="B183" s="24" t="s">
        <v>876</v>
      </c>
      <c r="C183" s="24" t="s">
        <v>195</v>
      </c>
      <c r="D183" s="6" t="s">
        <v>196</v>
      </c>
      <c r="E183" s="24" t="s">
        <v>721</v>
      </c>
      <c r="F183" s="6" t="s">
        <v>722</v>
      </c>
      <c r="G183" s="5">
        <v>7</v>
      </c>
    </row>
    <row r="184" spans="1:7">
      <c r="A184" s="24" t="s">
        <v>875</v>
      </c>
      <c r="B184" s="24" t="s">
        <v>876</v>
      </c>
      <c r="C184" s="24" t="s">
        <v>195</v>
      </c>
      <c r="D184" s="6" t="s">
        <v>196</v>
      </c>
      <c r="E184" s="24" t="s">
        <v>723</v>
      </c>
      <c r="F184" s="6" t="s">
        <v>724</v>
      </c>
      <c r="G184" s="5">
        <v>242</v>
      </c>
    </row>
    <row r="185" spans="1:7">
      <c r="A185" s="24" t="s">
        <v>875</v>
      </c>
      <c r="B185" s="24" t="s">
        <v>876</v>
      </c>
      <c r="C185" s="24" t="s">
        <v>195</v>
      </c>
      <c r="D185" s="6" t="s">
        <v>196</v>
      </c>
      <c r="E185" s="24" t="s">
        <v>725</v>
      </c>
      <c r="F185" s="6" t="s">
        <v>726</v>
      </c>
      <c r="G185" s="5">
        <v>177</v>
      </c>
    </row>
    <row r="186" spans="1:7">
      <c r="A186" s="24" t="s">
        <v>875</v>
      </c>
      <c r="B186" s="24" t="s">
        <v>876</v>
      </c>
      <c r="C186" s="24" t="s">
        <v>195</v>
      </c>
      <c r="D186" s="6" t="s">
        <v>196</v>
      </c>
      <c r="E186" s="24" t="s">
        <v>727</v>
      </c>
      <c r="F186" s="6" t="s">
        <v>728</v>
      </c>
      <c r="G186" s="5">
        <v>1177</v>
      </c>
    </row>
    <row r="187" spans="1:7">
      <c r="A187" s="24" t="s">
        <v>875</v>
      </c>
      <c r="B187" s="24" t="s">
        <v>876</v>
      </c>
      <c r="C187" s="24" t="s">
        <v>195</v>
      </c>
      <c r="D187" s="6" t="s">
        <v>196</v>
      </c>
      <c r="E187" s="24" t="s">
        <v>729</v>
      </c>
      <c r="F187" s="6" t="s">
        <v>730</v>
      </c>
      <c r="G187" s="5">
        <v>3651</v>
      </c>
    </row>
    <row r="188" spans="1:7">
      <c r="A188" s="24" t="s">
        <v>875</v>
      </c>
      <c r="B188" s="24" t="s">
        <v>876</v>
      </c>
      <c r="C188" s="24" t="s">
        <v>195</v>
      </c>
      <c r="D188" s="6" t="s">
        <v>196</v>
      </c>
      <c r="E188" s="24" t="s">
        <v>731</v>
      </c>
      <c r="F188" s="6" t="s">
        <v>732</v>
      </c>
      <c r="G188" s="5">
        <v>107</v>
      </c>
    </row>
    <row r="189" spans="1:7">
      <c r="A189" s="24" t="s">
        <v>875</v>
      </c>
      <c r="B189" s="24" t="s">
        <v>876</v>
      </c>
      <c r="C189" s="24" t="s">
        <v>195</v>
      </c>
      <c r="D189" s="6" t="s">
        <v>196</v>
      </c>
      <c r="E189" s="24" t="s">
        <v>733</v>
      </c>
      <c r="F189" s="6" t="s">
        <v>734</v>
      </c>
      <c r="G189" s="5">
        <v>739</v>
      </c>
    </row>
    <row r="190" spans="1:7">
      <c r="A190" s="24" t="s">
        <v>875</v>
      </c>
      <c r="B190" s="24" t="s">
        <v>876</v>
      </c>
      <c r="C190" s="24" t="s">
        <v>195</v>
      </c>
      <c r="D190" s="6" t="s">
        <v>196</v>
      </c>
      <c r="E190" s="24" t="s">
        <v>735</v>
      </c>
      <c r="F190" s="6" t="s">
        <v>736</v>
      </c>
      <c r="G190" s="5">
        <v>959</v>
      </c>
    </row>
    <row r="191" spans="1:7">
      <c r="A191" s="24" t="s">
        <v>875</v>
      </c>
      <c r="B191" s="24" t="s">
        <v>876</v>
      </c>
      <c r="C191" s="24" t="s">
        <v>195</v>
      </c>
      <c r="D191" s="6" t="s">
        <v>196</v>
      </c>
      <c r="E191" s="24" t="s">
        <v>737</v>
      </c>
      <c r="F191" s="6" t="s">
        <v>738</v>
      </c>
      <c r="G191" s="5">
        <v>404</v>
      </c>
    </row>
    <row r="192" spans="1:7">
      <c r="A192" s="24" t="s">
        <v>875</v>
      </c>
      <c r="B192" s="24" t="s">
        <v>876</v>
      </c>
      <c r="C192" s="24" t="s">
        <v>195</v>
      </c>
      <c r="D192" s="6" t="s">
        <v>196</v>
      </c>
      <c r="E192" s="24" t="s">
        <v>739</v>
      </c>
      <c r="F192" s="6" t="s">
        <v>740</v>
      </c>
      <c r="G192" s="5">
        <v>465</v>
      </c>
    </row>
    <row r="193" spans="1:7">
      <c r="A193" s="24" t="s">
        <v>875</v>
      </c>
      <c r="B193" s="24" t="s">
        <v>876</v>
      </c>
      <c r="C193" s="24" t="s">
        <v>195</v>
      </c>
      <c r="D193" s="6" t="s">
        <v>196</v>
      </c>
      <c r="E193" s="24" t="s">
        <v>741</v>
      </c>
      <c r="F193" s="6" t="s">
        <v>742</v>
      </c>
      <c r="G193" s="5">
        <v>1954</v>
      </c>
    </row>
    <row r="194" spans="1:7">
      <c r="A194" s="24" t="s">
        <v>875</v>
      </c>
      <c r="B194" s="24" t="s">
        <v>876</v>
      </c>
      <c r="C194" s="24" t="s">
        <v>195</v>
      </c>
      <c r="D194" s="6" t="s">
        <v>196</v>
      </c>
      <c r="E194" s="24" t="s">
        <v>743</v>
      </c>
      <c r="F194" s="6" t="s">
        <v>744</v>
      </c>
      <c r="G194" s="5">
        <v>56</v>
      </c>
    </row>
    <row r="195" spans="1:7">
      <c r="A195" s="24" t="s">
        <v>875</v>
      </c>
      <c r="B195" s="24" t="s">
        <v>876</v>
      </c>
      <c r="C195" s="24" t="s">
        <v>195</v>
      </c>
      <c r="D195" s="6" t="s">
        <v>196</v>
      </c>
      <c r="E195" s="24" t="s">
        <v>745</v>
      </c>
      <c r="F195" s="6" t="s">
        <v>746</v>
      </c>
      <c r="G195" s="5">
        <v>489</v>
      </c>
    </row>
    <row r="196" spans="1:7">
      <c r="A196" s="24" t="s">
        <v>875</v>
      </c>
      <c r="B196" s="24" t="s">
        <v>876</v>
      </c>
      <c r="C196" s="24" t="s">
        <v>197</v>
      </c>
      <c r="D196" s="6" t="s">
        <v>198</v>
      </c>
      <c r="E196" s="24" t="s">
        <v>747</v>
      </c>
      <c r="F196" s="6" t="s">
        <v>748</v>
      </c>
      <c r="G196" s="5">
        <v>1712</v>
      </c>
    </row>
    <row r="197" spans="1:7">
      <c r="A197" s="24" t="s">
        <v>875</v>
      </c>
      <c r="B197" s="24" t="s">
        <v>876</v>
      </c>
      <c r="C197" s="24" t="s">
        <v>199</v>
      </c>
      <c r="D197" s="6" t="s">
        <v>200</v>
      </c>
      <c r="E197" s="24" t="s">
        <v>749</v>
      </c>
      <c r="F197" s="6" t="s">
        <v>750</v>
      </c>
      <c r="G197" s="5">
        <v>526</v>
      </c>
    </row>
    <row r="198" spans="1:7">
      <c r="A198" s="24" t="s">
        <v>875</v>
      </c>
      <c r="B198" s="24" t="s">
        <v>876</v>
      </c>
      <c r="C198" s="24" t="s">
        <v>201</v>
      </c>
      <c r="D198" s="6" t="s">
        <v>202</v>
      </c>
      <c r="E198" s="24" t="s">
        <v>751</v>
      </c>
      <c r="F198" s="6" t="s">
        <v>752</v>
      </c>
      <c r="G198" s="5">
        <v>1150</v>
      </c>
    </row>
    <row r="199" spans="1:7">
      <c r="A199" s="24" t="s">
        <v>875</v>
      </c>
      <c r="B199" s="24" t="s">
        <v>876</v>
      </c>
      <c r="C199" s="24" t="s">
        <v>203</v>
      </c>
      <c r="D199" s="6" t="s">
        <v>204</v>
      </c>
      <c r="E199" s="24" t="s">
        <v>753</v>
      </c>
      <c r="F199" s="6" t="s">
        <v>754</v>
      </c>
      <c r="G199" s="5">
        <v>634</v>
      </c>
    </row>
    <row r="200" spans="1:7">
      <c r="A200" s="24" t="s">
        <v>875</v>
      </c>
      <c r="B200" s="24" t="s">
        <v>876</v>
      </c>
      <c r="C200" s="24" t="s">
        <v>205</v>
      </c>
      <c r="D200" s="6" t="s">
        <v>206</v>
      </c>
      <c r="E200" s="24" t="s">
        <v>755</v>
      </c>
      <c r="F200" s="6" t="s">
        <v>756</v>
      </c>
      <c r="G200" s="5">
        <v>212</v>
      </c>
    </row>
    <row r="201" spans="1:7">
      <c r="A201" s="24" t="s">
        <v>875</v>
      </c>
      <c r="B201" s="24" t="s">
        <v>876</v>
      </c>
      <c r="C201" s="24" t="s">
        <v>207</v>
      </c>
      <c r="D201" s="6" t="s">
        <v>208</v>
      </c>
      <c r="E201" s="24" t="s">
        <v>757</v>
      </c>
      <c r="F201" s="6" t="s">
        <v>758</v>
      </c>
      <c r="G201" s="5">
        <v>1168</v>
      </c>
    </row>
    <row r="202" spans="1:7">
      <c r="A202" s="24" t="s">
        <v>875</v>
      </c>
      <c r="B202" s="24" t="s">
        <v>876</v>
      </c>
      <c r="C202" s="24" t="s">
        <v>209</v>
      </c>
      <c r="D202" s="6" t="s">
        <v>210</v>
      </c>
      <c r="E202" s="24" t="s">
        <v>759</v>
      </c>
      <c r="F202" s="6" t="s">
        <v>760</v>
      </c>
      <c r="G202" s="5">
        <v>164</v>
      </c>
    </row>
    <row r="203" spans="1:7">
      <c r="A203" s="24" t="s">
        <v>875</v>
      </c>
      <c r="B203" s="24" t="s">
        <v>876</v>
      </c>
      <c r="C203" s="24" t="s">
        <v>211</v>
      </c>
      <c r="D203" s="6" t="s">
        <v>212</v>
      </c>
      <c r="E203" s="24" t="s">
        <v>761</v>
      </c>
      <c r="F203" s="6" t="s">
        <v>762</v>
      </c>
      <c r="G203" s="5">
        <v>1599</v>
      </c>
    </row>
    <row r="204" spans="1:7">
      <c r="A204" s="24" t="s">
        <v>875</v>
      </c>
      <c r="B204" s="24" t="s">
        <v>876</v>
      </c>
      <c r="C204" s="24" t="s">
        <v>213</v>
      </c>
      <c r="D204" s="6" t="s">
        <v>214</v>
      </c>
      <c r="E204" s="24" t="s">
        <v>763</v>
      </c>
      <c r="F204" s="6" t="s">
        <v>764</v>
      </c>
      <c r="G204" s="5">
        <v>3529</v>
      </c>
    </row>
    <row r="205" spans="1:7">
      <c r="A205" s="24" t="s">
        <v>875</v>
      </c>
      <c r="B205" s="24" t="s">
        <v>876</v>
      </c>
      <c r="C205" s="24" t="s">
        <v>215</v>
      </c>
      <c r="D205" s="6" t="s">
        <v>216</v>
      </c>
      <c r="E205" s="24" t="s">
        <v>765</v>
      </c>
      <c r="F205" s="6" t="s">
        <v>766</v>
      </c>
      <c r="G205" s="5">
        <v>20287</v>
      </c>
    </row>
    <row r="206" spans="1:7">
      <c r="A206" s="24" t="s">
        <v>875</v>
      </c>
      <c r="B206" s="24" t="s">
        <v>876</v>
      </c>
      <c r="C206" s="24" t="s">
        <v>217</v>
      </c>
      <c r="D206" s="6" t="s">
        <v>218</v>
      </c>
      <c r="E206" s="24" t="s">
        <v>767</v>
      </c>
      <c r="F206" s="6" t="s">
        <v>768</v>
      </c>
      <c r="G206" s="5">
        <v>10349</v>
      </c>
    </row>
    <row r="207" spans="1:7">
      <c r="A207" s="24" t="s">
        <v>875</v>
      </c>
      <c r="B207" s="24" t="s">
        <v>876</v>
      </c>
      <c r="C207" s="24" t="s">
        <v>219</v>
      </c>
      <c r="D207" s="6" t="s">
        <v>220</v>
      </c>
      <c r="E207" s="24" t="s">
        <v>769</v>
      </c>
      <c r="F207" s="6" t="s">
        <v>770</v>
      </c>
      <c r="G207" s="5">
        <v>33055</v>
      </c>
    </row>
    <row r="208" spans="1:7">
      <c r="A208" s="24" t="s">
        <v>875</v>
      </c>
      <c r="B208" s="24" t="s">
        <v>876</v>
      </c>
      <c r="C208" s="24" t="s">
        <v>219</v>
      </c>
      <c r="D208" s="6" t="s">
        <v>220</v>
      </c>
      <c r="E208" s="24" t="s">
        <v>888</v>
      </c>
      <c r="F208" s="6" t="s">
        <v>889</v>
      </c>
      <c r="G208" s="5">
        <v>1</v>
      </c>
    </row>
    <row r="209" spans="1:7">
      <c r="A209" s="24" t="s">
        <v>875</v>
      </c>
      <c r="B209" s="24" t="s">
        <v>876</v>
      </c>
      <c r="C209" s="24" t="s">
        <v>221</v>
      </c>
      <c r="D209" s="6" t="s">
        <v>222</v>
      </c>
      <c r="E209" s="24" t="s">
        <v>771</v>
      </c>
      <c r="F209" s="6" t="s">
        <v>772</v>
      </c>
      <c r="G209" s="5">
        <v>6635</v>
      </c>
    </row>
    <row r="210" spans="1:7">
      <c r="A210" s="24" t="s">
        <v>875</v>
      </c>
      <c r="B210" s="24" t="s">
        <v>876</v>
      </c>
      <c r="C210" s="24" t="s">
        <v>877</v>
      </c>
      <c r="D210" s="6" t="s">
        <v>878</v>
      </c>
      <c r="E210" s="24" t="s">
        <v>879</v>
      </c>
      <c r="F210" s="6" t="s">
        <v>880</v>
      </c>
      <c r="G210" s="5">
        <v>138</v>
      </c>
    </row>
    <row r="211" spans="1:7">
      <c r="A211" s="24" t="s">
        <v>875</v>
      </c>
      <c r="B211" s="24" t="s">
        <v>876</v>
      </c>
      <c r="C211" s="24" t="s">
        <v>229</v>
      </c>
      <c r="D211" s="6" t="s">
        <v>230</v>
      </c>
      <c r="E211" s="24" t="s">
        <v>778</v>
      </c>
      <c r="F211" s="6" t="s">
        <v>779</v>
      </c>
      <c r="G211" s="5">
        <v>78</v>
      </c>
    </row>
    <row r="212" spans="1:7">
      <c r="A212" s="24" t="s">
        <v>875</v>
      </c>
      <c r="B212" s="24" t="s">
        <v>876</v>
      </c>
      <c r="C212" s="24" t="s">
        <v>229</v>
      </c>
      <c r="D212" s="6" t="s">
        <v>230</v>
      </c>
      <c r="E212" s="24" t="s">
        <v>780</v>
      </c>
      <c r="F212" s="6" t="s">
        <v>781</v>
      </c>
      <c r="G212" s="5">
        <v>1125</v>
      </c>
    </row>
    <row r="213" spans="1:7">
      <c r="A213" s="24" t="s">
        <v>875</v>
      </c>
      <c r="B213" s="24" t="s">
        <v>876</v>
      </c>
      <c r="C213" s="24" t="s">
        <v>231</v>
      </c>
      <c r="D213" s="6" t="s">
        <v>232</v>
      </c>
      <c r="E213" s="24" t="s">
        <v>782</v>
      </c>
      <c r="F213" s="6" t="s">
        <v>232</v>
      </c>
      <c r="G213" s="5">
        <v>192</v>
      </c>
    </row>
    <row r="214" spans="1:7">
      <c r="A214" s="24" t="s">
        <v>875</v>
      </c>
      <c r="B214" s="24" t="s">
        <v>876</v>
      </c>
      <c r="C214" s="24" t="s">
        <v>241</v>
      </c>
      <c r="D214" s="6" t="s">
        <v>242</v>
      </c>
      <c r="E214" s="24" t="s">
        <v>789</v>
      </c>
      <c r="F214" s="6" t="s">
        <v>790</v>
      </c>
      <c r="G214" s="5">
        <v>1045</v>
      </c>
    </row>
    <row r="215" spans="1:7">
      <c r="A215" s="24" t="s">
        <v>875</v>
      </c>
      <c r="B215" s="24" t="s">
        <v>876</v>
      </c>
      <c r="C215" s="24" t="s">
        <v>243</v>
      </c>
      <c r="D215" s="6" t="s">
        <v>244</v>
      </c>
      <c r="E215" s="24" t="s">
        <v>791</v>
      </c>
      <c r="F215" s="6" t="s">
        <v>244</v>
      </c>
      <c r="G215" s="5">
        <v>509</v>
      </c>
    </row>
    <row r="216" spans="1:7">
      <c r="A216" s="24" t="s">
        <v>875</v>
      </c>
      <c r="B216" s="24" t="s">
        <v>876</v>
      </c>
      <c r="C216" s="24" t="s">
        <v>245</v>
      </c>
      <c r="D216" s="6" t="s">
        <v>246</v>
      </c>
      <c r="E216" s="24" t="s">
        <v>792</v>
      </c>
      <c r="F216" s="6" t="s">
        <v>793</v>
      </c>
      <c r="G216" s="5">
        <v>18</v>
      </c>
    </row>
    <row r="217" spans="1:7">
      <c r="A217" s="24" t="s">
        <v>875</v>
      </c>
      <c r="B217" s="24" t="s">
        <v>876</v>
      </c>
      <c r="C217" s="24" t="s">
        <v>259</v>
      </c>
      <c r="D217" s="6" t="s">
        <v>260</v>
      </c>
      <c r="E217" s="24" t="s">
        <v>839</v>
      </c>
      <c r="F217" s="6" t="s">
        <v>840</v>
      </c>
      <c r="G217" s="5">
        <v>88</v>
      </c>
    </row>
    <row r="218" spans="1:7">
      <c r="A218" s="24" t="s">
        <v>875</v>
      </c>
      <c r="B218" s="24" t="s">
        <v>876</v>
      </c>
      <c r="C218" s="24" t="s">
        <v>261</v>
      </c>
      <c r="D218" s="6" t="s">
        <v>262</v>
      </c>
      <c r="E218" s="24" t="s">
        <v>841</v>
      </c>
      <c r="F218" s="6" t="s">
        <v>842</v>
      </c>
      <c r="G218" s="5">
        <v>139</v>
      </c>
    </row>
    <row r="219" spans="1:7">
      <c r="A219" s="24" t="s">
        <v>875</v>
      </c>
      <c r="B219" s="24" t="s">
        <v>876</v>
      </c>
      <c r="C219" s="24" t="s">
        <v>263</v>
      </c>
      <c r="D219" s="6" t="s">
        <v>264</v>
      </c>
      <c r="E219" s="24" t="s">
        <v>843</v>
      </c>
      <c r="F219" s="6" t="s">
        <v>844</v>
      </c>
      <c r="G219" s="5">
        <v>3021</v>
      </c>
    </row>
    <row r="220" spans="1:7">
      <c r="G220" s="25">
        <f>SUM(G2:G219)</f>
        <v>386996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8"/>
  <sheetViews>
    <sheetView showGridLines="0"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A2"/>
    </sheetView>
  </sheetViews>
  <sheetFormatPr defaultRowHeight="15"/>
  <cols>
    <col min="1" max="1" width="5.5703125" style="30" customWidth="1"/>
    <col min="2" max="2" width="6.7109375" style="9" customWidth="1"/>
    <col min="3" max="3" width="40.140625" style="101" customWidth="1"/>
    <col min="4" max="4" width="15.42578125" customWidth="1"/>
    <col min="5" max="5" width="10.28515625" bestFit="1" customWidth="1"/>
    <col min="6" max="6" width="10.5703125" style="10" bestFit="1" customWidth="1"/>
    <col min="7" max="7" width="10.42578125" bestFit="1" customWidth="1"/>
    <col min="8" max="8" width="15.5703125" customWidth="1"/>
    <col min="9" max="9" width="9.5703125" bestFit="1" customWidth="1"/>
    <col min="10" max="10" width="15.28515625" style="30" customWidth="1"/>
    <col min="11" max="11" width="12.140625" bestFit="1" customWidth="1"/>
    <col min="12" max="12" width="21.7109375" customWidth="1"/>
    <col min="13" max="13" width="14.28515625" customWidth="1"/>
    <col min="14" max="14" width="16.85546875" customWidth="1"/>
    <col min="15" max="15" width="16" customWidth="1"/>
    <col min="16" max="16" width="12.140625" bestFit="1" customWidth="1"/>
    <col min="17" max="17" width="10.5703125" bestFit="1" customWidth="1"/>
    <col min="18" max="18" width="15.5703125" customWidth="1"/>
    <col min="19" max="19" width="27.42578125" customWidth="1"/>
    <col min="20" max="20" width="12.85546875" customWidth="1"/>
    <col min="21" max="21" width="12.140625" customWidth="1"/>
    <col min="22" max="23" width="10.5703125" bestFit="1" customWidth="1"/>
    <col min="24" max="24" width="12.140625" bestFit="1" customWidth="1"/>
  </cols>
  <sheetData>
    <row r="1" spans="1:24" s="58" customFormat="1" ht="45" customHeight="1">
      <c r="A1" s="108" t="s">
        <v>894</v>
      </c>
      <c r="B1" s="111" t="s">
        <v>0</v>
      </c>
      <c r="C1" s="111" t="s">
        <v>1</v>
      </c>
      <c r="D1" s="111" t="s">
        <v>846</v>
      </c>
      <c r="E1" s="111" t="s">
        <v>847</v>
      </c>
      <c r="F1" s="111" t="s">
        <v>849</v>
      </c>
      <c r="G1" s="108" t="s">
        <v>848</v>
      </c>
      <c r="H1" s="108" t="s">
        <v>867</v>
      </c>
      <c r="I1" s="113"/>
      <c r="J1" s="111" t="s">
        <v>893</v>
      </c>
      <c r="K1" s="111" t="s">
        <v>892</v>
      </c>
      <c r="L1" s="108" t="s">
        <v>898</v>
      </c>
      <c r="M1" s="107" t="s">
        <v>967</v>
      </c>
      <c r="N1" s="107" t="s">
        <v>956</v>
      </c>
      <c r="O1" s="107" t="s">
        <v>970</v>
      </c>
      <c r="P1" s="107" t="s">
        <v>971</v>
      </c>
      <c r="Q1" s="107" t="s">
        <v>972</v>
      </c>
      <c r="R1" s="107" t="s">
        <v>973</v>
      </c>
      <c r="S1" s="107" t="s">
        <v>974</v>
      </c>
      <c r="T1" s="107" t="s">
        <v>975</v>
      </c>
      <c r="U1" s="107" t="s">
        <v>1010</v>
      </c>
      <c r="V1" s="107" t="s">
        <v>976</v>
      </c>
      <c r="W1" s="107" t="s">
        <v>1011</v>
      </c>
      <c r="X1" s="107" t="s">
        <v>1012</v>
      </c>
    </row>
    <row r="2" spans="1:24" s="59" customFormat="1" ht="63.75" customHeight="1">
      <c r="A2" s="108"/>
      <c r="B2" s="112"/>
      <c r="C2" s="112"/>
      <c r="D2" s="112"/>
      <c r="E2" s="112"/>
      <c r="F2" s="112"/>
      <c r="G2" s="108"/>
      <c r="H2" s="39" t="s">
        <v>890</v>
      </c>
      <c r="I2" s="40" t="s">
        <v>891</v>
      </c>
      <c r="J2" s="112"/>
      <c r="K2" s="112"/>
      <c r="L2" s="108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1:24" s="4" customFormat="1">
      <c r="A3" s="56"/>
      <c r="B3" s="26" t="s">
        <v>957</v>
      </c>
      <c r="C3" s="96" t="s">
        <v>958</v>
      </c>
      <c r="D3" s="26" t="s">
        <v>959</v>
      </c>
      <c r="E3" s="26" t="s">
        <v>960</v>
      </c>
      <c r="F3" s="26" t="s">
        <v>961</v>
      </c>
      <c r="G3" s="40" t="s">
        <v>962</v>
      </c>
      <c r="H3" s="39" t="s">
        <v>968</v>
      </c>
      <c r="I3" s="40" t="s">
        <v>963</v>
      </c>
      <c r="J3" s="40" t="s">
        <v>969</v>
      </c>
      <c r="K3" s="5">
        <v>10</v>
      </c>
      <c r="L3" s="5">
        <v>11</v>
      </c>
      <c r="M3" s="56">
        <v>12</v>
      </c>
      <c r="N3" s="57">
        <v>13</v>
      </c>
      <c r="O3" s="57">
        <v>14</v>
      </c>
      <c r="P3" s="57">
        <v>15</v>
      </c>
      <c r="Q3" s="56">
        <v>16</v>
      </c>
      <c r="R3" s="57">
        <v>17</v>
      </c>
      <c r="S3" s="57">
        <v>18</v>
      </c>
      <c r="T3" s="57">
        <v>19</v>
      </c>
      <c r="U3" s="57">
        <v>20</v>
      </c>
      <c r="V3" s="57">
        <v>21</v>
      </c>
      <c r="W3" s="57">
        <v>22</v>
      </c>
      <c r="X3" s="57">
        <v>23</v>
      </c>
    </row>
    <row r="4" spans="1:24" ht="30">
      <c r="A4" s="5">
        <v>1</v>
      </c>
      <c r="B4" s="28">
        <v>964</v>
      </c>
      <c r="C4" s="98" t="s">
        <v>254</v>
      </c>
      <c r="D4" s="27">
        <v>5</v>
      </c>
      <c r="E4" s="27">
        <v>5</v>
      </c>
      <c r="F4" s="29">
        <v>1028</v>
      </c>
      <c r="G4" s="27">
        <v>1028</v>
      </c>
      <c r="H4" s="5">
        <v>0</v>
      </c>
      <c r="I4" s="5">
        <v>0</v>
      </c>
      <c r="J4" s="5" t="s">
        <v>897</v>
      </c>
      <c r="K4" s="41">
        <f>+(D4*50-E4*23)+(F4*50-G4*23)+(H4*25+I4*25)</f>
        <v>27891</v>
      </c>
      <c r="L4" s="5">
        <v>14666</v>
      </c>
      <c r="M4" s="5">
        <v>0</v>
      </c>
      <c r="N4" s="5">
        <v>0</v>
      </c>
      <c r="O4" s="5">
        <f>+M4-N4</f>
        <v>0</v>
      </c>
      <c r="P4" s="41">
        <f>+K4-L4-N4</f>
        <v>13225</v>
      </c>
      <c r="Q4" s="5">
        <v>0</v>
      </c>
      <c r="R4" s="5">
        <v>300</v>
      </c>
      <c r="S4" s="5">
        <v>300</v>
      </c>
      <c r="T4" s="5">
        <v>0</v>
      </c>
      <c r="U4" s="5">
        <f>+Q4+S4+T4</f>
        <v>300</v>
      </c>
      <c r="V4" s="5">
        <f>IF(U4&gt;P4,P4,U4)</f>
        <v>300</v>
      </c>
      <c r="W4" s="5">
        <f>+U4-V4</f>
        <v>0</v>
      </c>
      <c r="X4" s="41">
        <f>+P4-V4</f>
        <v>12925</v>
      </c>
    </row>
    <row r="5" spans="1:24">
      <c r="A5" s="5">
        <v>2</v>
      </c>
      <c r="B5" s="28">
        <v>661</v>
      </c>
      <c r="C5" s="98" t="s">
        <v>182</v>
      </c>
      <c r="D5" s="27">
        <v>22</v>
      </c>
      <c r="E5" s="27">
        <v>0</v>
      </c>
      <c r="F5" s="29">
        <v>34524</v>
      </c>
      <c r="G5" s="27">
        <v>0</v>
      </c>
      <c r="H5" s="5">
        <v>1358</v>
      </c>
      <c r="I5" s="5">
        <v>3489</v>
      </c>
      <c r="J5" s="5" t="s">
        <v>897</v>
      </c>
      <c r="K5" s="41">
        <f>+(D5*50-E5*23)+(F5*50-G5*23)+(H5*25+I5*25)</f>
        <v>1848475</v>
      </c>
      <c r="L5" s="5">
        <v>782880</v>
      </c>
      <c r="M5" s="5">
        <v>32799</v>
      </c>
      <c r="N5" s="5">
        <v>32799</v>
      </c>
      <c r="O5" s="5">
        <f t="shared" ref="O5:O68" si="0">+M5-N5</f>
        <v>0</v>
      </c>
      <c r="P5" s="41">
        <f t="shared" ref="P5:P68" si="1">+K5-L5-N5</f>
        <v>1032796</v>
      </c>
      <c r="Q5" s="5">
        <v>0</v>
      </c>
      <c r="R5" s="5">
        <v>1466900</v>
      </c>
      <c r="S5" s="5">
        <v>184848</v>
      </c>
      <c r="T5" s="5">
        <v>0</v>
      </c>
      <c r="U5" s="5">
        <f t="shared" ref="U5:U68" si="2">+Q5+S5+T5</f>
        <v>184848</v>
      </c>
      <c r="V5" s="5">
        <f t="shared" ref="V5:V68" si="3">IF(U5&gt;P5,P5,U5)</f>
        <v>184848</v>
      </c>
      <c r="W5" s="5">
        <f t="shared" ref="W5:W68" si="4">+U5-V5</f>
        <v>0</v>
      </c>
      <c r="X5" s="41">
        <f t="shared" ref="X5:X68" si="5">+P5-V5</f>
        <v>847948</v>
      </c>
    </row>
    <row r="6" spans="1:24">
      <c r="A6" s="5">
        <v>3</v>
      </c>
      <c r="B6" s="28">
        <v>623</v>
      </c>
      <c r="C6" s="98" t="s">
        <v>114</v>
      </c>
      <c r="D6" s="27">
        <v>11</v>
      </c>
      <c r="E6" s="27">
        <v>0</v>
      </c>
      <c r="F6" s="29">
        <v>13797</v>
      </c>
      <c r="G6" s="27">
        <v>0</v>
      </c>
      <c r="H6" s="5">
        <v>2842</v>
      </c>
      <c r="I6" s="5">
        <v>5617</v>
      </c>
      <c r="J6" s="5" t="s">
        <v>897</v>
      </c>
      <c r="K6" s="41">
        <f>+(D6*50-E6*23)+(F6*50-G6*23)+(H6*25+I6*25)</f>
        <v>901875</v>
      </c>
      <c r="L6" s="5">
        <v>354680</v>
      </c>
      <c r="M6" s="5">
        <v>0</v>
      </c>
      <c r="N6" s="5">
        <v>0</v>
      </c>
      <c r="O6" s="5">
        <f t="shared" si="0"/>
        <v>0</v>
      </c>
      <c r="P6" s="41">
        <f t="shared" si="1"/>
        <v>547195</v>
      </c>
      <c r="Q6" s="5">
        <v>0</v>
      </c>
      <c r="R6" s="5">
        <v>844875</v>
      </c>
      <c r="S6" s="5">
        <v>90188</v>
      </c>
      <c r="T6" s="5">
        <v>0</v>
      </c>
      <c r="U6" s="5">
        <f t="shared" si="2"/>
        <v>90188</v>
      </c>
      <c r="V6" s="5">
        <f t="shared" si="3"/>
        <v>90188</v>
      </c>
      <c r="W6" s="5">
        <f t="shared" si="4"/>
        <v>0</v>
      </c>
      <c r="X6" s="41">
        <f t="shared" si="5"/>
        <v>457007</v>
      </c>
    </row>
    <row r="7" spans="1:24" ht="30">
      <c r="A7" s="5">
        <v>4</v>
      </c>
      <c r="B7" s="28">
        <v>821</v>
      </c>
      <c r="C7" s="98" t="s">
        <v>222</v>
      </c>
      <c r="D7" s="27">
        <v>10</v>
      </c>
      <c r="E7" s="27">
        <v>0</v>
      </c>
      <c r="F7" s="29">
        <v>12884</v>
      </c>
      <c r="G7" s="27">
        <v>0</v>
      </c>
      <c r="H7" s="5">
        <v>5781</v>
      </c>
      <c r="I7" s="5">
        <v>6635</v>
      </c>
      <c r="J7" s="5" t="s">
        <v>897</v>
      </c>
      <c r="K7" s="41">
        <f>+(D7*50-E7*23)+(F7*50-G7*23)+(H7*25+I7*25)</f>
        <v>955100</v>
      </c>
      <c r="L7" s="5">
        <v>287120</v>
      </c>
      <c r="M7" s="5">
        <v>0</v>
      </c>
      <c r="N7" s="5">
        <v>0</v>
      </c>
      <c r="O7" s="5">
        <f t="shared" si="0"/>
        <v>0</v>
      </c>
      <c r="P7" s="41">
        <f t="shared" si="1"/>
        <v>667980</v>
      </c>
      <c r="Q7" s="5">
        <v>0</v>
      </c>
      <c r="R7" s="5">
        <v>142175</v>
      </c>
      <c r="S7" s="5">
        <v>95510</v>
      </c>
      <c r="T7" s="5">
        <v>0</v>
      </c>
      <c r="U7" s="5">
        <f t="shared" si="2"/>
        <v>95510</v>
      </c>
      <c r="V7" s="5">
        <f t="shared" si="3"/>
        <v>95510</v>
      </c>
      <c r="W7" s="5">
        <f t="shared" si="4"/>
        <v>0</v>
      </c>
      <c r="X7" s="41">
        <f t="shared" si="5"/>
        <v>572470</v>
      </c>
    </row>
    <row r="8" spans="1:24">
      <c r="A8" s="5">
        <v>5</v>
      </c>
      <c r="B8" s="28">
        <v>647</v>
      </c>
      <c r="C8" s="98" t="s">
        <v>154</v>
      </c>
      <c r="D8" s="27">
        <v>7</v>
      </c>
      <c r="E8" s="27">
        <v>0</v>
      </c>
      <c r="F8" s="29">
        <v>4291</v>
      </c>
      <c r="G8" s="27">
        <v>0</v>
      </c>
      <c r="H8" s="5">
        <v>424</v>
      </c>
      <c r="I8" s="5">
        <v>971</v>
      </c>
      <c r="J8" s="5" t="s">
        <v>896</v>
      </c>
      <c r="K8" s="41">
        <f>+(D8*50-E8*23)+(F8*100-G8*73)+(H8*100+I8*100)</f>
        <v>568950</v>
      </c>
      <c r="L8" s="5">
        <v>185480</v>
      </c>
      <c r="M8" s="5">
        <v>0</v>
      </c>
      <c r="N8" s="5">
        <v>0</v>
      </c>
      <c r="O8" s="5">
        <f t="shared" si="0"/>
        <v>0</v>
      </c>
      <c r="P8" s="41">
        <f t="shared" si="1"/>
        <v>383470</v>
      </c>
      <c r="Q8" s="5">
        <v>0</v>
      </c>
      <c r="R8" s="5">
        <v>77600</v>
      </c>
      <c r="S8" s="5">
        <v>56895</v>
      </c>
      <c r="T8" s="5">
        <v>0</v>
      </c>
      <c r="U8" s="5">
        <f t="shared" si="2"/>
        <v>56895</v>
      </c>
      <c r="V8" s="5">
        <f t="shared" si="3"/>
        <v>56895</v>
      </c>
      <c r="W8" s="5">
        <f t="shared" si="4"/>
        <v>0</v>
      </c>
      <c r="X8" s="41">
        <f t="shared" si="5"/>
        <v>326575</v>
      </c>
    </row>
    <row r="9" spans="1:24">
      <c r="A9" s="5">
        <v>6</v>
      </c>
      <c r="B9" s="28">
        <v>630</v>
      </c>
      <c r="C9" s="98" t="s">
        <v>120</v>
      </c>
      <c r="D9" s="27">
        <v>1</v>
      </c>
      <c r="E9" s="27">
        <v>0</v>
      </c>
      <c r="F9" s="29">
        <v>1307</v>
      </c>
      <c r="G9" s="27">
        <v>0</v>
      </c>
      <c r="H9" s="5">
        <v>112</v>
      </c>
      <c r="I9" s="5">
        <v>156</v>
      </c>
      <c r="J9" s="5" t="s">
        <v>896</v>
      </c>
      <c r="K9" s="41">
        <f>+(D9*50-E9*23)+(F9*100-G9*73)+(H9*100+I9*100)</f>
        <v>157550</v>
      </c>
      <c r="L9" s="5">
        <v>71960</v>
      </c>
      <c r="M9" s="5">
        <v>0</v>
      </c>
      <c r="N9" s="5">
        <v>0</v>
      </c>
      <c r="O9" s="5">
        <f t="shared" si="0"/>
        <v>0</v>
      </c>
      <c r="P9" s="41">
        <f t="shared" si="1"/>
        <v>85590</v>
      </c>
      <c r="Q9" s="5">
        <v>0</v>
      </c>
      <c r="R9" s="5">
        <v>432950</v>
      </c>
      <c r="S9" s="5">
        <v>15755</v>
      </c>
      <c r="T9" s="5">
        <v>0</v>
      </c>
      <c r="U9" s="5">
        <f t="shared" si="2"/>
        <v>15755</v>
      </c>
      <c r="V9" s="5">
        <f t="shared" si="3"/>
        <v>15755</v>
      </c>
      <c r="W9" s="5">
        <f t="shared" si="4"/>
        <v>0</v>
      </c>
      <c r="X9" s="41">
        <f t="shared" si="5"/>
        <v>69835</v>
      </c>
    </row>
    <row r="10" spans="1:24">
      <c r="A10" s="5">
        <v>7</v>
      </c>
      <c r="B10" s="28">
        <v>648</v>
      </c>
      <c r="C10" s="98" t="s">
        <v>156</v>
      </c>
      <c r="D10" s="27">
        <v>18</v>
      </c>
      <c r="E10" s="27">
        <v>0</v>
      </c>
      <c r="F10" s="29">
        <v>9244</v>
      </c>
      <c r="G10" s="27">
        <v>0</v>
      </c>
      <c r="H10" s="5">
        <v>1053</v>
      </c>
      <c r="I10" s="5">
        <v>2082</v>
      </c>
      <c r="J10" s="5" t="s">
        <v>896</v>
      </c>
      <c r="K10" s="41">
        <f>+(D10*50-E10*23)+(F10*100-G10*73)+(H10*100+I10*100)</f>
        <v>1238800</v>
      </c>
      <c r="L10" s="5">
        <v>489080</v>
      </c>
      <c r="M10" s="5">
        <v>0</v>
      </c>
      <c r="N10" s="5">
        <v>0</v>
      </c>
      <c r="O10" s="5">
        <f t="shared" si="0"/>
        <v>0</v>
      </c>
      <c r="P10" s="41">
        <f t="shared" si="1"/>
        <v>749720</v>
      </c>
      <c r="Q10" s="5">
        <v>0</v>
      </c>
      <c r="R10" s="5">
        <v>421325</v>
      </c>
      <c r="S10" s="5">
        <v>123880</v>
      </c>
      <c r="T10" s="5">
        <v>0</v>
      </c>
      <c r="U10" s="5">
        <f t="shared" si="2"/>
        <v>123880</v>
      </c>
      <c r="V10" s="5">
        <f t="shared" si="3"/>
        <v>123880</v>
      </c>
      <c r="W10" s="5">
        <f t="shared" si="4"/>
        <v>0</v>
      </c>
      <c r="X10" s="41">
        <f t="shared" si="5"/>
        <v>625840</v>
      </c>
    </row>
    <row r="11" spans="1:24">
      <c r="A11" s="5">
        <v>8</v>
      </c>
      <c r="B11" s="28">
        <v>649</v>
      </c>
      <c r="C11" s="98" t="s">
        <v>158</v>
      </c>
      <c r="D11" s="27">
        <v>34</v>
      </c>
      <c r="E11" s="27">
        <v>0</v>
      </c>
      <c r="F11" s="29">
        <v>22590</v>
      </c>
      <c r="G11" s="27">
        <v>0</v>
      </c>
      <c r="H11" s="5">
        <v>2773</v>
      </c>
      <c r="I11" s="5">
        <v>6318</v>
      </c>
      <c r="J11" s="5" t="s">
        <v>897</v>
      </c>
      <c r="K11" s="41">
        <f>+(D11*50-E11*23)+(F11*50-G11*23)+(H11*25+I11*25)</f>
        <v>1358475</v>
      </c>
      <c r="L11" s="5">
        <v>510800</v>
      </c>
      <c r="M11" s="5">
        <v>38999</v>
      </c>
      <c r="N11" s="5">
        <v>38999</v>
      </c>
      <c r="O11" s="5">
        <f t="shared" si="0"/>
        <v>0</v>
      </c>
      <c r="P11" s="41">
        <f t="shared" si="1"/>
        <v>808676</v>
      </c>
      <c r="Q11" s="5">
        <v>0</v>
      </c>
      <c r="R11" s="5">
        <v>612225</v>
      </c>
      <c r="S11" s="5">
        <v>135848</v>
      </c>
      <c r="T11" s="5">
        <v>0</v>
      </c>
      <c r="U11" s="5">
        <f t="shared" si="2"/>
        <v>135848</v>
      </c>
      <c r="V11" s="5">
        <f t="shared" si="3"/>
        <v>135848</v>
      </c>
      <c r="W11" s="5">
        <f t="shared" si="4"/>
        <v>0</v>
      </c>
      <c r="X11" s="41">
        <f t="shared" si="5"/>
        <v>672828</v>
      </c>
    </row>
    <row r="12" spans="1:24">
      <c r="A12" s="5">
        <v>9</v>
      </c>
      <c r="B12" s="28">
        <v>662</v>
      </c>
      <c r="C12" s="98" t="s">
        <v>184</v>
      </c>
      <c r="D12" s="27">
        <v>4</v>
      </c>
      <c r="E12" s="27">
        <v>0</v>
      </c>
      <c r="F12" s="29">
        <v>3816</v>
      </c>
      <c r="G12" s="27">
        <v>0</v>
      </c>
      <c r="H12" s="5">
        <v>706</v>
      </c>
      <c r="I12" s="5">
        <v>1987</v>
      </c>
      <c r="J12" s="5" t="s">
        <v>897</v>
      </c>
      <c r="K12" s="41">
        <f>+(D12*50-E12*23)+(F12*50-G12*23)+(H12*25+I12*25)</f>
        <v>258325</v>
      </c>
      <c r="L12" s="5">
        <v>69160</v>
      </c>
      <c r="M12" s="5">
        <v>0</v>
      </c>
      <c r="N12" s="5">
        <v>0</v>
      </c>
      <c r="O12" s="5">
        <f t="shared" si="0"/>
        <v>0</v>
      </c>
      <c r="P12" s="41">
        <f t="shared" si="1"/>
        <v>189165</v>
      </c>
      <c r="Q12" s="5">
        <v>0</v>
      </c>
      <c r="R12" s="5">
        <v>393325</v>
      </c>
      <c r="S12" s="5">
        <v>25833</v>
      </c>
      <c r="T12" s="5">
        <v>0</v>
      </c>
      <c r="U12" s="5">
        <f t="shared" si="2"/>
        <v>25833</v>
      </c>
      <c r="V12" s="5">
        <f t="shared" si="3"/>
        <v>25833</v>
      </c>
      <c r="W12" s="5">
        <f t="shared" si="4"/>
        <v>0</v>
      </c>
      <c r="X12" s="41">
        <f t="shared" si="5"/>
        <v>163332</v>
      </c>
    </row>
    <row r="13" spans="1:24">
      <c r="A13" s="5">
        <v>10</v>
      </c>
      <c r="B13" s="28">
        <v>671</v>
      </c>
      <c r="C13" s="98" t="s">
        <v>192</v>
      </c>
      <c r="D13" s="27">
        <v>1</v>
      </c>
      <c r="E13" s="27">
        <v>0</v>
      </c>
      <c r="F13" s="29">
        <v>5810</v>
      </c>
      <c r="G13" s="27">
        <v>0</v>
      </c>
      <c r="H13" s="5">
        <v>213</v>
      </c>
      <c r="I13" s="5">
        <v>921</v>
      </c>
      <c r="J13" s="5" t="s">
        <v>897</v>
      </c>
      <c r="K13" s="41">
        <f>+(D13*50-E13*23)+(F13*50-G13*23)+(H13*25+I13*25)</f>
        <v>318900</v>
      </c>
      <c r="L13" s="5">
        <v>135600</v>
      </c>
      <c r="M13" s="5">
        <v>0</v>
      </c>
      <c r="N13" s="5">
        <v>0</v>
      </c>
      <c r="O13" s="5">
        <f t="shared" si="0"/>
        <v>0</v>
      </c>
      <c r="P13" s="41">
        <f t="shared" si="1"/>
        <v>183300</v>
      </c>
      <c r="Q13" s="5">
        <v>0</v>
      </c>
      <c r="R13" s="5">
        <v>248500</v>
      </c>
      <c r="S13" s="5">
        <v>31890</v>
      </c>
      <c r="T13" s="5">
        <v>0</v>
      </c>
      <c r="U13" s="5">
        <f t="shared" si="2"/>
        <v>31890</v>
      </c>
      <c r="V13" s="5">
        <f t="shared" si="3"/>
        <v>31890</v>
      </c>
      <c r="W13" s="5">
        <f t="shared" si="4"/>
        <v>0</v>
      </c>
      <c r="X13" s="41">
        <f t="shared" si="5"/>
        <v>151410</v>
      </c>
    </row>
    <row r="14" spans="1:24">
      <c r="A14" s="5">
        <v>11</v>
      </c>
      <c r="B14" s="28">
        <v>670</v>
      </c>
      <c r="C14" s="98" t="s">
        <v>190</v>
      </c>
      <c r="D14" s="27">
        <v>18</v>
      </c>
      <c r="E14" s="27">
        <v>0</v>
      </c>
      <c r="F14" s="29">
        <v>9374</v>
      </c>
      <c r="G14" s="27">
        <v>0</v>
      </c>
      <c r="H14" s="5">
        <v>117</v>
      </c>
      <c r="I14" s="5">
        <v>631</v>
      </c>
      <c r="J14" s="5" t="s">
        <v>897</v>
      </c>
      <c r="K14" s="41">
        <f>+(D14*50-E14*23)+(F14*50-G14*23)+(H14*25+I14*25)</f>
        <v>488300</v>
      </c>
      <c r="L14" s="5">
        <v>223960</v>
      </c>
      <c r="M14" s="5">
        <v>0</v>
      </c>
      <c r="N14" s="5">
        <v>0</v>
      </c>
      <c r="O14" s="5">
        <f t="shared" si="0"/>
        <v>0</v>
      </c>
      <c r="P14" s="41">
        <f t="shared" si="1"/>
        <v>264340</v>
      </c>
      <c r="Q14" s="5">
        <v>0</v>
      </c>
      <c r="R14" s="5">
        <v>955600</v>
      </c>
      <c r="S14" s="5">
        <v>48830</v>
      </c>
      <c r="T14" s="5">
        <v>0</v>
      </c>
      <c r="U14" s="5">
        <f t="shared" si="2"/>
        <v>48830</v>
      </c>
      <c r="V14" s="5">
        <f t="shared" si="3"/>
        <v>48830</v>
      </c>
      <c r="W14" s="5">
        <f t="shared" si="4"/>
        <v>0</v>
      </c>
      <c r="X14" s="41">
        <f t="shared" si="5"/>
        <v>215510</v>
      </c>
    </row>
    <row r="15" spans="1:24">
      <c r="A15" s="5">
        <v>12</v>
      </c>
      <c r="B15" s="28">
        <v>983</v>
      </c>
      <c r="C15" s="99" t="s">
        <v>882</v>
      </c>
      <c r="D15" s="27">
        <v>0</v>
      </c>
      <c r="E15" s="27">
        <v>0</v>
      </c>
      <c r="F15" s="29">
        <v>0</v>
      </c>
      <c r="G15" s="27">
        <v>0</v>
      </c>
      <c r="H15" s="27">
        <v>1</v>
      </c>
      <c r="I15" s="5">
        <v>0</v>
      </c>
      <c r="J15" s="5" t="s">
        <v>897</v>
      </c>
      <c r="K15" s="41">
        <f>+(D15*50-E15*23)+(F15*50-G15*23)+(H15*25+I15*25)</f>
        <v>25</v>
      </c>
      <c r="L15" s="5">
        <v>0</v>
      </c>
      <c r="M15" s="5">
        <v>0</v>
      </c>
      <c r="N15" s="5">
        <v>0</v>
      </c>
      <c r="O15" s="5">
        <f t="shared" si="0"/>
        <v>0</v>
      </c>
      <c r="P15" s="41">
        <f t="shared" si="1"/>
        <v>25</v>
      </c>
      <c r="Q15" s="5">
        <v>0</v>
      </c>
      <c r="R15" s="5">
        <v>25</v>
      </c>
      <c r="S15" s="5">
        <v>3</v>
      </c>
      <c r="T15" s="5">
        <v>0</v>
      </c>
      <c r="U15" s="5">
        <f t="shared" si="2"/>
        <v>3</v>
      </c>
      <c r="V15" s="5">
        <f t="shared" si="3"/>
        <v>3</v>
      </c>
      <c r="W15" s="5">
        <f t="shared" si="4"/>
        <v>0</v>
      </c>
      <c r="X15" s="41">
        <f t="shared" si="5"/>
        <v>22</v>
      </c>
    </row>
    <row r="16" spans="1:24">
      <c r="A16" s="5">
        <v>13</v>
      </c>
      <c r="B16" s="28">
        <v>657</v>
      </c>
      <c r="C16" s="98" t="s">
        <v>174</v>
      </c>
      <c r="D16" s="27">
        <v>9</v>
      </c>
      <c r="E16" s="27">
        <v>0</v>
      </c>
      <c r="F16" s="29">
        <v>7326</v>
      </c>
      <c r="G16" s="27">
        <v>0</v>
      </c>
      <c r="H16" s="5">
        <v>1417</v>
      </c>
      <c r="I16" s="5">
        <v>2643</v>
      </c>
      <c r="J16" s="5" t="s">
        <v>896</v>
      </c>
      <c r="K16" s="41">
        <f>+(D16*50-E16*23)+(F16*100-G16*73)+(H16*100+I16*100)</f>
        <v>1139050</v>
      </c>
      <c r="L16" s="5">
        <v>372240</v>
      </c>
      <c r="M16" s="5">
        <v>2401843</v>
      </c>
      <c r="N16" s="5">
        <v>113905</v>
      </c>
      <c r="O16" s="5">
        <f t="shared" si="0"/>
        <v>2287938</v>
      </c>
      <c r="P16" s="41">
        <f t="shared" si="1"/>
        <v>652905</v>
      </c>
      <c r="Q16" s="5">
        <v>0</v>
      </c>
      <c r="R16" s="5">
        <v>630050</v>
      </c>
      <c r="S16" s="5">
        <v>113905</v>
      </c>
      <c r="T16" s="5">
        <v>0</v>
      </c>
      <c r="U16" s="5">
        <f t="shared" si="2"/>
        <v>113905</v>
      </c>
      <c r="V16" s="5">
        <f t="shared" si="3"/>
        <v>113905</v>
      </c>
      <c r="W16" s="5">
        <f t="shared" si="4"/>
        <v>0</v>
      </c>
      <c r="X16" s="41">
        <f t="shared" si="5"/>
        <v>539000</v>
      </c>
    </row>
    <row r="17" spans="1:24">
      <c r="A17" s="5">
        <v>14</v>
      </c>
      <c r="B17" s="28">
        <v>631</v>
      </c>
      <c r="C17" s="98" t="s">
        <v>122</v>
      </c>
      <c r="D17" s="27">
        <v>0</v>
      </c>
      <c r="E17" s="27">
        <v>0</v>
      </c>
      <c r="F17" s="29">
        <v>130</v>
      </c>
      <c r="G17" s="27">
        <v>0</v>
      </c>
      <c r="H17" s="5">
        <v>10</v>
      </c>
      <c r="I17" s="5">
        <v>42</v>
      </c>
      <c r="J17" s="5" t="s">
        <v>896</v>
      </c>
      <c r="K17" s="41">
        <f>+(D17*50-E17*23)+(F17*100-G17*73)+(H17*100+I17*100)</f>
        <v>18200</v>
      </c>
      <c r="L17" s="5">
        <v>6240</v>
      </c>
      <c r="M17" s="5">
        <v>0</v>
      </c>
      <c r="N17" s="5">
        <v>0</v>
      </c>
      <c r="O17" s="5">
        <f t="shared" si="0"/>
        <v>0</v>
      </c>
      <c r="P17" s="41">
        <f t="shared" si="1"/>
        <v>11960</v>
      </c>
      <c r="Q17" s="5">
        <v>0</v>
      </c>
      <c r="R17" s="5">
        <v>11250</v>
      </c>
      <c r="S17" s="5">
        <v>1820</v>
      </c>
      <c r="T17" s="5">
        <v>0</v>
      </c>
      <c r="U17" s="5">
        <f t="shared" si="2"/>
        <v>1820</v>
      </c>
      <c r="V17" s="5">
        <f t="shared" si="3"/>
        <v>1820</v>
      </c>
      <c r="W17" s="5">
        <f t="shared" si="4"/>
        <v>0</v>
      </c>
      <c r="X17" s="41">
        <f t="shared" si="5"/>
        <v>10140</v>
      </c>
    </row>
    <row r="18" spans="1:24">
      <c r="A18" s="5">
        <v>15</v>
      </c>
      <c r="B18" s="28">
        <v>650</v>
      </c>
      <c r="C18" s="98" t="s">
        <v>160</v>
      </c>
      <c r="D18" s="27">
        <v>3</v>
      </c>
      <c r="E18" s="27">
        <v>0</v>
      </c>
      <c r="F18" s="29">
        <v>12729</v>
      </c>
      <c r="G18" s="27">
        <v>0</v>
      </c>
      <c r="H18" s="5">
        <v>760</v>
      </c>
      <c r="I18" s="5">
        <v>2245</v>
      </c>
      <c r="J18" s="5" t="s">
        <v>897</v>
      </c>
      <c r="K18" s="41">
        <f>+(D18*50-E18*23)+(F18*50-G18*23)+(H18*25+I18*25)</f>
        <v>711725</v>
      </c>
      <c r="L18" s="5">
        <v>324040</v>
      </c>
      <c r="M18" s="5">
        <v>0</v>
      </c>
      <c r="N18" s="5">
        <v>0</v>
      </c>
      <c r="O18" s="5">
        <f t="shared" si="0"/>
        <v>0</v>
      </c>
      <c r="P18" s="41">
        <f t="shared" si="1"/>
        <v>387685</v>
      </c>
      <c r="Q18" s="5">
        <v>0</v>
      </c>
      <c r="R18" s="5">
        <v>2590775</v>
      </c>
      <c r="S18" s="5">
        <v>71173</v>
      </c>
      <c r="T18" s="5">
        <v>0</v>
      </c>
      <c r="U18" s="5">
        <f t="shared" si="2"/>
        <v>71173</v>
      </c>
      <c r="V18" s="5">
        <f t="shared" si="3"/>
        <v>71173</v>
      </c>
      <c r="W18" s="5">
        <f t="shared" si="4"/>
        <v>0</v>
      </c>
      <c r="X18" s="41">
        <f t="shared" si="5"/>
        <v>316512</v>
      </c>
    </row>
    <row r="19" spans="1:24">
      <c r="A19" s="5">
        <v>16</v>
      </c>
      <c r="B19" s="28">
        <v>632</v>
      </c>
      <c r="C19" s="98" t="s">
        <v>124</v>
      </c>
      <c r="D19" s="27">
        <v>1</v>
      </c>
      <c r="E19" s="27">
        <v>0</v>
      </c>
      <c r="F19" s="29">
        <v>2991</v>
      </c>
      <c r="G19" s="27">
        <v>0</v>
      </c>
      <c r="H19" s="5">
        <v>294</v>
      </c>
      <c r="I19" s="5">
        <v>734</v>
      </c>
      <c r="J19" s="5" t="s">
        <v>897</v>
      </c>
      <c r="K19" s="41">
        <f>+(D19*50-E19*23)+(F19*50-G19*23)+(H19*25+I19*25)</f>
        <v>175300</v>
      </c>
      <c r="L19" s="5">
        <v>76040</v>
      </c>
      <c r="M19" s="5">
        <v>0</v>
      </c>
      <c r="N19" s="5">
        <v>0</v>
      </c>
      <c r="O19" s="5">
        <f t="shared" si="0"/>
        <v>0</v>
      </c>
      <c r="P19" s="41">
        <f t="shared" si="1"/>
        <v>99260</v>
      </c>
      <c r="Q19" s="5">
        <v>0</v>
      </c>
      <c r="R19" s="5">
        <v>247975</v>
      </c>
      <c r="S19" s="5">
        <v>17530</v>
      </c>
      <c r="T19" s="5">
        <v>0</v>
      </c>
      <c r="U19" s="5">
        <f t="shared" si="2"/>
        <v>17530</v>
      </c>
      <c r="V19" s="5">
        <f t="shared" si="3"/>
        <v>17530</v>
      </c>
      <c r="W19" s="5">
        <f t="shared" si="4"/>
        <v>0</v>
      </c>
      <c r="X19" s="41">
        <f t="shared" si="5"/>
        <v>81730</v>
      </c>
    </row>
    <row r="20" spans="1:24">
      <c r="A20" s="5">
        <v>17</v>
      </c>
      <c r="B20" s="28">
        <v>135</v>
      </c>
      <c r="C20" s="98" t="s">
        <v>40</v>
      </c>
      <c r="D20" s="27">
        <v>0</v>
      </c>
      <c r="E20" s="27">
        <v>0</v>
      </c>
      <c r="F20" s="28">
        <v>426</v>
      </c>
      <c r="G20" s="27">
        <v>0</v>
      </c>
      <c r="H20" s="5">
        <v>31</v>
      </c>
      <c r="I20" s="5">
        <v>90</v>
      </c>
      <c r="J20" s="5" t="s">
        <v>897</v>
      </c>
      <c r="K20" s="41">
        <f>+(D20*50-E20*23)+(F20*50-G20*23)+(H20*25+I20*25)</f>
        <v>24325</v>
      </c>
      <c r="L20" s="5">
        <v>10040</v>
      </c>
      <c r="M20" s="5">
        <v>29660</v>
      </c>
      <c r="N20" s="5">
        <v>2433</v>
      </c>
      <c r="O20" s="5">
        <f t="shared" si="0"/>
        <v>27227</v>
      </c>
      <c r="P20" s="41">
        <f t="shared" si="1"/>
        <v>11852</v>
      </c>
      <c r="Q20" s="5">
        <v>0</v>
      </c>
      <c r="R20" s="5">
        <v>1275</v>
      </c>
      <c r="S20" s="5">
        <v>1275</v>
      </c>
      <c r="T20" s="5">
        <v>0</v>
      </c>
      <c r="U20" s="5">
        <f t="shared" si="2"/>
        <v>1275</v>
      </c>
      <c r="V20" s="5">
        <f t="shared" si="3"/>
        <v>1275</v>
      </c>
      <c r="W20" s="5">
        <f t="shared" si="4"/>
        <v>0</v>
      </c>
      <c r="X20" s="41">
        <f t="shared" si="5"/>
        <v>10577</v>
      </c>
    </row>
    <row r="21" spans="1:24">
      <c r="A21" s="5">
        <v>18</v>
      </c>
      <c r="B21" s="28">
        <v>212</v>
      </c>
      <c r="C21" s="98" t="s">
        <v>96</v>
      </c>
      <c r="D21" s="27">
        <v>1</v>
      </c>
      <c r="E21" s="27">
        <v>0</v>
      </c>
      <c r="F21" s="29">
        <v>904</v>
      </c>
      <c r="G21" s="27">
        <v>0</v>
      </c>
      <c r="H21" s="5">
        <v>9</v>
      </c>
      <c r="I21" s="5">
        <v>371</v>
      </c>
      <c r="J21" s="5" t="s">
        <v>897</v>
      </c>
      <c r="K21" s="41">
        <f>+(D21*50-E21*23)+(F21*50-G21*23)+(H21*25+I21*25)</f>
        <v>54750</v>
      </c>
      <c r="L21" s="5">
        <v>18102</v>
      </c>
      <c r="M21" s="5">
        <v>0</v>
      </c>
      <c r="N21" s="5">
        <v>0</v>
      </c>
      <c r="O21" s="5">
        <f t="shared" si="0"/>
        <v>0</v>
      </c>
      <c r="P21" s="41">
        <f t="shared" si="1"/>
        <v>36648</v>
      </c>
      <c r="Q21" s="5">
        <v>0</v>
      </c>
      <c r="R21" s="5">
        <v>64725</v>
      </c>
      <c r="S21" s="5">
        <v>5475</v>
      </c>
      <c r="T21" s="5">
        <v>0</v>
      </c>
      <c r="U21" s="5">
        <f t="shared" si="2"/>
        <v>5475</v>
      </c>
      <c r="V21" s="5">
        <f t="shared" si="3"/>
        <v>5475</v>
      </c>
      <c r="W21" s="5">
        <f t="shared" si="4"/>
        <v>0</v>
      </c>
      <c r="X21" s="41">
        <f t="shared" si="5"/>
        <v>31173</v>
      </c>
    </row>
    <row r="22" spans="1:24">
      <c r="A22" s="5">
        <v>19</v>
      </c>
      <c r="B22" s="28">
        <v>604</v>
      </c>
      <c r="C22" s="98" t="s">
        <v>106</v>
      </c>
      <c r="D22" s="27">
        <v>0</v>
      </c>
      <c r="E22" s="27">
        <v>0</v>
      </c>
      <c r="F22" s="29">
        <v>92</v>
      </c>
      <c r="G22" s="27">
        <v>0</v>
      </c>
      <c r="H22" s="5">
        <v>13</v>
      </c>
      <c r="I22" s="5">
        <v>28</v>
      </c>
      <c r="J22" s="5" t="s">
        <v>896</v>
      </c>
      <c r="K22" s="41">
        <f>+(D22*50-E22*23)+(F22*100-G22*73)+(H22*100+I22*100)</f>
        <v>13300</v>
      </c>
      <c r="L22" s="5">
        <v>5120</v>
      </c>
      <c r="M22" s="5">
        <v>0</v>
      </c>
      <c r="N22" s="5">
        <v>0</v>
      </c>
      <c r="O22" s="5">
        <f t="shared" si="0"/>
        <v>0</v>
      </c>
      <c r="P22" s="41">
        <f t="shared" si="1"/>
        <v>8180</v>
      </c>
      <c r="Q22" s="5">
        <v>0</v>
      </c>
      <c r="R22" s="5">
        <v>51775</v>
      </c>
      <c r="S22" s="5">
        <v>1330</v>
      </c>
      <c r="T22" s="5">
        <v>0</v>
      </c>
      <c r="U22" s="5">
        <f t="shared" si="2"/>
        <v>1330</v>
      </c>
      <c r="V22" s="5">
        <f t="shared" si="3"/>
        <v>1330</v>
      </c>
      <c r="W22" s="5">
        <f t="shared" si="4"/>
        <v>0</v>
      </c>
      <c r="X22" s="41">
        <f t="shared" si="5"/>
        <v>6850</v>
      </c>
    </row>
    <row r="23" spans="1:24">
      <c r="A23" s="5">
        <v>20</v>
      </c>
      <c r="B23" s="28">
        <v>206</v>
      </c>
      <c r="C23" s="98" t="s">
        <v>92</v>
      </c>
      <c r="D23" s="27">
        <v>161</v>
      </c>
      <c r="E23" s="27">
        <v>1</v>
      </c>
      <c r="F23" s="29">
        <v>64913</v>
      </c>
      <c r="G23" s="27">
        <v>0</v>
      </c>
      <c r="H23" s="5">
        <v>6654</v>
      </c>
      <c r="I23" s="5">
        <v>14448</v>
      </c>
      <c r="J23" s="5" t="s">
        <v>897</v>
      </c>
      <c r="K23" s="41">
        <f t="shared" ref="K23:K41" si="6">+(D23*50-E23*23)+(F23*50-G23*23)+(H23*25+I23*25)</f>
        <v>3781227</v>
      </c>
      <c r="L23" s="5">
        <v>2566840</v>
      </c>
      <c r="M23" s="5">
        <v>0</v>
      </c>
      <c r="N23" s="5">
        <v>0</v>
      </c>
      <c r="O23" s="5">
        <f t="shared" si="0"/>
        <v>0</v>
      </c>
      <c r="P23" s="41">
        <f t="shared" si="1"/>
        <v>1214387</v>
      </c>
      <c r="Q23" s="5">
        <v>0</v>
      </c>
      <c r="R23" s="5">
        <v>4201550</v>
      </c>
      <c r="S23" s="5">
        <v>378123</v>
      </c>
      <c r="T23" s="5">
        <v>0</v>
      </c>
      <c r="U23" s="5">
        <f t="shared" si="2"/>
        <v>378123</v>
      </c>
      <c r="V23" s="5">
        <f t="shared" si="3"/>
        <v>378123</v>
      </c>
      <c r="W23" s="5">
        <f t="shared" si="4"/>
        <v>0</v>
      </c>
      <c r="X23" s="41">
        <f t="shared" si="5"/>
        <v>836264</v>
      </c>
    </row>
    <row r="24" spans="1:24">
      <c r="A24" s="5">
        <v>21</v>
      </c>
      <c r="B24" s="28">
        <v>151</v>
      </c>
      <c r="C24" s="98" t="s">
        <v>58</v>
      </c>
      <c r="D24" s="27">
        <v>0</v>
      </c>
      <c r="E24" s="27">
        <v>0</v>
      </c>
      <c r="F24" s="28">
        <v>485</v>
      </c>
      <c r="G24" s="27">
        <v>0</v>
      </c>
      <c r="H24" s="5">
        <v>0</v>
      </c>
      <c r="I24" s="5">
        <v>0</v>
      </c>
      <c r="J24" s="5" t="s">
        <v>897</v>
      </c>
      <c r="K24" s="41">
        <f t="shared" si="6"/>
        <v>24250</v>
      </c>
      <c r="L24" s="5">
        <v>10280</v>
      </c>
      <c r="M24" s="5">
        <v>0</v>
      </c>
      <c r="N24" s="5">
        <v>0</v>
      </c>
      <c r="O24" s="5">
        <f t="shared" si="0"/>
        <v>0</v>
      </c>
      <c r="P24" s="41">
        <f t="shared" si="1"/>
        <v>13970</v>
      </c>
      <c r="Q24" s="5">
        <v>0</v>
      </c>
      <c r="R24" s="5">
        <v>13625</v>
      </c>
      <c r="S24" s="5">
        <v>2425</v>
      </c>
      <c r="T24" s="5">
        <v>0</v>
      </c>
      <c r="U24" s="5">
        <f t="shared" si="2"/>
        <v>2425</v>
      </c>
      <c r="V24" s="5">
        <f t="shared" si="3"/>
        <v>2425</v>
      </c>
      <c r="W24" s="5">
        <f t="shared" si="4"/>
        <v>0</v>
      </c>
      <c r="X24" s="41">
        <f t="shared" si="5"/>
        <v>11545</v>
      </c>
    </row>
    <row r="25" spans="1:24">
      <c r="A25" s="5">
        <v>22</v>
      </c>
      <c r="B25" s="28">
        <v>164</v>
      </c>
      <c r="C25" s="98" t="s">
        <v>82</v>
      </c>
      <c r="D25" s="27">
        <v>0</v>
      </c>
      <c r="E25" s="27">
        <v>0</v>
      </c>
      <c r="F25" s="28">
        <v>89</v>
      </c>
      <c r="G25" s="27">
        <v>0</v>
      </c>
      <c r="H25" s="5">
        <v>3</v>
      </c>
      <c r="I25" s="5">
        <v>9</v>
      </c>
      <c r="J25" s="5" t="s">
        <v>897</v>
      </c>
      <c r="K25" s="41">
        <f t="shared" si="6"/>
        <v>4750</v>
      </c>
      <c r="L25" s="5">
        <v>2640</v>
      </c>
      <c r="M25" s="5">
        <v>0</v>
      </c>
      <c r="N25" s="5">
        <v>0</v>
      </c>
      <c r="O25" s="5">
        <f t="shared" si="0"/>
        <v>0</v>
      </c>
      <c r="P25" s="41">
        <f t="shared" si="1"/>
        <v>2110</v>
      </c>
      <c r="Q25" s="5">
        <v>0</v>
      </c>
      <c r="R25" s="5">
        <v>5100</v>
      </c>
      <c r="S25" s="5">
        <v>475</v>
      </c>
      <c r="T25" s="5">
        <v>-475</v>
      </c>
      <c r="U25" s="5">
        <f t="shared" si="2"/>
        <v>0</v>
      </c>
      <c r="V25" s="5">
        <f t="shared" si="3"/>
        <v>0</v>
      </c>
      <c r="W25" s="5">
        <f t="shared" si="4"/>
        <v>0</v>
      </c>
      <c r="X25" s="41">
        <f t="shared" si="5"/>
        <v>2110</v>
      </c>
    </row>
    <row r="26" spans="1:24">
      <c r="A26" s="5">
        <v>23</v>
      </c>
      <c r="B26" s="28">
        <v>154</v>
      </c>
      <c r="C26" s="98" t="s">
        <v>62</v>
      </c>
      <c r="D26" s="27">
        <v>0</v>
      </c>
      <c r="E26" s="27">
        <v>0</v>
      </c>
      <c r="F26" s="28">
        <v>32</v>
      </c>
      <c r="G26" s="27">
        <v>0</v>
      </c>
      <c r="H26" s="5">
        <v>0</v>
      </c>
      <c r="I26" s="5">
        <v>0</v>
      </c>
      <c r="J26" s="5" t="s">
        <v>897</v>
      </c>
      <c r="K26" s="41">
        <f t="shared" si="6"/>
        <v>1600</v>
      </c>
      <c r="L26" s="5">
        <v>400</v>
      </c>
      <c r="M26" s="5">
        <v>0</v>
      </c>
      <c r="N26" s="5">
        <v>0</v>
      </c>
      <c r="O26" s="5">
        <f t="shared" si="0"/>
        <v>0</v>
      </c>
      <c r="P26" s="41">
        <f t="shared" si="1"/>
        <v>1200</v>
      </c>
      <c r="Q26" s="5">
        <v>0</v>
      </c>
      <c r="R26" s="5">
        <v>600</v>
      </c>
      <c r="S26" s="5">
        <v>160</v>
      </c>
      <c r="T26" s="5">
        <v>0</v>
      </c>
      <c r="U26" s="5">
        <f t="shared" si="2"/>
        <v>160</v>
      </c>
      <c r="V26" s="5">
        <f t="shared" si="3"/>
        <v>160</v>
      </c>
      <c r="W26" s="5">
        <f t="shared" si="4"/>
        <v>0</v>
      </c>
      <c r="X26" s="41">
        <f t="shared" si="5"/>
        <v>1040</v>
      </c>
    </row>
    <row r="27" spans="1:24">
      <c r="A27" s="5">
        <v>24</v>
      </c>
      <c r="B27" s="28">
        <v>158</v>
      </c>
      <c r="C27" s="98" t="s">
        <v>70</v>
      </c>
      <c r="D27" s="27">
        <v>0</v>
      </c>
      <c r="E27" s="27">
        <v>0</v>
      </c>
      <c r="F27" s="28">
        <v>4</v>
      </c>
      <c r="G27" s="27">
        <v>0</v>
      </c>
      <c r="H27" s="5">
        <v>0</v>
      </c>
      <c r="I27" s="5">
        <v>0</v>
      </c>
      <c r="J27" s="5" t="s">
        <v>897</v>
      </c>
      <c r="K27" s="41">
        <f t="shared" si="6"/>
        <v>200</v>
      </c>
      <c r="L27" s="5">
        <v>80</v>
      </c>
      <c r="M27" s="5">
        <v>0</v>
      </c>
      <c r="N27" s="5">
        <v>0</v>
      </c>
      <c r="O27" s="5">
        <f t="shared" si="0"/>
        <v>0</v>
      </c>
      <c r="P27" s="41">
        <f t="shared" si="1"/>
        <v>120</v>
      </c>
      <c r="Q27" s="5">
        <v>0</v>
      </c>
      <c r="R27" s="5">
        <v>0</v>
      </c>
      <c r="S27" s="5">
        <v>0</v>
      </c>
      <c r="T27" s="5">
        <v>0</v>
      </c>
      <c r="U27" s="5">
        <f t="shared" si="2"/>
        <v>0</v>
      </c>
      <c r="V27" s="5">
        <f t="shared" si="3"/>
        <v>0</v>
      </c>
      <c r="W27" s="5">
        <f t="shared" si="4"/>
        <v>0</v>
      </c>
      <c r="X27" s="41">
        <f t="shared" si="5"/>
        <v>120</v>
      </c>
    </row>
    <row r="28" spans="1:24">
      <c r="A28" s="5">
        <v>25</v>
      </c>
      <c r="B28" s="28">
        <v>147</v>
      </c>
      <c r="C28" s="98" t="s">
        <v>50</v>
      </c>
      <c r="D28" s="27">
        <v>0</v>
      </c>
      <c r="E28" s="27">
        <v>0</v>
      </c>
      <c r="F28" s="28">
        <v>43</v>
      </c>
      <c r="G28" s="27">
        <v>0</v>
      </c>
      <c r="H28" s="5">
        <v>1</v>
      </c>
      <c r="I28" s="5">
        <v>2</v>
      </c>
      <c r="J28" s="5" t="s">
        <v>897</v>
      </c>
      <c r="K28" s="41">
        <f t="shared" si="6"/>
        <v>2225</v>
      </c>
      <c r="L28" s="5">
        <v>960</v>
      </c>
      <c r="M28" s="5">
        <v>0</v>
      </c>
      <c r="N28" s="5">
        <v>0</v>
      </c>
      <c r="O28" s="5">
        <f t="shared" si="0"/>
        <v>0</v>
      </c>
      <c r="P28" s="41">
        <f t="shared" si="1"/>
        <v>1265</v>
      </c>
      <c r="Q28" s="5">
        <v>0</v>
      </c>
      <c r="R28" s="5">
        <v>10450</v>
      </c>
      <c r="S28" s="5">
        <v>223</v>
      </c>
      <c r="T28" s="5">
        <v>0</v>
      </c>
      <c r="U28" s="5">
        <f t="shared" si="2"/>
        <v>223</v>
      </c>
      <c r="V28" s="5">
        <f t="shared" si="3"/>
        <v>223</v>
      </c>
      <c r="W28" s="5">
        <f t="shared" si="4"/>
        <v>0</v>
      </c>
      <c r="X28" s="41">
        <f t="shared" si="5"/>
        <v>1042</v>
      </c>
    </row>
    <row r="29" spans="1:24">
      <c r="A29" s="5">
        <v>26</v>
      </c>
      <c r="B29" s="28">
        <v>156</v>
      </c>
      <c r="C29" s="98" t="s">
        <v>66</v>
      </c>
      <c r="D29" s="27">
        <v>0</v>
      </c>
      <c r="E29" s="27">
        <v>0</v>
      </c>
      <c r="F29" s="28">
        <v>29</v>
      </c>
      <c r="G29" s="27">
        <v>0</v>
      </c>
      <c r="H29" s="5">
        <v>1</v>
      </c>
      <c r="I29" s="5">
        <v>1</v>
      </c>
      <c r="J29" s="5" t="s">
        <v>897</v>
      </c>
      <c r="K29" s="41">
        <f t="shared" si="6"/>
        <v>1500</v>
      </c>
      <c r="L29" s="5">
        <v>400</v>
      </c>
      <c r="M29" s="5">
        <v>0</v>
      </c>
      <c r="N29" s="5">
        <v>0</v>
      </c>
      <c r="O29" s="5">
        <f t="shared" si="0"/>
        <v>0</v>
      </c>
      <c r="P29" s="41">
        <f t="shared" si="1"/>
        <v>1100</v>
      </c>
      <c r="Q29" s="5">
        <v>0</v>
      </c>
      <c r="R29" s="5">
        <v>200</v>
      </c>
      <c r="S29" s="5">
        <v>150</v>
      </c>
      <c r="T29" s="5">
        <v>0</v>
      </c>
      <c r="U29" s="5">
        <f t="shared" si="2"/>
        <v>150</v>
      </c>
      <c r="V29" s="5">
        <f t="shared" si="3"/>
        <v>150</v>
      </c>
      <c r="W29" s="5">
        <f t="shared" si="4"/>
        <v>0</v>
      </c>
      <c r="X29" s="41">
        <f t="shared" si="5"/>
        <v>950</v>
      </c>
    </row>
    <row r="30" spans="1:24">
      <c r="A30" s="5">
        <v>27</v>
      </c>
      <c r="B30" s="28">
        <v>149</v>
      </c>
      <c r="C30" s="98" t="s">
        <v>54</v>
      </c>
      <c r="D30" s="27">
        <v>0</v>
      </c>
      <c r="E30" s="27">
        <v>0</v>
      </c>
      <c r="F30" s="28">
        <v>102</v>
      </c>
      <c r="G30" s="27">
        <v>0</v>
      </c>
      <c r="H30" s="5">
        <v>0</v>
      </c>
      <c r="I30" s="5">
        <v>0</v>
      </c>
      <c r="J30" s="5" t="s">
        <v>897</v>
      </c>
      <c r="K30" s="41">
        <f t="shared" si="6"/>
        <v>5100</v>
      </c>
      <c r="L30" s="5">
        <v>0</v>
      </c>
      <c r="M30" s="5">
        <v>0</v>
      </c>
      <c r="N30" s="5">
        <v>0</v>
      </c>
      <c r="O30" s="5">
        <f t="shared" si="0"/>
        <v>0</v>
      </c>
      <c r="P30" s="41">
        <f t="shared" si="1"/>
        <v>5100</v>
      </c>
      <c r="Q30" s="5">
        <v>0</v>
      </c>
      <c r="R30" s="5">
        <v>575</v>
      </c>
      <c r="S30" s="5">
        <v>510</v>
      </c>
      <c r="T30" s="5">
        <v>-155</v>
      </c>
      <c r="U30" s="5">
        <f t="shared" si="2"/>
        <v>355</v>
      </c>
      <c r="V30" s="5">
        <f t="shared" si="3"/>
        <v>355</v>
      </c>
      <c r="W30" s="5">
        <f t="shared" si="4"/>
        <v>0</v>
      </c>
      <c r="X30" s="41">
        <f t="shared" si="5"/>
        <v>4745</v>
      </c>
    </row>
    <row r="31" spans="1:24">
      <c r="A31" s="5">
        <v>28</v>
      </c>
      <c r="B31" s="28">
        <v>160</v>
      </c>
      <c r="C31" s="98" t="s">
        <v>74</v>
      </c>
      <c r="D31" s="27">
        <v>0</v>
      </c>
      <c r="E31" s="27">
        <v>0</v>
      </c>
      <c r="F31" s="28">
        <v>56</v>
      </c>
      <c r="G31" s="27">
        <v>0</v>
      </c>
      <c r="H31" s="5">
        <v>4</v>
      </c>
      <c r="I31" s="5">
        <v>8</v>
      </c>
      <c r="J31" s="5" t="s">
        <v>897</v>
      </c>
      <c r="K31" s="41">
        <f t="shared" si="6"/>
        <v>3100</v>
      </c>
      <c r="L31" s="5">
        <v>800</v>
      </c>
      <c r="M31" s="5">
        <v>0</v>
      </c>
      <c r="N31" s="5">
        <v>0</v>
      </c>
      <c r="O31" s="5">
        <f t="shared" si="0"/>
        <v>0</v>
      </c>
      <c r="P31" s="41">
        <f t="shared" si="1"/>
        <v>2300</v>
      </c>
      <c r="Q31" s="5">
        <v>0</v>
      </c>
      <c r="R31" s="5">
        <v>362450</v>
      </c>
      <c r="S31" s="5">
        <v>310</v>
      </c>
      <c r="T31" s="5">
        <v>0</v>
      </c>
      <c r="U31" s="5">
        <f t="shared" si="2"/>
        <v>310</v>
      </c>
      <c r="V31" s="5">
        <f t="shared" si="3"/>
        <v>310</v>
      </c>
      <c r="W31" s="5">
        <f t="shared" si="4"/>
        <v>0</v>
      </c>
      <c r="X31" s="41">
        <f t="shared" si="5"/>
        <v>1990</v>
      </c>
    </row>
    <row r="32" spans="1:24">
      <c r="A32" s="5">
        <v>29</v>
      </c>
      <c r="B32" s="28">
        <v>165</v>
      </c>
      <c r="C32" s="98" t="s">
        <v>84</v>
      </c>
      <c r="D32" s="27">
        <v>0</v>
      </c>
      <c r="E32" s="27">
        <v>0</v>
      </c>
      <c r="F32" s="29">
        <v>41</v>
      </c>
      <c r="G32" s="27">
        <v>0</v>
      </c>
      <c r="H32" s="5">
        <v>0</v>
      </c>
      <c r="I32" s="5">
        <v>1</v>
      </c>
      <c r="J32" s="5" t="s">
        <v>897</v>
      </c>
      <c r="K32" s="41">
        <f t="shared" si="6"/>
        <v>2075</v>
      </c>
      <c r="L32" s="5">
        <v>680</v>
      </c>
      <c r="M32" s="5">
        <v>0</v>
      </c>
      <c r="N32" s="5">
        <v>0</v>
      </c>
      <c r="O32" s="5">
        <f t="shared" si="0"/>
        <v>0</v>
      </c>
      <c r="P32" s="41">
        <f t="shared" si="1"/>
        <v>1395</v>
      </c>
      <c r="Q32" s="5">
        <v>0</v>
      </c>
      <c r="R32" s="5">
        <v>425</v>
      </c>
      <c r="S32" s="5">
        <v>208</v>
      </c>
      <c r="T32" s="5">
        <v>0</v>
      </c>
      <c r="U32" s="5">
        <f t="shared" si="2"/>
        <v>208</v>
      </c>
      <c r="V32" s="5">
        <f t="shared" si="3"/>
        <v>208</v>
      </c>
      <c r="W32" s="5">
        <f t="shared" si="4"/>
        <v>0</v>
      </c>
      <c r="X32" s="41">
        <f t="shared" si="5"/>
        <v>1187</v>
      </c>
    </row>
    <row r="33" spans="1:24">
      <c r="A33" s="5">
        <v>30</v>
      </c>
      <c r="B33" s="28">
        <v>159</v>
      </c>
      <c r="C33" s="98" t="s">
        <v>72</v>
      </c>
      <c r="D33" s="27">
        <v>0</v>
      </c>
      <c r="E33" s="27">
        <v>0</v>
      </c>
      <c r="F33" s="28">
        <v>79</v>
      </c>
      <c r="G33" s="27">
        <v>0</v>
      </c>
      <c r="H33" s="5">
        <v>0</v>
      </c>
      <c r="I33" s="5">
        <v>2</v>
      </c>
      <c r="J33" s="5" t="s">
        <v>897</v>
      </c>
      <c r="K33" s="41">
        <f t="shared" si="6"/>
        <v>4000</v>
      </c>
      <c r="L33" s="5">
        <v>2560</v>
      </c>
      <c r="M33" s="5">
        <v>0</v>
      </c>
      <c r="N33" s="5">
        <v>0</v>
      </c>
      <c r="O33" s="5">
        <f t="shared" si="0"/>
        <v>0</v>
      </c>
      <c r="P33" s="41">
        <f t="shared" si="1"/>
        <v>1440</v>
      </c>
      <c r="Q33" s="5">
        <v>0</v>
      </c>
      <c r="R33" s="5">
        <v>1200</v>
      </c>
      <c r="S33" s="5">
        <v>400</v>
      </c>
      <c r="T33" s="5">
        <v>0</v>
      </c>
      <c r="U33" s="5">
        <f t="shared" si="2"/>
        <v>400</v>
      </c>
      <c r="V33" s="5">
        <f t="shared" si="3"/>
        <v>400</v>
      </c>
      <c r="W33" s="5">
        <f t="shared" si="4"/>
        <v>0</v>
      </c>
      <c r="X33" s="41">
        <f t="shared" si="5"/>
        <v>1040</v>
      </c>
    </row>
    <row r="34" spans="1:24">
      <c r="A34" s="5">
        <v>31</v>
      </c>
      <c r="B34" s="28">
        <v>150</v>
      </c>
      <c r="C34" s="98" t="s">
        <v>56</v>
      </c>
      <c r="D34" s="27">
        <v>0</v>
      </c>
      <c r="E34" s="27">
        <v>0</v>
      </c>
      <c r="F34" s="28">
        <v>32</v>
      </c>
      <c r="G34" s="27">
        <v>0</v>
      </c>
      <c r="H34" s="5">
        <v>0</v>
      </c>
      <c r="I34" s="5">
        <v>0</v>
      </c>
      <c r="J34" s="5" t="s">
        <v>897</v>
      </c>
      <c r="K34" s="41">
        <f t="shared" si="6"/>
        <v>1600</v>
      </c>
      <c r="L34" s="5">
        <v>1280</v>
      </c>
      <c r="M34" s="5">
        <v>0</v>
      </c>
      <c r="N34" s="5">
        <v>0</v>
      </c>
      <c r="O34" s="5">
        <f t="shared" si="0"/>
        <v>0</v>
      </c>
      <c r="P34" s="41">
        <f t="shared" si="1"/>
        <v>320</v>
      </c>
      <c r="Q34" s="5">
        <v>0</v>
      </c>
      <c r="R34" s="5">
        <v>125</v>
      </c>
      <c r="S34" s="5">
        <v>125</v>
      </c>
      <c r="T34" s="5">
        <v>0</v>
      </c>
      <c r="U34" s="5">
        <f t="shared" si="2"/>
        <v>125</v>
      </c>
      <c r="V34" s="5">
        <f t="shared" si="3"/>
        <v>125</v>
      </c>
      <c r="W34" s="5">
        <f t="shared" si="4"/>
        <v>0</v>
      </c>
      <c r="X34" s="41">
        <f t="shared" si="5"/>
        <v>195</v>
      </c>
    </row>
    <row r="35" spans="1:24">
      <c r="A35" s="5">
        <v>32</v>
      </c>
      <c r="B35" s="28">
        <v>162</v>
      </c>
      <c r="C35" s="98" t="s">
        <v>78</v>
      </c>
      <c r="D35" s="27">
        <v>0</v>
      </c>
      <c r="E35" s="27">
        <v>0</v>
      </c>
      <c r="F35" s="28">
        <v>155</v>
      </c>
      <c r="G35" s="27">
        <v>0</v>
      </c>
      <c r="H35" s="5">
        <v>0</v>
      </c>
      <c r="I35" s="5">
        <v>3</v>
      </c>
      <c r="J35" s="5" t="s">
        <v>897</v>
      </c>
      <c r="K35" s="41">
        <f t="shared" si="6"/>
        <v>7825</v>
      </c>
      <c r="L35" s="5">
        <v>2040</v>
      </c>
      <c r="M35" s="5">
        <v>0</v>
      </c>
      <c r="N35" s="5">
        <v>0</v>
      </c>
      <c r="O35" s="5">
        <f t="shared" si="0"/>
        <v>0</v>
      </c>
      <c r="P35" s="41">
        <f t="shared" si="1"/>
        <v>5785</v>
      </c>
      <c r="Q35" s="5">
        <v>0</v>
      </c>
      <c r="R35" s="5">
        <v>650</v>
      </c>
      <c r="S35" s="5">
        <v>650</v>
      </c>
      <c r="T35" s="5">
        <v>0</v>
      </c>
      <c r="U35" s="5">
        <f t="shared" si="2"/>
        <v>650</v>
      </c>
      <c r="V35" s="5">
        <f t="shared" si="3"/>
        <v>650</v>
      </c>
      <c r="W35" s="5">
        <f t="shared" si="4"/>
        <v>0</v>
      </c>
      <c r="X35" s="41">
        <f t="shared" si="5"/>
        <v>5135</v>
      </c>
    </row>
    <row r="36" spans="1:24">
      <c r="A36" s="5">
        <v>33</v>
      </c>
      <c r="B36" s="28">
        <v>148</v>
      </c>
      <c r="C36" s="98" t="s">
        <v>52</v>
      </c>
      <c r="D36" s="27">
        <v>0</v>
      </c>
      <c r="E36" s="27">
        <v>0</v>
      </c>
      <c r="F36" s="28">
        <v>594</v>
      </c>
      <c r="G36" s="27">
        <v>0</v>
      </c>
      <c r="H36" s="5">
        <v>2</v>
      </c>
      <c r="I36" s="5">
        <v>2</v>
      </c>
      <c r="J36" s="5" t="s">
        <v>897</v>
      </c>
      <c r="K36" s="41">
        <f t="shared" si="6"/>
        <v>29800</v>
      </c>
      <c r="L36" s="5">
        <v>9960</v>
      </c>
      <c r="M36" s="5">
        <v>0</v>
      </c>
      <c r="N36" s="5">
        <v>0</v>
      </c>
      <c r="O36" s="5">
        <f t="shared" si="0"/>
        <v>0</v>
      </c>
      <c r="P36" s="41">
        <f t="shared" si="1"/>
        <v>19840</v>
      </c>
      <c r="Q36" s="5">
        <v>0</v>
      </c>
      <c r="R36" s="5">
        <v>14400</v>
      </c>
      <c r="S36" s="5">
        <v>2980</v>
      </c>
      <c r="T36" s="5">
        <v>-2980</v>
      </c>
      <c r="U36" s="5">
        <f t="shared" si="2"/>
        <v>0</v>
      </c>
      <c r="V36" s="5">
        <f t="shared" si="3"/>
        <v>0</v>
      </c>
      <c r="W36" s="5">
        <f t="shared" si="4"/>
        <v>0</v>
      </c>
      <c r="X36" s="41">
        <f t="shared" si="5"/>
        <v>19840</v>
      </c>
    </row>
    <row r="37" spans="1:24">
      <c r="A37" s="5">
        <v>34</v>
      </c>
      <c r="B37" s="28">
        <v>155</v>
      </c>
      <c r="C37" s="98" t="s">
        <v>64</v>
      </c>
      <c r="D37" s="27">
        <v>0</v>
      </c>
      <c r="E37" s="27">
        <v>0</v>
      </c>
      <c r="F37" s="28">
        <v>2</v>
      </c>
      <c r="G37" s="27">
        <v>0</v>
      </c>
      <c r="H37" s="5">
        <v>0</v>
      </c>
      <c r="I37" s="5">
        <v>0</v>
      </c>
      <c r="J37" s="5" t="s">
        <v>897</v>
      </c>
      <c r="K37" s="41">
        <f t="shared" si="6"/>
        <v>100</v>
      </c>
      <c r="L37" s="5">
        <v>0</v>
      </c>
      <c r="M37" s="5">
        <v>0</v>
      </c>
      <c r="N37" s="5">
        <v>0</v>
      </c>
      <c r="O37" s="5">
        <f t="shared" si="0"/>
        <v>0</v>
      </c>
      <c r="P37" s="41">
        <f t="shared" si="1"/>
        <v>100</v>
      </c>
      <c r="Q37" s="5">
        <v>0</v>
      </c>
      <c r="R37" s="5">
        <v>0</v>
      </c>
      <c r="S37" s="5">
        <v>0</v>
      </c>
      <c r="T37" s="5">
        <v>0</v>
      </c>
      <c r="U37" s="5">
        <f t="shared" si="2"/>
        <v>0</v>
      </c>
      <c r="V37" s="5">
        <f t="shared" si="3"/>
        <v>0</v>
      </c>
      <c r="W37" s="5">
        <f t="shared" si="4"/>
        <v>0</v>
      </c>
      <c r="X37" s="41">
        <f t="shared" si="5"/>
        <v>100</v>
      </c>
    </row>
    <row r="38" spans="1:24">
      <c r="A38" s="5">
        <v>35</v>
      </c>
      <c r="B38" s="28">
        <v>166</v>
      </c>
      <c r="C38" s="98" t="s">
        <v>86</v>
      </c>
      <c r="D38" s="27">
        <v>0</v>
      </c>
      <c r="E38" s="27">
        <v>0</v>
      </c>
      <c r="F38" s="29">
        <v>350</v>
      </c>
      <c r="G38" s="27">
        <v>0</v>
      </c>
      <c r="H38" s="5">
        <v>110</v>
      </c>
      <c r="I38" s="5">
        <v>285</v>
      </c>
      <c r="J38" s="5" t="s">
        <v>897</v>
      </c>
      <c r="K38" s="41">
        <f t="shared" si="6"/>
        <v>27375</v>
      </c>
      <c r="L38" s="5">
        <v>8280</v>
      </c>
      <c r="M38" s="5">
        <v>0</v>
      </c>
      <c r="N38" s="5">
        <v>0</v>
      </c>
      <c r="O38" s="5">
        <f t="shared" si="0"/>
        <v>0</v>
      </c>
      <c r="P38" s="41">
        <f t="shared" si="1"/>
        <v>19095</v>
      </c>
      <c r="Q38" s="5">
        <v>0</v>
      </c>
      <c r="R38" s="5">
        <v>1275</v>
      </c>
      <c r="S38" s="5">
        <v>1275</v>
      </c>
      <c r="T38" s="5">
        <v>0</v>
      </c>
      <c r="U38" s="5">
        <f t="shared" si="2"/>
        <v>1275</v>
      </c>
      <c r="V38" s="5">
        <f t="shared" si="3"/>
        <v>1275</v>
      </c>
      <c r="W38" s="5">
        <f t="shared" si="4"/>
        <v>0</v>
      </c>
      <c r="X38" s="41">
        <f t="shared" si="5"/>
        <v>17820</v>
      </c>
    </row>
    <row r="39" spans="1:24">
      <c r="A39" s="5">
        <v>36</v>
      </c>
      <c r="B39" s="28">
        <v>157</v>
      </c>
      <c r="C39" s="98" t="s">
        <v>68</v>
      </c>
      <c r="D39" s="27">
        <v>0</v>
      </c>
      <c r="E39" s="27">
        <v>0</v>
      </c>
      <c r="F39" s="28">
        <v>11</v>
      </c>
      <c r="G39" s="27">
        <v>0</v>
      </c>
      <c r="H39" s="5">
        <v>0</v>
      </c>
      <c r="I39" s="5">
        <v>0</v>
      </c>
      <c r="J39" s="5" t="s">
        <v>897</v>
      </c>
      <c r="K39" s="41">
        <f t="shared" si="6"/>
        <v>550</v>
      </c>
      <c r="L39" s="5">
        <v>320</v>
      </c>
      <c r="M39" s="5">
        <v>0</v>
      </c>
      <c r="N39" s="5">
        <v>0</v>
      </c>
      <c r="O39" s="5">
        <f t="shared" si="0"/>
        <v>0</v>
      </c>
      <c r="P39" s="41">
        <f t="shared" si="1"/>
        <v>230</v>
      </c>
      <c r="Q39" s="5">
        <v>0</v>
      </c>
      <c r="R39" s="5">
        <v>375</v>
      </c>
      <c r="S39" s="5">
        <v>55</v>
      </c>
      <c r="T39" s="5">
        <v>0</v>
      </c>
      <c r="U39" s="5">
        <f t="shared" si="2"/>
        <v>55</v>
      </c>
      <c r="V39" s="5">
        <f t="shared" si="3"/>
        <v>55</v>
      </c>
      <c r="W39" s="5">
        <f t="shared" si="4"/>
        <v>0</v>
      </c>
      <c r="X39" s="41">
        <f t="shared" si="5"/>
        <v>175</v>
      </c>
    </row>
    <row r="40" spans="1:24">
      <c r="A40" s="5">
        <v>37</v>
      </c>
      <c r="B40" s="28">
        <v>153</v>
      </c>
      <c r="C40" s="98" t="s">
        <v>60</v>
      </c>
      <c r="D40" s="27">
        <v>0</v>
      </c>
      <c r="E40" s="27">
        <v>0</v>
      </c>
      <c r="F40" s="28">
        <v>37</v>
      </c>
      <c r="G40" s="27">
        <v>0</v>
      </c>
      <c r="H40" s="5">
        <v>0</v>
      </c>
      <c r="I40" s="5">
        <v>1</v>
      </c>
      <c r="J40" s="5" t="s">
        <v>897</v>
      </c>
      <c r="K40" s="41">
        <f t="shared" si="6"/>
        <v>1875</v>
      </c>
      <c r="L40" s="5">
        <v>1160</v>
      </c>
      <c r="M40" s="5">
        <v>0</v>
      </c>
      <c r="N40" s="5">
        <v>0</v>
      </c>
      <c r="O40" s="5">
        <f t="shared" si="0"/>
        <v>0</v>
      </c>
      <c r="P40" s="41">
        <f t="shared" si="1"/>
        <v>715</v>
      </c>
      <c r="Q40" s="5">
        <v>0</v>
      </c>
      <c r="R40" s="5">
        <v>425</v>
      </c>
      <c r="S40" s="5">
        <v>188</v>
      </c>
      <c r="T40" s="5">
        <v>-188</v>
      </c>
      <c r="U40" s="5">
        <f t="shared" si="2"/>
        <v>0</v>
      </c>
      <c r="V40" s="5">
        <f t="shared" si="3"/>
        <v>0</v>
      </c>
      <c r="W40" s="5">
        <f t="shared" si="4"/>
        <v>0</v>
      </c>
      <c r="X40" s="41">
        <f t="shared" si="5"/>
        <v>715</v>
      </c>
    </row>
    <row r="41" spans="1:24">
      <c r="A41" s="5">
        <v>38</v>
      </c>
      <c r="B41" s="28">
        <v>146</v>
      </c>
      <c r="C41" s="98" t="s">
        <v>48</v>
      </c>
      <c r="D41" s="27">
        <v>0</v>
      </c>
      <c r="E41" s="27">
        <v>0</v>
      </c>
      <c r="F41" s="28">
        <v>63</v>
      </c>
      <c r="G41" s="27">
        <v>0</v>
      </c>
      <c r="H41" s="5">
        <v>1</v>
      </c>
      <c r="I41" s="5">
        <v>0</v>
      </c>
      <c r="J41" s="5" t="s">
        <v>897</v>
      </c>
      <c r="K41" s="41">
        <f t="shared" si="6"/>
        <v>3175</v>
      </c>
      <c r="L41" s="5">
        <v>2160</v>
      </c>
      <c r="M41" s="5">
        <v>0</v>
      </c>
      <c r="N41" s="5">
        <v>0</v>
      </c>
      <c r="O41" s="5">
        <f t="shared" si="0"/>
        <v>0</v>
      </c>
      <c r="P41" s="41">
        <f t="shared" si="1"/>
        <v>1015</v>
      </c>
      <c r="Q41" s="5">
        <v>0</v>
      </c>
      <c r="R41" s="5">
        <v>1400</v>
      </c>
      <c r="S41" s="5">
        <v>318</v>
      </c>
      <c r="T41" s="5">
        <v>0</v>
      </c>
      <c r="U41" s="5">
        <f t="shared" si="2"/>
        <v>318</v>
      </c>
      <c r="V41" s="5">
        <f t="shared" si="3"/>
        <v>318</v>
      </c>
      <c r="W41" s="5">
        <f t="shared" si="4"/>
        <v>0</v>
      </c>
      <c r="X41" s="41">
        <f t="shared" si="5"/>
        <v>697</v>
      </c>
    </row>
    <row r="42" spans="1:24">
      <c r="A42" s="5">
        <v>39</v>
      </c>
      <c r="B42" s="28">
        <v>633</v>
      </c>
      <c r="C42" s="98" t="s">
        <v>126</v>
      </c>
      <c r="D42" s="27">
        <v>1</v>
      </c>
      <c r="E42" s="27">
        <v>0</v>
      </c>
      <c r="F42" s="29">
        <v>763</v>
      </c>
      <c r="G42" s="27">
        <v>0</v>
      </c>
      <c r="H42" s="5">
        <v>97</v>
      </c>
      <c r="I42" s="5">
        <v>250</v>
      </c>
      <c r="J42" s="5" t="s">
        <v>896</v>
      </c>
      <c r="K42" s="41">
        <f>+(D42*50-E42*23)+(F42*100-G42*73)+(H42*100+I42*100)</f>
        <v>111050</v>
      </c>
      <c r="L42" s="5">
        <v>31600</v>
      </c>
      <c r="M42" s="5">
        <v>0</v>
      </c>
      <c r="N42" s="5">
        <v>0</v>
      </c>
      <c r="O42" s="5">
        <f t="shared" si="0"/>
        <v>0</v>
      </c>
      <c r="P42" s="41">
        <f t="shared" si="1"/>
        <v>79450</v>
      </c>
      <c r="Q42" s="5">
        <v>0</v>
      </c>
      <c r="R42" s="5">
        <v>88625</v>
      </c>
      <c r="S42" s="5">
        <v>11105</v>
      </c>
      <c r="T42" s="5">
        <v>0</v>
      </c>
      <c r="U42" s="5">
        <f t="shared" si="2"/>
        <v>11105</v>
      </c>
      <c r="V42" s="5">
        <f t="shared" si="3"/>
        <v>11105</v>
      </c>
      <c r="W42" s="5">
        <f t="shared" si="4"/>
        <v>0</v>
      </c>
      <c r="X42" s="41">
        <f t="shared" si="5"/>
        <v>68345</v>
      </c>
    </row>
    <row r="43" spans="1:24">
      <c r="A43" s="5">
        <v>40</v>
      </c>
      <c r="B43" s="28">
        <v>808</v>
      </c>
      <c r="C43" s="98" t="s">
        <v>204</v>
      </c>
      <c r="D43" s="27">
        <v>5</v>
      </c>
      <c r="E43" s="27">
        <v>0</v>
      </c>
      <c r="F43" s="29">
        <v>994</v>
      </c>
      <c r="G43" s="27">
        <v>0</v>
      </c>
      <c r="H43" s="5">
        <v>238</v>
      </c>
      <c r="I43" s="5">
        <v>634</v>
      </c>
      <c r="J43" s="5" t="s">
        <v>897</v>
      </c>
      <c r="K43" s="41">
        <f t="shared" ref="K43:K57" si="7">+(D43*50-E43*23)+(F43*50-G43*23)+(H43*25+I43*25)</f>
        <v>71750</v>
      </c>
      <c r="L43" s="5">
        <v>27200</v>
      </c>
      <c r="M43" s="5">
        <v>0</v>
      </c>
      <c r="N43" s="5">
        <v>0</v>
      </c>
      <c r="O43" s="5">
        <f t="shared" si="0"/>
        <v>0</v>
      </c>
      <c r="P43" s="41">
        <f t="shared" si="1"/>
        <v>44550</v>
      </c>
      <c r="Q43" s="5">
        <v>0</v>
      </c>
      <c r="R43" s="5">
        <v>5400</v>
      </c>
      <c r="S43" s="5">
        <v>5400</v>
      </c>
      <c r="T43" s="5">
        <v>0</v>
      </c>
      <c r="U43" s="5">
        <f t="shared" si="2"/>
        <v>5400</v>
      </c>
      <c r="V43" s="5">
        <f t="shared" si="3"/>
        <v>5400</v>
      </c>
      <c r="W43" s="5">
        <f t="shared" si="4"/>
        <v>0</v>
      </c>
      <c r="X43" s="41">
        <f t="shared" si="5"/>
        <v>39150</v>
      </c>
    </row>
    <row r="44" spans="1:24">
      <c r="A44" s="5">
        <v>41</v>
      </c>
      <c r="B44" s="28">
        <v>813</v>
      </c>
      <c r="C44" s="98" t="s">
        <v>210</v>
      </c>
      <c r="D44" s="27">
        <v>0</v>
      </c>
      <c r="E44" s="27">
        <v>0</v>
      </c>
      <c r="F44" s="29">
        <v>238</v>
      </c>
      <c r="G44" s="27">
        <v>0</v>
      </c>
      <c r="H44" s="5">
        <v>49</v>
      </c>
      <c r="I44" s="5">
        <v>164</v>
      </c>
      <c r="J44" s="5" t="s">
        <v>897</v>
      </c>
      <c r="K44" s="41">
        <f t="shared" si="7"/>
        <v>17225</v>
      </c>
      <c r="L44" s="5">
        <v>4640</v>
      </c>
      <c r="M44" s="5">
        <v>0</v>
      </c>
      <c r="N44" s="5">
        <v>0</v>
      </c>
      <c r="O44" s="5">
        <f t="shared" si="0"/>
        <v>0</v>
      </c>
      <c r="P44" s="41">
        <f t="shared" si="1"/>
        <v>12585</v>
      </c>
      <c r="Q44" s="5">
        <v>0</v>
      </c>
      <c r="R44" s="5">
        <v>675</v>
      </c>
      <c r="S44" s="5">
        <v>675</v>
      </c>
      <c r="T44" s="5">
        <v>0</v>
      </c>
      <c r="U44" s="5">
        <f t="shared" si="2"/>
        <v>675</v>
      </c>
      <c r="V44" s="5">
        <f t="shared" si="3"/>
        <v>675</v>
      </c>
      <c r="W44" s="5">
        <f t="shared" si="4"/>
        <v>0</v>
      </c>
      <c r="X44" s="41">
        <f t="shared" si="5"/>
        <v>11910</v>
      </c>
    </row>
    <row r="45" spans="1:24">
      <c r="A45" s="5">
        <v>42</v>
      </c>
      <c r="B45" s="28">
        <v>810</v>
      </c>
      <c r="C45" s="98" t="s">
        <v>206</v>
      </c>
      <c r="D45" s="27">
        <v>0</v>
      </c>
      <c r="E45" s="27">
        <v>0</v>
      </c>
      <c r="F45" s="29">
        <v>379</v>
      </c>
      <c r="G45" s="27">
        <v>0</v>
      </c>
      <c r="H45" s="5">
        <v>63</v>
      </c>
      <c r="I45" s="5">
        <v>212</v>
      </c>
      <c r="J45" s="5" t="s">
        <v>897</v>
      </c>
      <c r="K45" s="41">
        <f t="shared" si="7"/>
        <v>25825</v>
      </c>
      <c r="L45" s="5">
        <v>8080</v>
      </c>
      <c r="M45" s="5">
        <v>0</v>
      </c>
      <c r="N45" s="5">
        <v>0</v>
      </c>
      <c r="O45" s="5">
        <f t="shared" si="0"/>
        <v>0</v>
      </c>
      <c r="P45" s="41">
        <f t="shared" si="1"/>
        <v>17745</v>
      </c>
      <c r="Q45" s="5">
        <v>0</v>
      </c>
      <c r="R45" s="5">
        <v>1650</v>
      </c>
      <c r="S45" s="5">
        <v>1650</v>
      </c>
      <c r="T45" s="5">
        <v>0</v>
      </c>
      <c r="U45" s="5">
        <f t="shared" si="2"/>
        <v>1650</v>
      </c>
      <c r="V45" s="5">
        <f t="shared" si="3"/>
        <v>1650</v>
      </c>
      <c r="W45" s="5">
        <f t="shared" si="4"/>
        <v>0</v>
      </c>
      <c r="X45" s="41">
        <f t="shared" si="5"/>
        <v>16095</v>
      </c>
    </row>
    <row r="46" spans="1:24">
      <c r="A46" s="5">
        <v>43</v>
      </c>
      <c r="B46" s="28">
        <v>812</v>
      </c>
      <c r="C46" s="98" t="s">
        <v>208</v>
      </c>
      <c r="D46" s="27">
        <v>4</v>
      </c>
      <c r="E46" s="27">
        <v>0</v>
      </c>
      <c r="F46" s="29">
        <v>1243</v>
      </c>
      <c r="G46" s="27">
        <v>0</v>
      </c>
      <c r="H46" s="5">
        <v>346</v>
      </c>
      <c r="I46" s="5">
        <v>1168</v>
      </c>
      <c r="J46" s="5" t="s">
        <v>897</v>
      </c>
      <c r="K46" s="41">
        <f t="shared" si="7"/>
        <v>100200</v>
      </c>
      <c r="L46" s="5">
        <v>34520</v>
      </c>
      <c r="M46" s="5">
        <v>0</v>
      </c>
      <c r="N46" s="5">
        <v>0</v>
      </c>
      <c r="O46" s="5">
        <f t="shared" si="0"/>
        <v>0</v>
      </c>
      <c r="P46" s="41">
        <f t="shared" si="1"/>
        <v>65680</v>
      </c>
      <c r="Q46" s="5">
        <v>0</v>
      </c>
      <c r="R46" s="5">
        <v>2650</v>
      </c>
      <c r="S46" s="5">
        <v>2650</v>
      </c>
      <c r="T46" s="5">
        <v>0</v>
      </c>
      <c r="U46" s="5">
        <f t="shared" si="2"/>
        <v>2650</v>
      </c>
      <c r="V46" s="5">
        <f t="shared" si="3"/>
        <v>2650</v>
      </c>
      <c r="W46" s="5">
        <f t="shared" si="4"/>
        <v>0</v>
      </c>
      <c r="X46" s="41">
        <f t="shared" si="5"/>
        <v>63030</v>
      </c>
    </row>
    <row r="47" spans="1:24">
      <c r="A47" s="5">
        <v>44</v>
      </c>
      <c r="B47" s="28">
        <v>807</v>
      </c>
      <c r="C47" s="98" t="s">
        <v>202</v>
      </c>
      <c r="D47" s="27">
        <v>3</v>
      </c>
      <c r="E47" s="27">
        <v>0</v>
      </c>
      <c r="F47" s="29">
        <v>1102</v>
      </c>
      <c r="G47" s="27">
        <v>0</v>
      </c>
      <c r="H47" s="5">
        <v>297</v>
      </c>
      <c r="I47" s="5">
        <v>1150</v>
      </c>
      <c r="J47" s="5" t="s">
        <v>897</v>
      </c>
      <c r="K47" s="41">
        <f t="shared" si="7"/>
        <v>91425</v>
      </c>
      <c r="L47" s="5">
        <v>26480</v>
      </c>
      <c r="M47" s="5">
        <v>0</v>
      </c>
      <c r="N47" s="5">
        <v>0</v>
      </c>
      <c r="O47" s="5">
        <f t="shared" si="0"/>
        <v>0</v>
      </c>
      <c r="P47" s="41">
        <f t="shared" si="1"/>
        <v>64945</v>
      </c>
      <c r="Q47" s="5">
        <v>0</v>
      </c>
      <c r="R47" s="5">
        <v>32275</v>
      </c>
      <c r="S47" s="5">
        <v>9143</v>
      </c>
      <c r="T47" s="5">
        <v>0</v>
      </c>
      <c r="U47" s="5">
        <f t="shared" si="2"/>
        <v>9143</v>
      </c>
      <c r="V47" s="5">
        <f t="shared" si="3"/>
        <v>9143</v>
      </c>
      <c r="W47" s="5">
        <f t="shared" si="4"/>
        <v>0</v>
      </c>
      <c r="X47" s="41">
        <f t="shared" si="5"/>
        <v>55802</v>
      </c>
    </row>
    <row r="48" spans="1:24">
      <c r="A48" s="5">
        <v>45</v>
      </c>
      <c r="B48" s="28">
        <v>806</v>
      </c>
      <c r="C48" s="98" t="s">
        <v>200</v>
      </c>
      <c r="D48" s="27">
        <v>6</v>
      </c>
      <c r="E48" s="27">
        <v>0</v>
      </c>
      <c r="F48" s="29">
        <v>1080</v>
      </c>
      <c r="G48" s="27">
        <v>0</v>
      </c>
      <c r="H48" s="5">
        <v>218</v>
      </c>
      <c r="I48" s="5">
        <v>526</v>
      </c>
      <c r="J48" s="5" t="s">
        <v>897</v>
      </c>
      <c r="K48" s="41">
        <f t="shared" si="7"/>
        <v>72900</v>
      </c>
      <c r="L48" s="5">
        <v>26120</v>
      </c>
      <c r="M48" s="5">
        <v>0</v>
      </c>
      <c r="N48" s="5">
        <v>0</v>
      </c>
      <c r="O48" s="5">
        <f t="shared" si="0"/>
        <v>0</v>
      </c>
      <c r="P48" s="41">
        <f t="shared" si="1"/>
        <v>46780</v>
      </c>
      <c r="Q48" s="5">
        <v>0</v>
      </c>
      <c r="R48" s="5">
        <v>15575</v>
      </c>
      <c r="S48" s="5">
        <v>7290</v>
      </c>
      <c r="T48" s="5">
        <v>0</v>
      </c>
      <c r="U48" s="5">
        <f t="shared" si="2"/>
        <v>7290</v>
      </c>
      <c r="V48" s="5">
        <f t="shared" si="3"/>
        <v>7290</v>
      </c>
      <c r="W48" s="5">
        <f t="shared" si="4"/>
        <v>0</v>
      </c>
      <c r="X48" s="41">
        <f t="shared" si="5"/>
        <v>39490</v>
      </c>
    </row>
    <row r="49" spans="1:24">
      <c r="A49" s="5">
        <v>46</v>
      </c>
      <c r="B49" s="28">
        <v>805</v>
      </c>
      <c r="C49" s="98" t="s">
        <v>198</v>
      </c>
      <c r="D49" s="27">
        <v>4</v>
      </c>
      <c r="E49" s="27">
        <v>0</v>
      </c>
      <c r="F49" s="29">
        <v>1428</v>
      </c>
      <c r="G49" s="27">
        <v>0</v>
      </c>
      <c r="H49" s="5">
        <v>596</v>
      </c>
      <c r="I49" s="5">
        <v>1712</v>
      </c>
      <c r="J49" s="5" t="s">
        <v>897</v>
      </c>
      <c r="K49" s="41">
        <f t="shared" si="7"/>
        <v>129300</v>
      </c>
      <c r="L49" s="5">
        <v>36313</v>
      </c>
      <c r="M49" s="5">
        <v>0</v>
      </c>
      <c r="N49" s="5">
        <v>0</v>
      </c>
      <c r="O49" s="5">
        <f t="shared" si="0"/>
        <v>0</v>
      </c>
      <c r="P49" s="41">
        <f t="shared" si="1"/>
        <v>92987</v>
      </c>
      <c r="Q49" s="5">
        <v>0</v>
      </c>
      <c r="R49" s="5">
        <v>15100</v>
      </c>
      <c r="S49" s="5">
        <v>12930</v>
      </c>
      <c r="T49" s="5">
        <v>0</v>
      </c>
      <c r="U49" s="5">
        <f t="shared" si="2"/>
        <v>12930</v>
      </c>
      <c r="V49" s="5">
        <f t="shared" si="3"/>
        <v>12930</v>
      </c>
      <c r="W49" s="5">
        <f t="shared" si="4"/>
        <v>0</v>
      </c>
      <c r="X49" s="41">
        <f t="shared" si="5"/>
        <v>80057</v>
      </c>
    </row>
    <row r="50" spans="1:24">
      <c r="A50" s="5">
        <v>47</v>
      </c>
      <c r="B50" s="28">
        <v>664</v>
      </c>
      <c r="C50" s="98" t="s">
        <v>186</v>
      </c>
      <c r="D50" s="27">
        <v>15</v>
      </c>
      <c r="E50" s="27">
        <v>0</v>
      </c>
      <c r="F50" s="29">
        <v>13026</v>
      </c>
      <c r="G50" s="27">
        <v>0</v>
      </c>
      <c r="H50" s="5">
        <v>1338</v>
      </c>
      <c r="I50" s="5">
        <v>3296</v>
      </c>
      <c r="J50" s="5" t="s">
        <v>897</v>
      </c>
      <c r="K50" s="41">
        <f t="shared" si="7"/>
        <v>767900</v>
      </c>
      <c r="L50" s="5">
        <v>302920</v>
      </c>
      <c r="M50" s="5">
        <v>0</v>
      </c>
      <c r="N50" s="5">
        <v>0</v>
      </c>
      <c r="O50" s="5">
        <f t="shared" si="0"/>
        <v>0</v>
      </c>
      <c r="P50" s="41">
        <f t="shared" si="1"/>
        <v>464980</v>
      </c>
      <c r="Q50" s="5">
        <v>0</v>
      </c>
      <c r="R50" s="5">
        <v>991800</v>
      </c>
      <c r="S50" s="5">
        <v>76790</v>
      </c>
      <c r="T50" s="5">
        <v>0</v>
      </c>
      <c r="U50" s="5">
        <f t="shared" si="2"/>
        <v>76790</v>
      </c>
      <c r="V50" s="5">
        <f t="shared" si="3"/>
        <v>76790</v>
      </c>
      <c r="W50" s="5">
        <f t="shared" si="4"/>
        <v>0</v>
      </c>
      <c r="X50" s="41">
        <f t="shared" si="5"/>
        <v>388190</v>
      </c>
    </row>
    <row r="51" spans="1:24" ht="30">
      <c r="A51" s="5">
        <v>48</v>
      </c>
      <c r="B51" s="28">
        <v>975</v>
      </c>
      <c r="C51" s="98" t="s">
        <v>256</v>
      </c>
      <c r="D51" s="27">
        <v>0</v>
      </c>
      <c r="E51" s="27">
        <v>0</v>
      </c>
      <c r="F51" s="29">
        <v>1</v>
      </c>
      <c r="G51" s="27">
        <v>1</v>
      </c>
      <c r="H51" s="5">
        <v>0</v>
      </c>
      <c r="I51" s="5">
        <v>0</v>
      </c>
      <c r="J51" s="5" t="s">
        <v>897</v>
      </c>
      <c r="K51" s="41">
        <f t="shared" si="7"/>
        <v>27</v>
      </c>
      <c r="L51" s="5">
        <v>0</v>
      </c>
      <c r="M51" s="5">
        <v>0</v>
      </c>
      <c r="N51" s="5">
        <v>0</v>
      </c>
      <c r="O51" s="5">
        <f t="shared" si="0"/>
        <v>0</v>
      </c>
      <c r="P51" s="41">
        <f t="shared" si="1"/>
        <v>27</v>
      </c>
      <c r="Q51" s="5">
        <v>0</v>
      </c>
      <c r="R51" s="5">
        <v>0</v>
      </c>
      <c r="S51" s="5">
        <v>0</v>
      </c>
      <c r="T51" s="5">
        <v>0</v>
      </c>
      <c r="U51" s="5">
        <f t="shared" si="2"/>
        <v>0</v>
      </c>
      <c r="V51" s="5">
        <f t="shared" si="3"/>
        <v>0</v>
      </c>
      <c r="W51" s="5">
        <f t="shared" si="4"/>
        <v>0</v>
      </c>
      <c r="X51" s="41">
        <f t="shared" si="5"/>
        <v>27</v>
      </c>
    </row>
    <row r="52" spans="1:24" ht="30">
      <c r="A52" s="5">
        <v>49</v>
      </c>
      <c r="B52" s="28">
        <v>815</v>
      </c>
      <c r="C52" s="98" t="s">
        <v>214</v>
      </c>
      <c r="D52" s="27">
        <v>153</v>
      </c>
      <c r="E52" s="27">
        <v>0</v>
      </c>
      <c r="F52" s="29">
        <v>6263</v>
      </c>
      <c r="G52" s="27">
        <v>0</v>
      </c>
      <c r="H52" s="5">
        <v>2224</v>
      </c>
      <c r="I52" s="5">
        <v>3529</v>
      </c>
      <c r="J52" s="5" t="s">
        <v>897</v>
      </c>
      <c r="K52" s="41">
        <f t="shared" si="7"/>
        <v>464625</v>
      </c>
      <c r="L52" s="5">
        <v>164680</v>
      </c>
      <c r="M52" s="5">
        <v>0</v>
      </c>
      <c r="N52" s="5">
        <v>0</v>
      </c>
      <c r="O52" s="5">
        <f t="shared" si="0"/>
        <v>0</v>
      </c>
      <c r="P52" s="41">
        <f t="shared" si="1"/>
        <v>299945</v>
      </c>
      <c r="Q52" s="5">
        <v>0</v>
      </c>
      <c r="R52" s="5">
        <v>51350</v>
      </c>
      <c r="S52" s="5">
        <v>46463</v>
      </c>
      <c r="T52" s="5">
        <v>0</v>
      </c>
      <c r="U52" s="5">
        <f t="shared" si="2"/>
        <v>46463</v>
      </c>
      <c r="V52" s="5">
        <f t="shared" si="3"/>
        <v>46463</v>
      </c>
      <c r="W52" s="5">
        <f t="shared" si="4"/>
        <v>0</v>
      </c>
      <c r="X52" s="41">
        <f t="shared" si="5"/>
        <v>253482</v>
      </c>
    </row>
    <row r="53" spans="1:24">
      <c r="A53" s="5">
        <v>50</v>
      </c>
      <c r="B53" s="28">
        <v>108</v>
      </c>
      <c r="C53" s="98" t="s">
        <v>16</v>
      </c>
      <c r="D53" s="27">
        <v>49</v>
      </c>
      <c r="E53" s="27">
        <v>0</v>
      </c>
      <c r="F53" s="28">
        <v>121324</v>
      </c>
      <c r="G53" s="27">
        <v>0</v>
      </c>
      <c r="H53" s="5">
        <v>5248</v>
      </c>
      <c r="I53" s="5">
        <v>20120</v>
      </c>
      <c r="J53" s="5" t="s">
        <v>897</v>
      </c>
      <c r="K53" s="41">
        <f t="shared" si="7"/>
        <v>6702850</v>
      </c>
      <c r="L53" s="5">
        <v>3197240</v>
      </c>
      <c r="M53" s="5">
        <v>0</v>
      </c>
      <c r="N53" s="5">
        <v>0</v>
      </c>
      <c r="O53" s="5">
        <f t="shared" si="0"/>
        <v>0</v>
      </c>
      <c r="P53" s="41">
        <f t="shared" si="1"/>
        <v>3505610</v>
      </c>
      <c r="Q53" s="5">
        <v>0</v>
      </c>
      <c r="R53" s="5">
        <v>5623425</v>
      </c>
      <c r="S53" s="5">
        <v>670285</v>
      </c>
      <c r="T53" s="5">
        <v>0</v>
      </c>
      <c r="U53" s="5">
        <f t="shared" si="2"/>
        <v>670285</v>
      </c>
      <c r="V53" s="5">
        <f t="shared" si="3"/>
        <v>670285</v>
      </c>
      <c r="W53" s="5">
        <f t="shared" si="4"/>
        <v>0</v>
      </c>
      <c r="X53" s="41">
        <f t="shared" si="5"/>
        <v>2835325</v>
      </c>
    </row>
    <row r="54" spans="1:24" ht="30">
      <c r="A54" s="5">
        <v>51</v>
      </c>
      <c r="B54" s="28">
        <v>867</v>
      </c>
      <c r="C54" s="98" t="s">
        <v>242</v>
      </c>
      <c r="D54" s="27">
        <v>0</v>
      </c>
      <c r="E54" s="27">
        <v>0</v>
      </c>
      <c r="F54" s="29">
        <v>130</v>
      </c>
      <c r="G54" s="27">
        <v>0</v>
      </c>
      <c r="H54" s="5">
        <v>1898</v>
      </c>
      <c r="I54" s="5">
        <v>1045</v>
      </c>
      <c r="J54" s="5" t="s">
        <v>897</v>
      </c>
      <c r="K54" s="41">
        <f t="shared" si="7"/>
        <v>80075</v>
      </c>
      <c r="L54" s="5">
        <v>2720</v>
      </c>
      <c r="M54" s="5">
        <v>0</v>
      </c>
      <c r="N54" s="5">
        <v>0</v>
      </c>
      <c r="O54" s="5">
        <f t="shared" si="0"/>
        <v>0</v>
      </c>
      <c r="P54" s="41">
        <f t="shared" si="1"/>
        <v>77355</v>
      </c>
      <c r="Q54" s="5">
        <v>0</v>
      </c>
      <c r="R54" s="5">
        <v>4750</v>
      </c>
      <c r="S54" s="5">
        <v>4750</v>
      </c>
      <c r="T54" s="5">
        <v>0</v>
      </c>
      <c r="U54" s="5">
        <f t="shared" si="2"/>
        <v>4750</v>
      </c>
      <c r="V54" s="5">
        <f t="shared" si="3"/>
        <v>4750</v>
      </c>
      <c r="W54" s="5">
        <f t="shared" si="4"/>
        <v>0</v>
      </c>
      <c r="X54" s="41">
        <f t="shared" si="5"/>
        <v>72605</v>
      </c>
    </row>
    <row r="55" spans="1:24">
      <c r="A55" s="5">
        <v>52</v>
      </c>
      <c r="B55" s="28">
        <v>163</v>
      </c>
      <c r="C55" s="98" t="s">
        <v>80</v>
      </c>
      <c r="D55" s="27">
        <v>0</v>
      </c>
      <c r="E55" s="27">
        <v>0</v>
      </c>
      <c r="F55" s="28">
        <v>147</v>
      </c>
      <c r="G55" s="27">
        <v>0</v>
      </c>
      <c r="H55" s="5">
        <v>0</v>
      </c>
      <c r="I55" s="5">
        <v>0</v>
      </c>
      <c r="J55" s="5" t="s">
        <v>897</v>
      </c>
      <c r="K55" s="41">
        <f t="shared" si="7"/>
        <v>7350</v>
      </c>
      <c r="L55" s="5">
        <v>2360</v>
      </c>
      <c r="M55" s="5">
        <v>0</v>
      </c>
      <c r="N55" s="5">
        <v>0</v>
      </c>
      <c r="O55" s="5">
        <f t="shared" si="0"/>
        <v>0</v>
      </c>
      <c r="P55" s="41">
        <f t="shared" si="1"/>
        <v>4990</v>
      </c>
      <c r="Q55" s="5">
        <v>0</v>
      </c>
      <c r="R55" s="5">
        <v>12750</v>
      </c>
      <c r="S55" s="5">
        <v>735</v>
      </c>
      <c r="T55" s="5">
        <v>0</v>
      </c>
      <c r="U55" s="5">
        <f t="shared" si="2"/>
        <v>735</v>
      </c>
      <c r="V55" s="5">
        <f t="shared" si="3"/>
        <v>735</v>
      </c>
      <c r="W55" s="5">
        <f t="shared" si="4"/>
        <v>0</v>
      </c>
      <c r="X55" s="41">
        <f t="shared" si="5"/>
        <v>4255</v>
      </c>
    </row>
    <row r="56" spans="1:24">
      <c r="A56" s="5">
        <v>53</v>
      </c>
      <c r="B56" s="28">
        <v>145</v>
      </c>
      <c r="C56" s="98" t="s">
        <v>46</v>
      </c>
      <c r="D56" s="27">
        <v>0</v>
      </c>
      <c r="E56" s="27">
        <v>0</v>
      </c>
      <c r="F56" s="28">
        <v>72</v>
      </c>
      <c r="G56" s="27">
        <v>0</v>
      </c>
      <c r="H56" s="5">
        <v>0</v>
      </c>
      <c r="I56" s="5">
        <v>0</v>
      </c>
      <c r="J56" s="5" t="s">
        <v>897</v>
      </c>
      <c r="K56" s="41">
        <f t="shared" si="7"/>
        <v>3600</v>
      </c>
      <c r="L56" s="5">
        <v>40</v>
      </c>
      <c r="M56" s="5">
        <v>0</v>
      </c>
      <c r="N56" s="5">
        <v>0</v>
      </c>
      <c r="O56" s="5">
        <f t="shared" si="0"/>
        <v>0</v>
      </c>
      <c r="P56" s="41">
        <f t="shared" si="1"/>
        <v>3560</v>
      </c>
      <c r="Q56" s="5">
        <v>0</v>
      </c>
      <c r="R56" s="5">
        <v>400</v>
      </c>
      <c r="S56" s="5">
        <v>360</v>
      </c>
      <c r="T56" s="5">
        <v>0</v>
      </c>
      <c r="U56" s="5">
        <f t="shared" si="2"/>
        <v>360</v>
      </c>
      <c r="V56" s="5">
        <f t="shared" si="3"/>
        <v>360</v>
      </c>
      <c r="W56" s="5">
        <f t="shared" si="4"/>
        <v>0</v>
      </c>
      <c r="X56" s="41">
        <f t="shared" si="5"/>
        <v>3200</v>
      </c>
    </row>
    <row r="57" spans="1:24">
      <c r="A57" s="5">
        <v>54</v>
      </c>
      <c r="B57" s="28">
        <v>161</v>
      </c>
      <c r="C57" s="98" t="s">
        <v>76</v>
      </c>
      <c r="D57" s="27">
        <v>0</v>
      </c>
      <c r="E57" s="27">
        <v>0</v>
      </c>
      <c r="F57" s="28">
        <v>1</v>
      </c>
      <c r="G57" s="27">
        <v>0</v>
      </c>
      <c r="H57" s="5">
        <v>0</v>
      </c>
      <c r="I57" s="5">
        <v>0</v>
      </c>
      <c r="J57" s="5" t="s">
        <v>897</v>
      </c>
      <c r="K57" s="41">
        <f t="shared" si="7"/>
        <v>50</v>
      </c>
      <c r="L57" s="5">
        <v>40</v>
      </c>
      <c r="M57" s="5">
        <v>0</v>
      </c>
      <c r="N57" s="5">
        <v>0</v>
      </c>
      <c r="O57" s="5">
        <f t="shared" si="0"/>
        <v>0</v>
      </c>
      <c r="P57" s="41">
        <f t="shared" si="1"/>
        <v>10</v>
      </c>
      <c r="Q57" s="5">
        <v>0</v>
      </c>
      <c r="R57" s="5">
        <v>50</v>
      </c>
      <c r="S57" s="5">
        <v>5</v>
      </c>
      <c r="T57" s="5">
        <v>0</v>
      </c>
      <c r="U57" s="5">
        <f t="shared" si="2"/>
        <v>5</v>
      </c>
      <c r="V57" s="5">
        <f t="shared" si="3"/>
        <v>5</v>
      </c>
      <c r="W57" s="5">
        <f t="shared" si="4"/>
        <v>0</v>
      </c>
      <c r="X57" s="41">
        <f t="shared" si="5"/>
        <v>5</v>
      </c>
    </row>
    <row r="58" spans="1:24">
      <c r="A58" s="5">
        <v>55</v>
      </c>
      <c r="B58" s="28">
        <v>645</v>
      </c>
      <c r="C58" s="98" t="s">
        <v>150</v>
      </c>
      <c r="D58" s="27">
        <v>0</v>
      </c>
      <c r="E58" s="27">
        <v>0</v>
      </c>
      <c r="F58" s="29">
        <v>14</v>
      </c>
      <c r="G58" s="27">
        <v>0</v>
      </c>
      <c r="H58" s="5">
        <v>2</v>
      </c>
      <c r="I58" s="5">
        <v>4</v>
      </c>
      <c r="J58" s="5" t="s">
        <v>896</v>
      </c>
      <c r="K58" s="41">
        <f>+(D58*50-E58*23)+(F58*100-G58*73)+(H58*100+I58*100)</f>
        <v>2000</v>
      </c>
      <c r="L58" s="5">
        <v>720</v>
      </c>
      <c r="M58" s="5">
        <v>0</v>
      </c>
      <c r="N58" s="5">
        <v>0</v>
      </c>
      <c r="O58" s="5">
        <f t="shared" si="0"/>
        <v>0</v>
      </c>
      <c r="P58" s="41">
        <f t="shared" si="1"/>
        <v>1280</v>
      </c>
      <c r="Q58" s="5">
        <v>0</v>
      </c>
      <c r="R58" s="5">
        <v>425</v>
      </c>
      <c r="S58" s="5">
        <v>200</v>
      </c>
      <c r="T58" s="5">
        <v>0</v>
      </c>
      <c r="U58" s="5">
        <f t="shared" si="2"/>
        <v>200</v>
      </c>
      <c r="V58" s="5">
        <f t="shared" si="3"/>
        <v>200</v>
      </c>
      <c r="W58" s="5">
        <f t="shared" si="4"/>
        <v>0</v>
      </c>
      <c r="X58" s="41">
        <f t="shared" si="5"/>
        <v>1080</v>
      </c>
    </row>
    <row r="59" spans="1:24" ht="30">
      <c r="A59" s="5">
        <v>56</v>
      </c>
      <c r="B59" s="28">
        <v>952</v>
      </c>
      <c r="C59" s="98" t="s">
        <v>248</v>
      </c>
      <c r="D59" s="27">
        <v>42</v>
      </c>
      <c r="E59" s="27">
        <v>42</v>
      </c>
      <c r="F59" s="29">
        <v>4516</v>
      </c>
      <c r="G59" s="27">
        <v>4516</v>
      </c>
      <c r="H59" s="5">
        <v>0</v>
      </c>
      <c r="I59" s="5">
        <v>0</v>
      </c>
      <c r="J59" s="5" t="s">
        <v>897</v>
      </c>
      <c r="K59" s="41">
        <f t="shared" ref="K59:K75" si="8">+(D59*50-E59*23)+(F59*50-G59*23)+(H59*25+I59*25)</f>
        <v>123066</v>
      </c>
      <c r="L59" s="5">
        <v>51062</v>
      </c>
      <c r="M59" s="5">
        <v>98108</v>
      </c>
      <c r="N59" s="5">
        <v>12307</v>
      </c>
      <c r="O59" s="5">
        <f t="shared" si="0"/>
        <v>85801</v>
      </c>
      <c r="P59" s="41">
        <f t="shared" si="1"/>
        <v>59697</v>
      </c>
      <c r="Q59" s="5">
        <v>0</v>
      </c>
      <c r="R59" s="5">
        <v>20550</v>
      </c>
      <c r="S59" s="5">
        <v>12307</v>
      </c>
      <c r="T59" s="5">
        <v>0</v>
      </c>
      <c r="U59" s="5">
        <f t="shared" si="2"/>
        <v>12307</v>
      </c>
      <c r="V59" s="5">
        <f t="shared" si="3"/>
        <v>12307</v>
      </c>
      <c r="W59" s="5">
        <f t="shared" si="4"/>
        <v>0</v>
      </c>
      <c r="X59" s="41">
        <f t="shared" si="5"/>
        <v>47390</v>
      </c>
    </row>
    <row r="60" spans="1:24">
      <c r="A60" s="5">
        <v>57</v>
      </c>
      <c r="B60" s="28">
        <v>955</v>
      </c>
      <c r="C60" s="98" t="s">
        <v>250</v>
      </c>
      <c r="D60" s="27">
        <v>0</v>
      </c>
      <c r="E60" s="27">
        <v>0</v>
      </c>
      <c r="F60" s="29">
        <v>899</v>
      </c>
      <c r="G60" s="27">
        <v>898</v>
      </c>
      <c r="H60" s="5">
        <v>0</v>
      </c>
      <c r="I60" s="5">
        <v>0</v>
      </c>
      <c r="J60" s="5" t="s">
        <v>897</v>
      </c>
      <c r="K60" s="41">
        <f t="shared" si="8"/>
        <v>24296</v>
      </c>
      <c r="L60" s="5">
        <v>12982</v>
      </c>
      <c r="M60" s="5">
        <v>0</v>
      </c>
      <c r="N60" s="5">
        <v>0</v>
      </c>
      <c r="O60" s="5">
        <f t="shared" si="0"/>
        <v>0</v>
      </c>
      <c r="P60" s="41">
        <f t="shared" si="1"/>
        <v>11314</v>
      </c>
      <c r="Q60" s="5">
        <v>0</v>
      </c>
      <c r="R60" s="5">
        <v>10300</v>
      </c>
      <c r="S60" s="5">
        <v>2430</v>
      </c>
      <c r="T60" s="5">
        <v>0</v>
      </c>
      <c r="U60" s="5">
        <f t="shared" si="2"/>
        <v>2430</v>
      </c>
      <c r="V60" s="5">
        <f t="shared" si="3"/>
        <v>2430</v>
      </c>
      <c r="W60" s="5">
        <f t="shared" si="4"/>
        <v>0</v>
      </c>
      <c r="X60" s="41">
        <f t="shared" si="5"/>
        <v>8884</v>
      </c>
    </row>
    <row r="61" spans="1:24">
      <c r="A61" s="5">
        <v>58</v>
      </c>
      <c r="B61" s="28">
        <v>833</v>
      </c>
      <c r="C61" s="99" t="s">
        <v>878</v>
      </c>
      <c r="D61" s="27">
        <v>0</v>
      </c>
      <c r="E61" s="27">
        <v>0</v>
      </c>
      <c r="F61" s="29">
        <v>0</v>
      </c>
      <c r="G61" s="27">
        <v>0</v>
      </c>
      <c r="H61" s="27">
        <v>199</v>
      </c>
      <c r="I61" s="5">
        <v>138</v>
      </c>
      <c r="J61" s="5" t="s">
        <v>897</v>
      </c>
      <c r="K61" s="41">
        <f t="shared" si="8"/>
        <v>8425</v>
      </c>
      <c r="L61" s="5">
        <v>0</v>
      </c>
      <c r="M61" s="5">
        <v>0</v>
      </c>
      <c r="N61" s="5">
        <v>0</v>
      </c>
      <c r="O61" s="5">
        <f t="shared" si="0"/>
        <v>0</v>
      </c>
      <c r="P61" s="41">
        <f t="shared" si="1"/>
        <v>8425</v>
      </c>
      <c r="Q61" s="5">
        <v>0</v>
      </c>
      <c r="R61" s="5">
        <v>800</v>
      </c>
      <c r="S61" s="5">
        <v>800</v>
      </c>
      <c r="T61" s="5">
        <v>0</v>
      </c>
      <c r="U61" s="5">
        <f t="shared" si="2"/>
        <v>800</v>
      </c>
      <c r="V61" s="5">
        <f t="shared" si="3"/>
        <v>800</v>
      </c>
      <c r="W61" s="5">
        <f t="shared" si="4"/>
        <v>0</v>
      </c>
      <c r="X61" s="41">
        <f t="shared" si="5"/>
        <v>7625</v>
      </c>
    </row>
    <row r="62" spans="1:24" ht="30">
      <c r="A62" s="5">
        <v>59</v>
      </c>
      <c r="B62" s="28">
        <v>957</v>
      </c>
      <c r="C62" s="98" t="s">
        <v>252</v>
      </c>
      <c r="D62" s="27">
        <v>1</v>
      </c>
      <c r="E62" s="27">
        <v>1</v>
      </c>
      <c r="F62" s="29">
        <v>8565</v>
      </c>
      <c r="G62" s="27">
        <v>8565</v>
      </c>
      <c r="H62" s="5">
        <v>0</v>
      </c>
      <c r="I62" s="5">
        <v>0</v>
      </c>
      <c r="J62" s="5" t="s">
        <v>897</v>
      </c>
      <c r="K62" s="41">
        <f t="shared" si="8"/>
        <v>231282</v>
      </c>
      <c r="L62" s="5">
        <v>111542</v>
      </c>
      <c r="M62" s="5">
        <v>0</v>
      </c>
      <c r="N62" s="5">
        <v>0</v>
      </c>
      <c r="O62" s="5">
        <f t="shared" si="0"/>
        <v>0</v>
      </c>
      <c r="P62" s="41">
        <f t="shared" si="1"/>
        <v>119740</v>
      </c>
      <c r="Q62" s="5">
        <v>0</v>
      </c>
      <c r="R62" s="5">
        <v>47625</v>
      </c>
      <c r="S62" s="5">
        <v>23128</v>
      </c>
      <c r="T62" s="5">
        <v>0</v>
      </c>
      <c r="U62" s="5">
        <f t="shared" si="2"/>
        <v>23128</v>
      </c>
      <c r="V62" s="5">
        <f t="shared" si="3"/>
        <v>23128</v>
      </c>
      <c r="W62" s="5">
        <f t="shared" si="4"/>
        <v>0</v>
      </c>
      <c r="X62" s="41">
        <f t="shared" si="5"/>
        <v>96612</v>
      </c>
    </row>
    <row r="63" spans="1:24" ht="30">
      <c r="A63" s="5">
        <v>60</v>
      </c>
      <c r="B63" s="28">
        <v>843</v>
      </c>
      <c r="C63" s="98" t="s">
        <v>232</v>
      </c>
      <c r="D63" s="27">
        <v>1</v>
      </c>
      <c r="E63" s="27">
        <v>0</v>
      </c>
      <c r="F63" s="29">
        <v>377</v>
      </c>
      <c r="G63" s="27">
        <v>0</v>
      </c>
      <c r="H63" s="5">
        <v>337</v>
      </c>
      <c r="I63" s="5">
        <v>192</v>
      </c>
      <c r="J63" s="5" t="s">
        <v>897</v>
      </c>
      <c r="K63" s="41">
        <f t="shared" si="8"/>
        <v>32125</v>
      </c>
      <c r="L63" s="5">
        <v>9640</v>
      </c>
      <c r="M63" s="5">
        <v>0</v>
      </c>
      <c r="N63" s="5">
        <v>0</v>
      </c>
      <c r="O63" s="5">
        <f t="shared" si="0"/>
        <v>0</v>
      </c>
      <c r="P63" s="41">
        <f t="shared" si="1"/>
        <v>22485</v>
      </c>
      <c r="Q63" s="5">
        <v>0</v>
      </c>
      <c r="R63" s="5">
        <v>1950</v>
      </c>
      <c r="S63" s="5">
        <v>1950</v>
      </c>
      <c r="T63" s="5">
        <v>0</v>
      </c>
      <c r="U63" s="5">
        <f t="shared" si="2"/>
        <v>1950</v>
      </c>
      <c r="V63" s="5">
        <f t="shared" si="3"/>
        <v>1950</v>
      </c>
      <c r="W63" s="5">
        <f t="shared" si="4"/>
        <v>0</v>
      </c>
      <c r="X63" s="41">
        <f t="shared" si="5"/>
        <v>20535</v>
      </c>
    </row>
    <row r="64" spans="1:24">
      <c r="A64" s="5">
        <v>61</v>
      </c>
      <c r="B64" s="28">
        <v>826</v>
      </c>
      <c r="C64" s="98" t="s">
        <v>224</v>
      </c>
      <c r="D64" s="27">
        <v>0</v>
      </c>
      <c r="E64" s="27">
        <v>0</v>
      </c>
      <c r="F64" s="29">
        <v>12</v>
      </c>
      <c r="G64" s="27">
        <v>0</v>
      </c>
      <c r="H64" s="5">
        <v>0</v>
      </c>
      <c r="I64" s="5">
        <v>0</v>
      </c>
      <c r="J64" s="5" t="s">
        <v>897</v>
      </c>
      <c r="K64" s="41">
        <f t="shared" si="8"/>
        <v>600</v>
      </c>
      <c r="L64" s="5">
        <v>240</v>
      </c>
      <c r="M64" s="5">
        <v>0</v>
      </c>
      <c r="N64" s="5">
        <v>0</v>
      </c>
      <c r="O64" s="5">
        <f t="shared" si="0"/>
        <v>0</v>
      </c>
      <c r="P64" s="41">
        <f t="shared" si="1"/>
        <v>360</v>
      </c>
      <c r="Q64" s="5">
        <v>0</v>
      </c>
      <c r="R64" s="5">
        <v>0</v>
      </c>
      <c r="S64" s="5">
        <v>0</v>
      </c>
      <c r="T64" s="5">
        <v>0</v>
      </c>
      <c r="U64" s="5">
        <f t="shared" si="2"/>
        <v>0</v>
      </c>
      <c r="V64" s="5">
        <f t="shared" si="3"/>
        <v>0</v>
      </c>
      <c r="W64" s="5">
        <f t="shared" si="4"/>
        <v>0</v>
      </c>
      <c r="X64" s="41">
        <f t="shared" si="5"/>
        <v>360</v>
      </c>
    </row>
    <row r="65" spans="1:24" ht="45">
      <c r="A65" s="5">
        <v>62</v>
      </c>
      <c r="B65" s="28">
        <v>844</v>
      </c>
      <c r="C65" s="98" t="s">
        <v>234</v>
      </c>
      <c r="D65" s="27">
        <v>0</v>
      </c>
      <c r="E65" s="27">
        <v>0</v>
      </c>
      <c r="F65" s="29">
        <v>4</v>
      </c>
      <c r="G65" s="27">
        <v>4</v>
      </c>
      <c r="H65" s="5">
        <v>0</v>
      </c>
      <c r="I65" s="5">
        <v>0</v>
      </c>
      <c r="J65" s="5" t="s">
        <v>897</v>
      </c>
      <c r="K65" s="41">
        <f t="shared" si="8"/>
        <v>108</v>
      </c>
      <c r="L65" s="5">
        <v>0</v>
      </c>
      <c r="M65" s="5">
        <v>0</v>
      </c>
      <c r="N65" s="5">
        <v>0</v>
      </c>
      <c r="O65" s="5">
        <f t="shared" si="0"/>
        <v>0</v>
      </c>
      <c r="P65" s="41">
        <f t="shared" si="1"/>
        <v>108</v>
      </c>
      <c r="Q65" s="5">
        <v>0</v>
      </c>
      <c r="R65" s="5">
        <v>25</v>
      </c>
      <c r="S65" s="5">
        <v>11</v>
      </c>
      <c r="T65" s="5">
        <v>0</v>
      </c>
      <c r="U65" s="5">
        <f t="shared" si="2"/>
        <v>11</v>
      </c>
      <c r="V65" s="5">
        <f t="shared" si="3"/>
        <v>11</v>
      </c>
      <c r="W65" s="5">
        <f t="shared" si="4"/>
        <v>0</v>
      </c>
      <c r="X65" s="41">
        <f t="shared" si="5"/>
        <v>97</v>
      </c>
    </row>
    <row r="66" spans="1:24">
      <c r="A66" s="5">
        <v>63</v>
      </c>
      <c r="B66" s="28">
        <v>217</v>
      </c>
      <c r="C66" s="98" t="s">
        <v>102</v>
      </c>
      <c r="D66" s="27">
        <v>0</v>
      </c>
      <c r="E66" s="27">
        <v>0</v>
      </c>
      <c r="F66" s="29">
        <v>35</v>
      </c>
      <c r="G66" s="27">
        <v>0</v>
      </c>
      <c r="H66" s="5">
        <v>0</v>
      </c>
      <c r="I66" s="5">
        <v>5</v>
      </c>
      <c r="J66" s="5" t="s">
        <v>897</v>
      </c>
      <c r="K66" s="41">
        <f t="shared" si="8"/>
        <v>1875</v>
      </c>
      <c r="L66" s="5">
        <v>520</v>
      </c>
      <c r="M66" s="5">
        <v>0</v>
      </c>
      <c r="N66" s="5">
        <v>0</v>
      </c>
      <c r="O66" s="5">
        <f t="shared" si="0"/>
        <v>0</v>
      </c>
      <c r="P66" s="41">
        <f t="shared" si="1"/>
        <v>1355</v>
      </c>
      <c r="Q66" s="5">
        <v>0</v>
      </c>
      <c r="R66" s="5">
        <v>575</v>
      </c>
      <c r="S66" s="5">
        <v>188</v>
      </c>
      <c r="T66" s="5">
        <v>0</v>
      </c>
      <c r="U66" s="5">
        <f t="shared" si="2"/>
        <v>188</v>
      </c>
      <c r="V66" s="5">
        <f t="shared" si="3"/>
        <v>188</v>
      </c>
      <c r="W66" s="5">
        <f t="shared" si="4"/>
        <v>0</v>
      </c>
      <c r="X66" s="41">
        <f t="shared" si="5"/>
        <v>1167</v>
      </c>
    </row>
    <row r="67" spans="1:24">
      <c r="A67" s="5">
        <v>64</v>
      </c>
      <c r="B67" s="28">
        <v>167</v>
      </c>
      <c r="C67" s="98" t="s">
        <v>88</v>
      </c>
      <c r="D67" s="27">
        <v>1</v>
      </c>
      <c r="E67" s="27">
        <v>0</v>
      </c>
      <c r="F67" s="29">
        <v>299</v>
      </c>
      <c r="G67" s="27">
        <v>0</v>
      </c>
      <c r="H67" s="5">
        <v>83</v>
      </c>
      <c r="I67" s="5">
        <v>185</v>
      </c>
      <c r="J67" s="5" t="s">
        <v>897</v>
      </c>
      <c r="K67" s="41">
        <f t="shared" si="8"/>
        <v>21700</v>
      </c>
      <c r="L67" s="5">
        <v>5640</v>
      </c>
      <c r="M67" s="5">
        <v>0</v>
      </c>
      <c r="N67" s="5">
        <v>0</v>
      </c>
      <c r="O67" s="5">
        <f t="shared" si="0"/>
        <v>0</v>
      </c>
      <c r="P67" s="41">
        <f t="shared" si="1"/>
        <v>16060</v>
      </c>
      <c r="Q67" s="5">
        <v>0</v>
      </c>
      <c r="R67" s="5">
        <v>21225</v>
      </c>
      <c r="S67" s="5">
        <v>2170</v>
      </c>
      <c r="T67" s="5">
        <v>0</v>
      </c>
      <c r="U67" s="5">
        <f t="shared" si="2"/>
        <v>2170</v>
      </c>
      <c r="V67" s="5">
        <f t="shared" si="3"/>
        <v>2170</v>
      </c>
      <c r="W67" s="5">
        <f t="shared" si="4"/>
        <v>0</v>
      </c>
      <c r="X67" s="41">
        <f t="shared" si="5"/>
        <v>13890</v>
      </c>
    </row>
    <row r="68" spans="1:24" s="30" customFormat="1">
      <c r="A68" s="5">
        <v>65</v>
      </c>
      <c r="B68" s="28">
        <v>921</v>
      </c>
      <c r="C68" s="98" t="s">
        <v>964</v>
      </c>
      <c r="D68" s="27">
        <v>0</v>
      </c>
      <c r="E68" s="27">
        <v>0</v>
      </c>
      <c r="F68" s="29">
        <v>0</v>
      </c>
      <c r="G68" s="27">
        <v>0</v>
      </c>
      <c r="H68" s="5">
        <v>0</v>
      </c>
      <c r="I68" s="5">
        <v>0</v>
      </c>
      <c r="J68" s="5" t="s">
        <v>897</v>
      </c>
      <c r="K68" s="41">
        <v>0</v>
      </c>
      <c r="L68" s="5">
        <v>0</v>
      </c>
      <c r="M68" s="5">
        <v>96436</v>
      </c>
      <c r="N68" s="5">
        <v>0</v>
      </c>
      <c r="O68" s="5">
        <f t="shared" si="0"/>
        <v>96436</v>
      </c>
      <c r="P68" s="41">
        <f t="shared" si="1"/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2"/>
        <v>0</v>
      </c>
      <c r="V68" s="5">
        <f t="shared" si="3"/>
        <v>0</v>
      </c>
      <c r="W68" s="5">
        <f t="shared" si="4"/>
        <v>0</v>
      </c>
      <c r="X68" s="41">
        <f t="shared" si="5"/>
        <v>0</v>
      </c>
    </row>
    <row r="69" spans="1:24">
      <c r="A69" s="5">
        <v>66</v>
      </c>
      <c r="B69" s="28">
        <v>841</v>
      </c>
      <c r="C69" s="98" t="s">
        <v>230</v>
      </c>
      <c r="D69" s="27">
        <v>4</v>
      </c>
      <c r="E69" s="27">
        <v>0</v>
      </c>
      <c r="F69" s="29">
        <v>420</v>
      </c>
      <c r="G69" s="27">
        <v>0</v>
      </c>
      <c r="H69" s="5">
        <v>308</v>
      </c>
      <c r="I69" s="5">
        <v>1203</v>
      </c>
      <c r="J69" s="5" t="s">
        <v>897</v>
      </c>
      <c r="K69" s="41">
        <f t="shared" si="8"/>
        <v>58975</v>
      </c>
      <c r="L69" s="5">
        <v>16360</v>
      </c>
      <c r="M69" s="5">
        <v>0</v>
      </c>
      <c r="N69" s="5">
        <v>0</v>
      </c>
      <c r="O69" s="5">
        <f t="shared" ref="O69:O132" si="9">+M69-N69</f>
        <v>0</v>
      </c>
      <c r="P69" s="41">
        <f t="shared" ref="P69:P132" si="10">+K69-L69-N69</f>
        <v>42615</v>
      </c>
      <c r="Q69" s="5">
        <v>0</v>
      </c>
      <c r="R69" s="5">
        <v>258625</v>
      </c>
      <c r="S69" s="5">
        <v>5898</v>
      </c>
      <c r="T69" s="5">
        <v>0</v>
      </c>
      <c r="U69" s="5">
        <f t="shared" ref="U69:U132" si="11">+Q69+S69+T69</f>
        <v>5898</v>
      </c>
      <c r="V69" s="5">
        <f t="shared" ref="V69:V132" si="12">IF(U69&gt;P69,P69,U69)</f>
        <v>5898</v>
      </c>
      <c r="W69" s="5">
        <f t="shared" ref="W69:W132" si="13">+U69-V69</f>
        <v>0</v>
      </c>
      <c r="X69" s="41">
        <f t="shared" ref="X69:X132" si="14">+P69-V69</f>
        <v>36717</v>
      </c>
    </row>
    <row r="70" spans="1:24" ht="45">
      <c r="A70" s="5">
        <v>67</v>
      </c>
      <c r="B70" s="28">
        <v>986</v>
      </c>
      <c r="C70" s="98" t="s">
        <v>264</v>
      </c>
      <c r="D70" s="27">
        <v>16</v>
      </c>
      <c r="E70" s="27">
        <v>0</v>
      </c>
      <c r="F70" s="29">
        <v>25791</v>
      </c>
      <c r="G70" s="27">
        <v>0</v>
      </c>
      <c r="H70" s="5">
        <v>2225</v>
      </c>
      <c r="I70" s="5">
        <v>3021</v>
      </c>
      <c r="J70" s="5" t="s">
        <v>897</v>
      </c>
      <c r="K70" s="41">
        <f t="shared" si="8"/>
        <v>1421500</v>
      </c>
      <c r="L70" s="5">
        <v>683640</v>
      </c>
      <c r="M70" s="5">
        <v>0</v>
      </c>
      <c r="N70" s="5">
        <v>0</v>
      </c>
      <c r="O70" s="5">
        <f t="shared" si="9"/>
        <v>0</v>
      </c>
      <c r="P70" s="41">
        <f t="shared" si="10"/>
        <v>737860</v>
      </c>
      <c r="Q70" s="5">
        <v>0</v>
      </c>
      <c r="R70" s="5">
        <v>497775</v>
      </c>
      <c r="S70" s="5">
        <v>142150</v>
      </c>
      <c r="T70" s="5">
        <v>0</v>
      </c>
      <c r="U70" s="5">
        <f t="shared" si="11"/>
        <v>142150</v>
      </c>
      <c r="V70" s="5">
        <f t="shared" si="12"/>
        <v>142150</v>
      </c>
      <c r="W70" s="5">
        <f t="shared" si="13"/>
        <v>0</v>
      </c>
      <c r="X70" s="41">
        <f t="shared" si="14"/>
        <v>595710</v>
      </c>
    </row>
    <row r="71" spans="1:24">
      <c r="A71" s="5">
        <v>68</v>
      </c>
      <c r="B71" s="28">
        <v>106</v>
      </c>
      <c r="C71" s="98" t="s">
        <v>14</v>
      </c>
      <c r="D71" s="27">
        <v>61</v>
      </c>
      <c r="E71" s="27">
        <v>2</v>
      </c>
      <c r="F71" s="28">
        <v>43404</v>
      </c>
      <c r="G71" s="27">
        <v>842</v>
      </c>
      <c r="H71" s="5">
        <v>8172</v>
      </c>
      <c r="I71" s="5">
        <v>9112</v>
      </c>
      <c r="J71" s="5" t="s">
        <v>897</v>
      </c>
      <c r="K71" s="41">
        <f t="shared" si="8"/>
        <v>2585938</v>
      </c>
      <c r="L71" s="5">
        <v>1074977</v>
      </c>
      <c r="M71" s="5">
        <v>0</v>
      </c>
      <c r="N71" s="5">
        <v>0</v>
      </c>
      <c r="O71" s="5">
        <f t="shared" si="9"/>
        <v>0</v>
      </c>
      <c r="P71" s="41">
        <f t="shared" si="10"/>
        <v>1510961</v>
      </c>
      <c r="Q71" s="5">
        <v>0</v>
      </c>
      <c r="R71" s="5">
        <v>961075</v>
      </c>
      <c r="S71" s="5">
        <v>258594</v>
      </c>
      <c r="T71" s="5">
        <v>0</v>
      </c>
      <c r="U71" s="5">
        <f t="shared" si="11"/>
        <v>258594</v>
      </c>
      <c r="V71" s="5">
        <f t="shared" si="12"/>
        <v>258594</v>
      </c>
      <c r="W71" s="5">
        <f t="shared" si="13"/>
        <v>0</v>
      </c>
      <c r="X71" s="41">
        <f t="shared" si="14"/>
        <v>1252367</v>
      </c>
    </row>
    <row r="72" spans="1:24">
      <c r="A72" s="5">
        <v>69</v>
      </c>
      <c r="B72" s="28">
        <v>103</v>
      </c>
      <c r="C72" s="98" t="s">
        <v>10</v>
      </c>
      <c r="D72" s="27">
        <v>39</v>
      </c>
      <c r="E72" s="27">
        <v>4</v>
      </c>
      <c r="F72" s="28">
        <v>23814</v>
      </c>
      <c r="G72" s="27">
        <v>7</v>
      </c>
      <c r="H72" s="5">
        <v>3065</v>
      </c>
      <c r="I72" s="5">
        <v>9196</v>
      </c>
      <c r="J72" s="5" t="s">
        <v>897</v>
      </c>
      <c r="K72" s="41">
        <f t="shared" si="8"/>
        <v>1498922</v>
      </c>
      <c r="L72" s="5">
        <v>616560</v>
      </c>
      <c r="M72" s="5">
        <v>0</v>
      </c>
      <c r="N72" s="5">
        <v>0</v>
      </c>
      <c r="O72" s="5">
        <f t="shared" si="9"/>
        <v>0</v>
      </c>
      <c r="P72" s="41">
        <f t="shared" si="10"/>
        <v>882362</v>
      </c>
      <c r="Q72" s="5">
        <v>0</v>
      </c>
      <c r="R72" s="5">
        <v>379150</v>
      </c>
      <c r="S72" s="5">
        <v>149892</v>
      </c>
      <c r="T72" s="5">
        <v>0</v>
      </c>
      <c r="U72" s="5">
        <f t="shared" si="11"/>
        <v>149892</v>
      </c>
      <c r="V72" s="5">
        <f t="shared" si="12"/>
        <v>149892</v>
      </c>
      <c r="W72" s="5">
        <f t="shared" si="13"/>
        <v>0</v>
      </c>
      <c r="X72" s="41">
        <f t="shared" si="14"/>
        <v>732470</v>
      </c>
    </row>
    <row r="73" spans="1:24">
      <c r="A73" s="5">
        <v>70</v>
      </c>
      <c r="B73" s="28">
        <v>634</v>
      </c>
      <c r="C73" s="98" t="s">
        <v>128</v>
      </c>
      <c r="D73" s="27">
        <v>4</v>
      </c>
      <c r="E73" s="27">
        <v>0</v>
      </c>
      <c r="F73" s="29">
        <v>4770</v>
      </c>
      <c r="G73" s="27">
        <v>0</v>
      </c>
      <c r="H73" s="5">
        <v>564</v>
      </c>
      <c r="I73" s="5">
        <v>1397</v>
      </c>
      <c r="J73" s="5" t="s">
        <v>897</v>
      </c>
      <c r="K73" s="41">
        <f t="shared" si="8"/>
        <v>287725</v>
      </c>
      <c r="L73" s="5">
        <v>115360</v>
      </c>
      <c r="M73" s="5">
        <v>0</v>
      </c>
      <c r="N73" s="5">
        <v>0</v>
      </c>
      <c r="O73" s="5">
        <f t="shared" si="9"/>
        <v>0</v>
      </c>
      <c r="P73" s="41">
        <f t="shared" si="10"/>
        <v>172365</v>
      </c>
      <c r="Q73" s="5">
        <v>0</v>
      </c>
      <c r="R73" s="5">
        <v>269775</v>
      </c>
      <c r="S73" s="5">
        <v>28773</v>
      </c>
      <c r="T73" s="5">
        <v>0</v>
      </c>
      <c r="U73" s="5">
        <f t="shared" si="11"/>
        <v>28773</v>
      </c>
      <c r="V73" s="5">
        <f t="shared" si="12"/>
        <v>28773</v>
      </c>
      <c r="W73" s="5">
        <f t="shared" si="13"/>
        <v>0</v>
      </c>
      <c r="X73" s="41">
        <f t="shared" si="14"/>
        <v>143592</v>
      </c>
    </row>
    <row r="74" spans="1:24">
      <c r="A74" s="5">
        <v>71</v>
      </c>
      <c r="B74" s="28">
        <v>218</v>
      </c>
      <c r="C74" s="98" t="s">
        <v>104</v>
      </c>
      <c r="D74" s="27">
        <v>0</v>
      </c>
      <c r="E74" s="27">
        <v>0</v>
      </c>
      <c r="F74" s="29">
        <v>3987</v>
      </c>
      <c r="G74" s="27">
        <v>0</v>
      </c>
      <c r="H74" s="5">
        <v>1</v>
      </c>
      <c r="I74" s="5">
        <v>13</v>
      </c>
      <c r="J74" s="5" t="s">
        <v>897</v>
      </c>
      <c r="K74" s="41">
        <f t="shared" si="8"/>
        <v>199700</v>
      </c>
      <c r="L74" s="5">
        <v>67560</v>
      </c>
      <c r="M74" s="5">
        <v>0</v>
      </c>
      <c r="N74" s="5">
        <v>0</v>
      </c>
      <c r="O74" s="5">
        <f t="shared" si="9"/>
        <v>0</v>
      </c>
      <c r="P74" s="41">
        <f t="shared" si="10"/>
        <v>132140</v>
      </c>
      <c r="Q74" s="5">
        <v>0</v>
      </c>
      <c r="R74" s="5">
        <v>182500</v>
      </c>
      <c r="S74" s="5">
        <v>19970</v>
      </c>
      <c r="T74" s="5">
        <v>0</v>
      </c>
      <c r="U74" s="5">
        <f t="shared" si="11"/>
        <v>19970</v>
      </c>
      <c r="V74" s="5">
        <f t="shared" si="12"/>
        <v>19970</v>
      </c>
      <c r="W74" s="5">
        <f t="shared" si="13"/>
        <v>0</v>
      </c>
      <c r="X74" s="41">
        <f t="shared" si="14"/>
        <v>112170</v>
      </c>
    </row>
    <row r="75" spans="1:24">
      <c r="A75" s="5">
        <v>72</v>
      </c>
      <c r="B75" s="28">
        <v>118</v>
      </c>
      <c r="C75" s="98" t="s">
        <v>22</v>
      </c>
      <c r="D75" s="27">
        <v>11</v>
      </c>
      <c r="E75" s="27">
        <v>0</v>
      </c>
      <c r="F75" s="28">
        <v>625</v>
      </c>
      <c r="G75" s="27">
        <v>0</v>
      </c>
      <c r="H75" s="5">
        <v>0</v>
      </c>
      <c r="I75" s="5">
        <v>0</v>
      </c>
      <c r="J75" s="5" t="s">
        <v>897</v>
      </c>
      <c r="K75" s="41">
        <f t="shared" si="8"/>
        <v>31800</v>
      </c>
      <c r="L75" s="5">
        <v>600</v>
      </c>
      <c r="M75" s="5">
        <v>0</v>
      </c>
      <c r="N75" s="5">
        <v>0</v>
      </c>
      <c r="O75" s="5">
        <f t="shared" si="9"/>
        <v>0</v>
      </c>
      <c r="P75" s="41">
        <f t="shared" si="10"/>
        <v>31200</v>
      </c>
      <c r="Q75" s="5">
        <v>0</v>
      </c>
      <c r="R75" s="5">
        <v>120375</v>
      </c>
      <c r="S75" s="5">
        <v>3180</v>
      </c>
      <c r="T75" s="5">
        <v>0</v>
      </c>
      <c r="U75" s="5">
        <f t="shared" si="11"/>
        <v>3180</v>
      </c>
      <c r="V75" s="5">
        <f t="shared" si="12"/>
        <v>3180</v>
      </c>
      <c r="W75" s="5">
        <f t="shared" si="13"/>
        <v>0</v>
      </c>
      <c r="X75" s="41">
        <f t="shared" si="14"/>
        <v>28020</v>
      </c>
    </row>
    <row r="76" spans="1:24">
      <c r="A76" s="5">
        <v>73</v>
      </c>
      <c r="B76" s="28">
        <v>130</v>
      </c>
      <c r="C76" s="98" t="s">
        <v>34</v>
      </c>
      <c r="D76" s="27">
        <v>2</v>
      </c>
      <c r="E76" s="27">
        <v>0</v>
      </c>
      <c r="F76" s="28">
        <v>1122</v>
      </c>
      <c r="G76" s="27">
        <v>114</v>
      </c>
      <c r="H76" s="5">
        <v>275</v>
      </c>
      <c r="I76" s="5">
        <v>967</v>
      </c>
      <c r="J76" s="5" t="s">
        <v>896</v>
      </c>
      <c r="K76" s="41">
        <f>+(D76*50-E76*23)+(F76*100-G76*73)+(H76*100+I76*100)</f>
        <v>228178</v>
      </c>
      <c r="L76" s="5">
        <v>53638</v>
      </c>
      <c r="M76" s="5">
        <v>0</v>
      </c>
      <c r="N76" s="5">
        <v>0</v>
      </c>
      <c r="O76" s="5">
        <f t="shared" si="9"/>
        <v>0</v>
      </c>
      <c r="P76" s="41">
        <f t="shared" si="10"/>
        <v>174540</v>
      </c>
      <c r="Q76" s="5">
        <v>0</v>
      </c>
      <c r="R76" s="5">
        <v>18375</v>
      </c>
      <c r="S76" s="5">
        <v>18375</v>
      </c>
      <c r="T76" s="5">
        <v>0</v>
      </c>
      <c r="U76" s="5">
        <f t="shared" si="11"/>
        <v>18375</v>
      </c>
      <c r="V76" s="5">
        <f t="shared" si="12"/>
        <v>18375</v>
      </c>
      <c r="W76" s="5">
        <f t="shared" si="13"/>
        <v>0</v>
      </c>
      <c r="X76" s="41">
        <f t="shared" si="14"/>
        <v>156165</v>
      </c>
    </row>
    <row r="77" spans="1:24">
      <c r="A77" s="5">
        <v>74</v>
      </c>
      <c r="B77" s="28">
        <v>124</v>
      </c>
      <c r="C77" s="98" t="s">
        <v>24</v>
      </c>
      <c r="D77" s="27">
        <v>21</v>
      </c>
      <c r="E77" s="27">
        <v>0</v>
      </c>
      <c r="F77" s="28">
        <v>43358</v>
      </c>
      <c r="G77" s="27">
        <v>0</v>
      </c>
      <c r="H77" s="5">
        <v>4384</v>
      </c>
      <c r="I77" s="5">
        <v>6340</v>
      </c>
      <c r="J77" s="5" t="s">
        <v>897</v>
      </c>
      <c r="K77" s="41">
        <f t="shared" ref="K77:K86" si="15">+(D77*50-E77*23)+(F77*50-G77*23)+(H77*25+I77*25)</f>
        <v>2437050</v>
      </c>
      <c r="L77" s="5">
        <v>897640</v>
      </c>
      <c r="M77" s="5">
        <v>0</v>
      </c>
      <c r="N77" s="5">
        <v>0</v>
      </c>
      <c r="O77" s="5">
        <f t="shared" si="9"/>
        <v>0</v>
      </c>
      <c r="P77" s="41">
        <f t="shared" si="10"/>
        <v>1539410</v>
      </c>
      <c r="Q77" s="5">
        <v>0</v>
      </c>
      <c r="R77" s="5">
        <v>1177400</v>
      </c>
      <c r="S77" s="5">
        <v>243705</v>
      </c>
      <c r="T77" s="5">
        <v>0</v>
      </c>
      <c r="U77" s="5">
        <f t="shared" si="11"/>
        <v>243705</v>
      </c>
      <c r="V77" s="5">
        <f t="shared" si="12"/>
        <v>243705</v>
      </c>
      <c r="W77" s="5">
        <f t="shared" si="13"/>
        <v>0</v>
      </c>
      <c r="X77" s="41">
        <f t="shared" si="14"/>
        <v>1295705</v>
      </c>
    </row>
    <row r="78" spans="1:24">
      <c r="A78" s="5">
        <v>75</v>
      </c>
      <c r="B78" s="28">
        <v>102</v>
      </c>
      <c r="C78" s="98" t="s">
        <v>8</v>
      </c>
      <c r="D78" s="27">
        <v>8</v>
      </c>
      <c r="E78" s="27">
        <v>0</v>
      </c>
      <c r="F78" s="28">
        <v>7161</v>
      </c>
      <c r="G78" s="27">
        <v>23</v>
      </c>
      <c r="H78" s="5">
        <v>5499</v>
      </c>
      <c r="I78" s="5">
        <v>8392</v>
      </c>
      <c r="J78" s="5" t="s">
        <v>897</v>
      </c>
      <c r="K78" s="41">
        <f t="shared" si="15"/>
        <v>705196</v>
      </c>
      <c r="L78" s="5">
        <v>143976</v>
      </c>
      <c r="M78" s="5">
        <v>264862</v>
      </c>
      <c r="N78" s="5">
        <v>70520</v>
      </c>
      <c r="O78" s="5">
        <f t="shared" si="9"/>
        <v>194342</v>
      </c>
      <c r="P78" s="41">
        <f t="shared" si="10"/>
        <v>490700</v>
      </c>
      <c r="Q78" s="5">
        <v>0</v>
      </c>
      <c r="R78" s="5">
        <v>120575</v>
      </c>
      <c r="S78" s="5">
        <v>70520</v>
      </c>
      <c r="T78" s="5">
        <v>0</v>
      </c>
      <c r="U78" s="5">
        <f t="shared" si="11"/>
        <v>70520</v>
      </c>
      <c r="V78" s="5">
        <f t="shared" si="12"/>
        <v>70520</v>
      </c>
      <c r="W78" s="5">
        <f t="shared" si="13"/>
        <v>0</v>
      </c>
      <c r="X78" s="41">
        <f t="shared" si="14"/>
        <v>420180</v>
      </c>
    </row>
    <row r="79" spans="1:24" s="30" customFormat="1">
      <c r="A79" s="5">
        <v>76</v>
      </c>
      <c r="B79" s="28">
        <v>120</v>
      </c>
      <c r="C79" s="98" t="s">
        <v>965</v>
      </c>
      <c r="D79" s="27">
        <v>0</v>
      </c>
      <c r="E79" s="27">
        <v>0</v>
      </c>
      <c r="F79" s="28">
        <v>0</v>
      </c>
      <c r="G79" s="27">
        <v>0</v>
      </c>
      <c r="H79" s="5">
        <v>0</v>
      </c>
      <c r="I79" s="5">
        <v>0</v>
      </c>
      <c r="J79" s="5" t="s">
        <v>897</v>
      </c>
      <c r="K79" s="41">
        <v>0</v>
      </c>
      <c r="L79" s="5">
        <v>0</v>
      </c>
      <c r="M79" s="5">
        <v>2780</v>
      </c>
      <c r="N79" s="5">
        <v>0</v>
      </c>
      <c r="O79" s="5">
        <f t="shared" si="9"/>
        <v>2780</v>
      </c>
      <c r="P79" s="41">
        <f t="shared" si="10"/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11"/>
        <v>0</v>
      </c>
      <c r="V79" s="5">
        <f t="shared" si="12"/>
        <v>0</v>
      </c>
      <c r="W79" s="5">
        <f t="shared" si="13"/>
        <v>0</v>
      </c>
      <c r="X79" s="41">
        <f t="shared" si="14"/>
        <v>0</v>
      </c>
    </row>
    <row r="80" spans="1:24">
      <c r="A80" s="5">
        <v>77</v>
      </c>
      <c r="B80" s="28">
        <v>129</v>
      </c>
      <c r="C80" s="98" t="s">
        <v>32</v>
      </c>
      <c r="D80" s="27">
        <v>31</v>
      </c>
      <c r="E80" s="27">
        <v>0</v>
      </c>
      <c r="F80" s="28">
        <v>23127</v>
      </c>
      <c r="G80" s="27">
        <v>496</v>
      </c>
      <c r="H80" s="5">
        <v>7913</v>
      </c>
      <c r="I80" s="5">
        <v>10228</v>
      </c>
      <c r="J80" s="5" t="s">
        <v>897</v>
      </c>
      <c r="K80" s="41">
        <f t="shared" si="15"/>
        <v>1600017</v>
      </c>
      <c r="L80" s="5">
        <v>542235</v>
      </c>
      <c r="M80" s="5">
        <v>0</v>
      </c>
      <c r="N80" s="5">
        <v>0</v>
      </c>
      <c r="O80" s="5">
        <f t="shared" si="9"/>
        <v>0</v>
      </c>
      <c r="P80" s="41">
        <f t="shared" si="10"/>
        <v>1057782</v>
      </c>
      <c r="Q80" s="5">
        <v>0</v>
      </c>
      <c r="R80" s="5">
        <v>131850</v>
      </c>
      <c r="S80" s="5">
        <v>131850</v>
      </c>
      <c r="T80" s="5">
        <v>0</v>
      </c>
      <c r="U80" s="5">
        <f t="shared" si="11"/>
        <v>131850</v>
      </c>
      <c r="V80" s="5">
        <f t="shared" si="12"/>
        <v>131850</v>
      </c>
      <c r="W80" s="5">
        <f t="shared" si="13"/>
        <v>0</v>
      </c>
      <c r="X80" s="41">
        <f t="shared" si="14"/>
        <v>925932</v>
      </c>
    </row>
    <row r="81" spans="1:24">
      <c r="A81" s="5">
        <v>78</v>
      </c>
      <c r="B81" s="28">
        <v>132</v>
      </c>
      <c r="C81" s="98" t="s">
        <v>36</v>
      </c>
      <c r="D81" s="27">
        <v>22</v>
      </c>
      <c r="E81" s="27">
        <v>2</v>
      </c>
      <c r="F81" s="28">
        <v>30874</v>
      </c>
      <c r="G81" s="27">
        <v>2810</v>
      </c>
      <c r="H81" s="5">
        <v>2569</v>
      </c>
      <c r="I81" s="5">
        <v>13779</v>
      </c>
      <c r="J81" s="5" t="s">
        <v>897</v>
      </c>
      <c r="K81" s="41">
        <f t="shared" si="15"/>
        <v>1888824</v>
      </c>
      <c r="L81" s="5">
        <v>569450</v>
      </c>
      <c r="M81" s="5">
        <v>0</v>
      </c>
      <c r="N81" s="5">
        <v>0</v>
      </c>
      <c r="O81" s="5">
        <f t="shared" si="9"/>
        <v>0</v>
      </c>
      <c r="P81" s="41">
        <f t="shared" si="10"/>
        <v>1319374</v>
      </c>
      <c r="Q81" s="5">
        <v>0</v>
      </c>
      <c r="R81" s="5">
        <v>473425</v>
      </c>
      <c r="S81" s="5">
        <v>188882</v>
      </c>
      <c r="T81" s="5">
        <v>0</v>
      </c>
      <c r="U81" s="5">
        <f t="shared" si="11"/>
        <v>188882</v>
      </c>
      <c r="V81" s="5">
        <f t="shared" si="12"/>
        <v>188882</v>
      </c>
      <c r="W81" s="5">
        <f t="shared" si="13"/>
        <v>0</v>
      </c>
      <c r="X81" s="41">
        <f t="shared" si="14"/>
        <v>1130492</v>
      </c>
    </row>
    <row r="82" spans="1:24">
      <c r="A82" s="5">
        <v>79</v>
      </c>
      <c r="B82" s="28">
        <v>127</v>
      </c>
      <c r="C82" s="98" t="s">
        <v>30</v>
      </c>
      <c r="D82" s="27">
        <v>21</v>
      </c>
      <c r="E82" s="27">
        <v>0</v>
      </c>
      <c r="F82" s="28">
        <v>60372</v>
      </c>
      <c r="G82" s="27">
        <v>0</v>
      </c>
      <c r="H82" s="5">
        <v>18447</v>
      </c>
      <c r="I82" s="5">
        <v>51581</v>
      </c>
      <c r="J82" s="5" t="s">
        <v>897</v>
      </c>
      <c r="K82" s="41">
        <f t="shared" si="15"/>
        <v>4770350</v>
      </c>
      <c r="L82" s="5">
        <v>1462840</v>
      </c>
      <c r="M82" s="5">
        <v>0</v>
      </c>
      <c r="N82" s="5">
        <v>0</v>
      </c>
      <c r="O82" s="5">
        <f t="shared" si="9"/>
        <v>0</v>
      </c>
      <c r="P82" s="41">
        <f t="shared" si="10"/>
        <v>3307510</v>
      </c>
      <c r="Q82" s="5">
        <v>0</v>
      </c>
      <c r="R82" s="5">
        <v>3256050</v>
      </c>
      <c r="S82" s="5">
        <v>477035</v>
      </c>
      <c r="T82" s="5">
        <v>0</v>
      </c>
      <c r="U82" s="5">
        <f t="shared" si="11"/>
        <v>477035</v>
      </c>
      <c r="V82" s="5">
        <f t="shared" si="12"/>
        <v>477035</v>
      </c>
      <c r="W82" s="5">
        <f t="shared" si="13"/>
        <v>0</v>
      </c>
      <c r="X82" s="41">
        <f t="shared" si="14"/>
        <v>2830475</v>
      </c>
    </row>
    <row r="83" spans="1:24">
      <c r="A83" s="5">
        <v>80</v>
      </c>
      <c r="B83" s="28">
        <v>111</v>
      </c>
      <c r="C83" s="98" t="s">
        <v>18</v>
      </c>
      <c r="D83" s="27">
        <v>0</v>
      </c>
      <c r="E83" s="27">
        <v>0</v>
      </c>
      <c r="F83" s="28">
        <v>365</v>
      </c>
      <c r="G83" s="27">
        <v>65</v>
      </c>
      <c r="H83" s="5">
        <v>155</v>
      </c>
      <c r="I83" s="5">
        <v>409</v>
      </c>
      <c r="J83" s="5" t="s">
        <v>897</v>
      </c>
      <c r="K83" s="41">
        <f t="shared" si="15"/>
        <v>30855</v>
      </c>
      <c r="L83" s="5">
        <v>7658</v>
      </c>
      <c r="M83" s="5">
        <v>0</v>
      </c>
      <c r="N83" s="5">
        <v>0</v>
      </c>
      <c r="O83" s="5">
        <f t="shared" si="9"/>
        <v>0</v>
      </c>
      <c r="P83" s="41">
        <f t="shared" si="10"/>
        <v>23197</v>
      </c>
      <c r="Q83" s="5">
        <v>0</v>
      </c>
      <c r="R83" s="5">
        <v>6225</v>
      </c>
      <c r="S83" s="5">
        <v>3086</v>
      </c>
      <c r="T83" s="5">
        <v>-172</v>
      </c>
      <c r="U83" s="5">
        <f t="shared" si="11"/>
        <v>2914</v>
      </c>
      <c r="V83" s="5">
        <f t="shared" si="12"/>
        <v>2914</v>
      </c>
      <c r="W83" s="5">
        <f t="shared" si="13"/>
        <v>0</v>
      </c>
      <c r="X83" s="41">
        <f t="shared" si="14"/>
        <v>20283</v>
      </c>
    </row>
    <row r="84" spans="1:24">
      <c r="A84" s="5">
        <v>81</v>
      </c>
      <c r="B84" s="28">
        <v>138</v>
      </c>
      <c r="C84" s="98" t="s">
        <v>42</v>
      </c>
      <c r="D84" s="27">
        <v>1</v>
      </c>
      <c r="E84" s="27">
        <v>0</v>
      </c>
      <c r="F84" s="28">
        <v>985</v>
      </c>
      <c r="G84" s="27">
        <v>0</v>
      </c>
      <c r="H84" s="5">
        <v>404</v>
      </c>
      <c r="I84" s="5">
        <v>871</v>
      </c>
      <c r="J84" s="5" t="s">
        <v>897</v>
      </c>
      <c r="K84" s="41">
        <f t="shared" si="15"/>
        <v>81175</v>
      </c>
      <c r="L84" s="5">
        <v>21960</v>
      </c>
      <c r="M84" s="5">
        <v>0</v>
      </c>
      <c r="N84" s="5">
        <v>0</v>
      </c>
      <c r="O84" s="5">
        <f t="shared" si="9"/>
        <v>0</v>
      </c>
      <c r="P84" s="41">
        <f t="shared" si="10"/>
        <v>59215</v>
      </c>
      <c r="Q84" s="5">
        <v>0</v>
      </c>
      <c r="R84" s="5">
        <v>14550</v>
      </c>
      <c r="S84" s="5">
        <v>8118</v>
      </c>
      <c r="T84" s="5">
        <v>0</v>
      </c>
      <c r="U84" s="5">
        <f t="shared" si="11"/>
        <v>8118</v>
      </c>
      <c r="V84" s="5">
        <f t="shared" si="12"/>
        <v>8118</v>
      </c>
      <c r="W84" s="5">
        <f t="shared" si="13"/>
        <v>0</v>
      </c>
      <c r="X84" s="41">
        <f t="shared" si="14"/>
        <v>51097</v>
      </c>
    </row>
    <row r="85" spans="1:24">
      <c r="A85" s="5">
        <v>82</v>
      </c>
      <c r="B85" s="28">
        <v>214</v>
      </c>
      <c r="C85" s="98" t="s">
        <v>100</v>
      </c>
      <c r="D85" s="27">
        <v>3</v>
      </c>
      <c r="E85" s="27">
        <v>0</v>
      </c>
      <c r="F85" s="29">
        <v>1282</v>
      </c>
      <c r="G85" s="27">
        <v>0</v>
      </c>
      <c r="H85" s="5">
        <v>13</v>
      </c>
      <c r="I85" s="5">
        <v>22</v>
      </c>
      <c r="J85" s="5" t="s">
        <v>897</v>
      </c>
      <c r="K85" s="41">
        <f t="shared" si="15"/>
        <v>65125</v>
      </c>
      <c r="L85" s="5">
        <v>23666</v>
      </c>
      <c r="M85" s="5">
        <v>0</v>
      </c>
      <c r="N85" s="5">
        <v>0</v>
      </c>
      <c r="O85" s="5">
        <f t="shared" si="9"/>
        <v>0</v>
      </c>
      <c r="P85" s="41">
        <f t="shared" si="10"/>
        <v>41459</v>
      </c>
      <c r="Q85" s="5">
        <v>0</v>
      </c>
      <c r="R85" s="5">
        <v>90750</v>
      </c>
      <c r="S85" s="5">
        <v>6513</v>
      </c>
      <c r="T85" s="5">
        <v>0</v>
      </c>
      <c r="U85" s="5">
        <f t="shared" si="11"/>
        <v>6513</v>
      </c>
      <c r="V85" s="5">
        <f t="shared" si="12"/>
        <v>6513</v>
      </c>
      <c r="W85" s="5">
        <f t="shared" si="13"/>
        <v>0</v>
      </c>
      <c r="X85" s="41">
        <f t="shared" si="14"/>
        <v>34946</v>
      </c>
    </row>
    <row r="86" spans="1:24">
      <c r="A86" s="5">
        <v>83</v>
      </c>
      <c r="B86" s="28">
        <v>105</v>
      </c>
      <c r="C86" s="98" t="s">
        <v>12</v>
      </c>
      <c r="D86" s="27">
        <v>0</v>
      </c>
      <c r="E86" s="27">
        <v>0</v>
      </c>
      <c r="F86" s="28">
        <v>468</v>
      </c>
      <c r="G86" s="27">
        <v>0</v>
      </c>
      <c r="H86" s="5">
        <v>97</v>
      </c>
      <c r="I86" s="5">
        <v>37</v>
      </c>
      <c r="J86" s="5" t="s">
        <v>897</v>
      </c>
      <c r="K86" s="41">
        <f t="shared" si="15"/>
        <v>26750</v>
      </c>
      <c r="L86" s="5">
        <v>13080</v>
      </c>
      <c r="M86" s="5">
        <v>2573</v>
      </c>
      <c r="N86" s="5">
        <v>2573</v>
      </c>
      <c r="O86" s="5">
        <f t="shared" si="9"/>
        <v>0</v>
      </c>
      <c r="P86" s="41">
        <f t="shared" si="10"/>
        <v>11097</v>
      </c>
      <c r="Q86" s="5">
        <v>0</v>
      </c>
      <c r="R86" s="5">
        <v>22275</v>
      </c>
      <c r="S86" s="5">
        <v>2675</v>
      </c>
      <c r="T86" s="5">
        <v>0</v>
      </c>
      <c r="U86" s="5">
        <f t="shared" si="11"/>
        <v>2675</v>
      </c>
      <c r="V86" s="5">
        <f t="shared" si="12"/>
        <v>2675</v>
      </c>
      <c r="W86" s="5">
        <f t="shared" si="13"/>
        <v>0</v>
      </c>
      <c r="X86" s="41">
        <f t="shared" si="14"/>
        <v>8422</v>
      </c>
    </row>
    <row r="87" spans="1:24">
      <c r="A87" s="5">
        <v>84</v>
      </c>
      <c r="B87" s="28">
        <v>635</v>
      </c>
      <c r="C87" s="98" t="s">
        <v>130</v>
      </c>
      <c r="D87" s="27">
        <v>15</v>
      </c>
      <c r="E87" s="27">
        <v>0</v>
      </c>
      <c r="F87" s="29">
        <v>5329</v>
      </c>
      <c r="G87" s="27">
        <v>0</v>
      </c>
      <c r="H87" s="5">
        <v>608</v>
      </c>
      <c r="I87" s="5">
        <v>1431</v>
      </c>
      <c r="J87" s="5" t="s">
        <v>896</v>
      </c>
      <c r="K87" s="41">
        <f>+(D87*50-E87*23)+(F87*100-G87*73)+(H87*100+I87*100)</f>
        <v>737550</v>
      </c>
      <c r="L87" s="5">
        <v>266000</v>
      </c>
      <c r="M87" s="5">
        <v>0</v>
      </c>
      <c r="N87" s="5">
        <v>0</v>
      </c>
      <c r="O87" s="5">
        <f t="shared" si="9"/>
        <v>0</v>
      </c>
      <c r="P87" s="41">
        <f t="shared" si="10"/>
        <v>471550</v>
      </c>
      <c r="Q87" s="5">
        <v>0</v>
      </c>
      <c r="R87" s="5">
        <v>208650</v>
      </c>
      <c r="S87" s="5">
        <v>73755</v>
      </c>
      <c r="T87" s="5">
        <v>0</v>
      </c>
      <c r="U87" s="5">
        <f t="shared" si="11"/>
        <v>73755</v>
      </c>
      <c r="V87" s="5">
        <f t="shared" si="12"/>
        <v>73755</v>
      </c>
      <c r="W87" s="5">
        <f t="shared" si="13"/>
        <v>0</v>
      </c>
      <c r="X87" s="41">
        <f t="shared" si="14"/>
        <v>397795</v>
      </c>
    </row>
    <row r="88" spans="1:24">
      <c r="A88" s="5">
        <v>85</v>
      </c>
      <c r="B88" s="28">
        <v>977</v>
      </c>
      <c r="C88" s="98" t="s">
        <v>258</v>
      </c>
      <c r="D88" s="27">
        <v>0</v>
      </c>
      <c r="E88" s="27">
        <v>0</v>
      </c>
      <c r="F88" s="29">
        <v>130</v>
      </c>
      <c r="G88" s="27">
        <v>130</v>
      </c>
      <c r="H88" s="5">
        <v>0</v>
      </c>
      <c r="I88" s="5">
        <v>0</v>
      </c>
      <c r="J88" s="5" t="s">
        <v>897</v>
      </c>
      <c r="K88" s="41">
        <f>+(D88*50-E88*23)+(F88*50-G88*23)+(H88*25+I88*25)</f>
        <v>3510</v>
      </c>
      <c r="L88" s="5">
        <v>2138</v>
      </c>
      <c r="M88" s="5">
        <v>0</v>
      </c>
      <c r="N88" s="5">
        <v>0</v>
      </c>
      <c r="O88" s="5">
        <f t="shared" si="9"/>
        <v>0</v>
      </c>
      <c r="P88" s="41">
        <f t="shared" si="10"/>
        <v>1372</v>
      </c>
      <c r="Q88" s="5">
        <v>0</v>
      </c>
      <c r="R88" s="5">
        <v>1100</v>
      </c>
      <c r="S88" s="5">
        <v>351</v>
      </c>
      <c r="T88" s="5">
        <v>0</v>
      </c>
      <c r="U88" s="5">
        <f t="shared" si="11"/>
        <v>351</v>
      </c>
      <c r="V88" s="5">
        <f t="shared" si="12"/>
        <v>351</v>
      </c>
      <c r="W88" s="5">
        <f t="shared" si="13"/>
        <v>0</v>
      </c>
      <c r="X88" s="41">
        <f t="shared" si="14"/>
        <v>1021</v>
      </c>
    </row>
    <row r="89" spans="1:24">
      <c r="A89" s="5">
        <v>86</v>
      </c>
      <c r="B89" s="28">
        <v>636</v>
      </c>
      <c r="C89" s="98" t="s">
        <v>132</v>
      </c>
      <c r="D89" s="27">
        <v>16</v>
      </c>
      <c r="E89" s="27">
        <v>0</v>
      </c>
      <c r="F89" s="29">
        <v>17965</v>
      </c>
      <c r="G89" s="27">
        <v>0</v>
      </c>
      <c r="H89" s="5">
        <v>2284</v>
      </c>
      <c r="I89" s="5">
        <v>5388</v>
      </c>
      <c r="J89" s="5" t="s">
        <v>896</v>
      </c>
      <c r="K89" s="41">
        <f>+(D89*50-E89*23)+(F89*100-G89*73)+(H89*100+I89*100)</f>
        <v>2564500</v>
      </c>
      <c r="L89" s="5">
        <v>807480</v>
      </c>
      <c r="M89" s="5">
        <v>0</v>
      </c>
      <c r="N89" s="5">
        <v>0</v>
      </c>
      <c r="O89" s="5">
        <f t="shared" si="9"/>
        <v>0</v>
      </c>
      <c r="P89" s="41">
        <f t="shared" si="10"/>
        <v>1757020</v>
      </c>
      <c r="Q89" s="5">
        <v>0</v>
      </c>
      <c r="R89" s="5">
        <v>571800</v>
      </c>
      <c r="S89" s="5">
        <v>256450</v>
      </c>
      <c r="T89" s="5">
        <v>0</v>
      </c>
      <c r="U89" s="5">
        <f t="shared" si="11"/>
        <v>256450</v>
      </c>
      <c r="V89" s="5">
        <f t="shared" si="12"/>
        <v>256450</v>
      </c>
      <c r="W89" s="5">
        <f t="shared" si="13"/>
        <v>0</v>
      </c>
      <c r="X89" s="41">
        <f t="shared" si="14"/>
        <v>1500570</v>
      </c>
    </row>
    <row r="90" spans="1:24">
      <c r="A90" s="5">
        <v>87</v>
      </c>
      <c r="B90" s="28">
        <v>667</v>
      </c>
      <c r="C90" s="98" t="s">
        <v>188</v>
      </c>
      <c r="D90" s="27">
        <v>1</v>
      </c>
      <c r="E90" s="27">
        <v>0</v>
      </c>
      <c r="F90" s="29">
        <v>1464</v>
      </c>
      <c r="G90" s="27">
        <v>0</v>
      </c>
      <c r="H90" s="5">
        <v>180</v>
      </c>
      <c r="I90" s="5">
        <v>430</v>
      </c>
      <c r="J90" s="5" t="s">
        <v>896</v>
      </c>
      <c r="K90" s="41">
        <f>+(D90*50-E90*23)+(F90*100-G90*73)+(H90*100+I90*100)</f>
        <v>207450</v>
      </c>
      <c r="L90" s="5">
        <v>81360</v>
      </c>
      <c r="M90" s="5">
        <v>206387</v>
      </c>
      <c r="N90" s="5">
        <v>20745</v>
      </c>
      <c r="O90" s="5">
        <f t="shared" si="9"/>
        <v>185642</v>
      </c>
      <c r="P90" s="41">
        <f t="shared" si="10"/>
        <v>105345</v>
      </c>
      <c r="Q90" s="5">
        <v>0</v>
      </c>
      <c r="R90" s="5">
        <v>253850</v>
      </c>
      <c r="S90" s="5">
        <v>20745</v>
      </c>
      <c r="T90" s="5">
        <v>0</v>
      </c>
      <c r="U90" s="5">
        <f t="shared" si="11"/>
        <v>20745</v>
      </c>
      <c r="V90" s="5">
        <f t="shared" si="12"/>
        <v>20745</v>
      </c>
      <c r="W90" s="5">
        <f t="shared" si="13"/>
        <v>0</v>
      </c>
      <c r="X90" s="41">
        <f t="shared" si="14"/>
        <v>84600</v>
      </c>
    </row>
    <row r="91" spans="1:24">
      <c r="A91" s="5">
        <v>88</v>
      </c>
      <c r="B91" s="28">
        <v>637</v>
      </c>
      <c r="C91" s="98" t="s">
        <v>134</v>
      </c>
      <c r="D91" s="27">
        <v>1</v>
      </c>
      <c r="E91" s="27">
        <v>0</v>
      </c>
      <c r="F91" s="29">
        <v>703</v>
      </c>
      <c r="G91" s="27">
        <v>0</v>
      </c>
      <c r="H91" s="5">
        <v>131</v>
      </c>
      <c r="I91" s="5">
        <v>278</v>
      </c>
      <c r="J91" s="5" t="s">
        <v>897</v>
      </c>
      <c r="K91" s="41">
        <f>+(D91*50-E91*23)+(F91*50-G91*23)+(H91*25+I91*25)</f>
        <v>45425</v>
      </c>
      <c r="L91" s="5">
        <v>17320</v>
      </c>
      <c r="M91" s="5">
        <v>0</v>
      </c>
      <c r="N91" s="5">
        <v>0</v>
      </c>
      <c r="O91" s="5">
        <f t="shared" si="9"/>
        <v>0</v>
      </c>
      <c r="P91" s="41">
        <f t="shared" si="10"/>
        <v>28105</v>
      </c>
      <c r="Q91" s="5">
        <v>0</v>
      </c>
      <c r="R91" s="5">
        <v>13400</v>
      </c>
      <c r="S91" s="5">
        <v>4543</v>
      </c>
      <c r="T91" s="5">
        <v>0</v>
      </c>
      <c r="U91" s="5">
        <f t="shared" si="11"/>
        <v>4543</v>
      </c>
      <c r="V91" s="5">
        <f t="shared" si="12"/>
        <v>4543</v>
      </c>
      <c r="W91" s="5">
        <f t="shared" si="13"/>
        <v>0</v>
      </c>
      <c r="X91" s="41">
        <f t="shared" si="14"/>
        <v>23562</v>
      </c>
    </row>
    <row r="92" spans="1:24">
      <c r="A92" s="5">
        <v>89</v>
      </c>
      <c r="B92" s="28">
        <v>651</v>
      </c>
      <c r="C92" s="98" t="s">
        <v>162</v>
      </c>
      <c r="D92" s="27">
        <v>16</v>
      </c>
      <c r="E92" s="27">
        <v>0</v>
      </c>
      <c r="F92" s="29">
        <v>16939</v>
      </c>
      <c r="G92" s="27">
        <v>0</v>
      </c>
      <c r="H92" s="5">
        <v>1402</v>
      </c>
      <c r="I92" s="5">
        <v>4246</v>
      </c>
      <c r="J92" s="5" t="s">
        <v>897</v>
      </c>
      <c r="K92" s="41">
        <f>+(D92*50-E92*23)+(F92*50-G92*23)+(H92*25+I92*25)</f>
        <v>988950</v>
      </c>
      <c r="L92" s="5">
        <v>433880</v>
      </c>
      <c r="M92" s="5">
        <v>0</v>
      </c>
      <c r="N92" s="5">
        <v>0</v>
      </c>
      <c r="O92" s="5">
        <f t="shared" si="9"/>
        <v>0</v>
      </c>
      <c r="P92" s="41">
        <f t="shared" si="10"/>
        <v>555070</v>
      </c>
      <c r="Q92" s="5">
        <v>0</v>
      </c>
      <c r="R92" s="5">
        <v>756225</v>
      </c>
      <c r="S92" s="5">
        <v>98895</v>
      </c>
      <c r="T92" s="5">
        <v>0</v>
      </c>
      <c r="U92" s="5">
        <f t="shared" si="11"/>
        <v>98895</v>
      </c>
      <c r="V92" s="5">
        <f t="shared" si="12"/>
        <v>98895</v>
      </c>
      <c r="W92" s="5">
        <f t="shared" si="13"/>
        <v>0</v>
      </c>
      <c r="X92" s="41">
        <f t="shared" si="14"/>
        <v>456175</v>
      </c>
    </row>
    <row r="93" spans="1:24">
      <c r="A93" s="5">
        <v>90</v>
      </c>
      <c r="B93" s="28">
        <v>659</v>
      </c>
      <c r="C93" s="98" t="s">
        <v>178</v>
      </c>
      <c r="D93" s="27">
        <v>1</v>
      </c>
      <c r="E93" s="27">
        <v>0</v>
      </c>
      <c r="F93" s="29">
        <v>2359</v>
      </c>
      <c r="G93" s="27">
        <v>0</v>
      </c>
      <c r="H93" s="5">
        <v>148</v>
      </c>
      <c r="I93" s="5">
        <v>420</v>
      </c>
      <c r="J93" s="5" t="s">
        <v>897</v>
      </c>
      <c r="K93" s="41">
        <f>+(D93*50-E93*23)+(F93*50-G93*23)+(H93*25+I93*25)</f>
        <v>132200</v>
      </c>
      <c r="L93" s="5">
        <v>53120</v>
      </c>
      <c r="M93" s="5">
        <v>0</v>
      </c>
      <c r="N93" s="5">
        <v>0</v>
      </c>
      <c r="O93" s="5">
        <f t="shared" si="9"/>
        <v>0</v>
      </c>
      <c r="P93" s="41">
        <f t="shared" si="10"/>
        <v>79080</v>
      </c>
      <c r="Q93" s="5">
        <v>0</v>
      </c>
      <c r="R93" s="5">
        <v>572275</v>
      </c>
      <c r="S93" s="5">
        <v>13220</v>
      </c>
      <c r="T93" s="5">
        <v>0</v>
      </c>
      <c r="U93" s="5">
        <f t="shared" si="11"/>
        <v>13220</v>
      </c>
      <c r="V93" s="5">
        <f t="shared" si="12"/>
        <v>13220</v>
      </c>
      <c r="W93" s="5">
        <f t="shared" si="13"/>
        <v>0</v>
      </c>
      <c r="X93" s="41">
        <f t="shared" si="14"/>
        <v>65860</v>
      </c>
    </row>
    <row r="94" spans="1:24">
      <c r="A94" s="5">
        <v>91</v>
      </c>
      <c r="B94" s="28">
        <v>804</v>
      </c>
      <c r="C94" s="98" t="s">
        <v>196</v>
      </c>
      <c r="D94" s="27">
        <v>93</v>
      </c>
      <c r="E94" s="27">
        <v>0</v>
      </c>
      <c r="F94" s="29">
        <v>74504</v>
      </c>
      <c r="G94" s="27">
        <v>0</v>
      </c>
      <c r="H94" s="5">
        <v>15505</v>
      </c>
      <c r="I94" s="5">
        <v>19746</v>
      </c>
      <c r="J94" s="5" t="s">
        <v>896</v>
      </c>
      <c r="K94" s="41">
        <f>+(D94*50-E94*23)+(F94*100-G94*73)+(H94*100+I94*100)</f>
        <v>10980150</v>
      </c>
      <c r="L94" s="5">
        <v>3391530</v>
      </c>
      <c r="M94" s="5">
        <v>0</v>
      </c>
      <c r="N94" s="5">
        <v>0</v>
      </c>
      <c r="O94" s="5">
        <f t="shared" si="9"/>
        <v>0</v>
      </c>
      <c r="P94" s="41">
        <f t="shared" si="10"/>
        <v>7588620</v>
      </c>
      <c r="Q94" s="5">
        <v>0</v>
      </c>
      <c r="R94" s="5">
        <v>2680750</v>
      </c>
      <c r="S94" s="5">
        <v>935685</v>
      </c>
      <c r="T94" s="5">
        <v>0</v>
      </c>
      <c r="U94" s="5">
        <f t="shared" si="11"/>
        <v>935685</v>
      </c>
      <c r="V94" s="5">
        <f t="shared" si="12"/>
        <v>935685</v>
      </c>
      <c r="W94" s="5">
        <f t="shared" si="13"/>
        <v>0</v>
      </c>
      <c r="X94" s="41">
        <f t="shared" si="14"/>
        <v>6652935</v>
      </c>
    </row>
    <row r="95" spans="1:24">
      <c r="A95" s="5">
        <v>92</v>
      </c>
      <c r="B95" s="28">
        <v>638</v>
      </c>
      <c r="C95" s="98" t="s">
        <v>136</v>
      </c>
      <c r="D95" s="27">
        <v>1</v>
      </c>
      <c r="E95" s="27">
        <v>0</v>
      </c>
      <c r="F95" s="29">
        <v>357</v>
      </c>
      <c r="G95" s="27">
        <v>0</v>
      </c>
      <c r="H95" s="5">
        <v>25</v>
      </c>
      <c r="I95" s="5">
        <v>60</v>
      </c>
      <c r="J95" s="5" t="s">
        <v>896</v>
      </c>
      <c r="K95" s="41">
        <f>+(D95*50-E95*23)+(F95*100-G95*73)+(H95*100+I95*100)</f>
        <v>44250</v>
      </c>
      <c r="L95" s="5">
        <v>18360</v>
      </c>
      <c r="M95" s="5">
        <v>0</v>
      </c>
      <c r="N95" s="5">
        <v>0</v>
      </c>
      <c r="O95" s="5">
        <f t="shared" si="9"/>
        <v>0</v>
      </c>
      <c r="P95" s="41">
        <f t="shared" si="10"/>
        <v>25890</v>
      </c>
      <c r="Q95" s="5">
        <v>0</v>
      </c>
      <c r="R95" s="5">
        <v>30550</v>
      </c>
      <c r="S95" s="5">
        <v>4425</v>
      </c>
      <c r="T95" s="5">
        <v>0</v>
      </c>
      <c r="U95" s="5">
        <f t="shared" si="11"/>
        <v>4425</v>
      </c>
      <c r="V95" s="5">
        <f t="shared" si="12"/>
        <v>4425</v>
      </c>
      <c r="W95" s="5">
        <f t="shared" si="13"/>
        <v>0</v>
      </c>
      <c r="X95" s="41">
        <f t="shared" si="14"/>
        <v>21465</v>
      </c>
    </row>
    <row r="96" spans="1:24" ht="30">
      <c r="A96" s="5">
        <v>93</v>
      </c>
      <c r="B96" s="28">
        <v>816</v>
      </c>
      <c r="C96" s="98" t="s">
        <v>216</v>
      </c>
      <c r="D96" s="27">
        <v>20</v>
      </c>
      <c r="E96" s="27">
        <v>0</v>
      </c>
      <c r="F96" s="29">
        <v>25854</v>
      </c>
      <c r="G96" s="27">
        <v>0</v>
      </c>
      <c r="H96" s="5">
        <v>10013</v>
      </c>
      <c r="I96" s="5">
        <v>20287</v>
      </c>
      <c r="J96" s="5" t="s">
        <v>897</v>
      </c>
      <c r="K96" s="41">
        <f>+(D96*50-E96*23)+(F96*50-G96*23)+(H96*25+I96*25)</f>
        <v>2051200</v>
      </c>
      <c r="L96" s="5">
        <v>666880</v>
      </c>
      <c r="M96" s="5">
        <v>0</v>
      </c>
      <c r="N96" s="5">
        <v>0</v>
      </c>
      <c r="O96" s="5">
        <f t="shared" si="9"/>
        <v>0</v>
      </c>
      <c r="P96" s="41">
        <f t="shared" si="10"/>
        <v>1384320</v>
      </c>
      <c r="Q96" s="5">
        <v>0</v>
      </c>
      <c r="R96" s="5">
        <v>412550</v>
      </c>
      <c r="S96" s="5">
        <v>205120</v>
      </c>
      <c r="T96" s="5">
        <v>0</v>
      </c>
      <c r="U96" s="5">
        <f t="shared" si="11"/>
        <v>205120</v>
      </c>
      <c r="V96" s="5">
        <f t="shared" si="12"/>
        <v>205120</v>
      </c>
      <c r="W96" s="5">
        <f t="shared" si="13"/>
        <v>0</v>
      </c>
      <c r="X96" s="41">
        <f t="shared" si="14"/>
        <v>1179200</v>
      </c>
    </row>
    <row r="97" spans="1:24" ht="45">
      <c r="A97" s="5">
        <v>94</v>
      </c>
      <c r="B97" s="28">
        <v>818</v>
      </c>
      <c r="C97" s="98" t="s">
        <v>218</v>
      </c>
      <c r="D97" s="27">
        <v>9</v>
      </c>
      <c r="E97" s="27">
        <v>0</v>
      </c>
      <c r="F97" s="29">
        <v>21146</v>
      </c>
      <c r="G97" s="27">
        <v>0</v>
      </c>
      <c r="H97" s="5">
        <v>4940</v>
      </c>
      <c r="I97" s="5">
        <v>10349</v>
      </c>
      <c r="J97" s="5" t="s">
        <v>897</v>
      </c>
      <c r="K97" s="41">
        <f>+(D97*50-E97*23)+(F97*50-G97*23)+(H97*25+I97*25)</f>
        <v>1439975</v>
      </c>
      <c r="L97" s="5">
        <v>508040</v>
      </c>
      <c r="M97" s="5">
        <v>0</v>
      </c>
      <c r="N97" s="5">
        <v>0</v>
      </c>
      <c r="O97" s="5">
        <f t="shared" si="9"/>
        <v>0</v>
      </c>
      <c r="P97" s="41">
        <f t="shared" si="10"/>
        <v>931935</v>
      </c>
      <c r="Q97" s="5">
        <v>0</v>
      </c>
      <c r="R97" s="5">
        <v>389925</v>
      </c>
      <c r="S97" s="5">
        <v>143998</v>
      </c>
      <c r="T97" s="5">
        <v>0</v>
      </c>
      <c r="U97" s="5">
        <f t="shared" si="11"/>
        <v>143998</v>
      </c>
      <c r="V97" s="5">
        <f t="shared" si="12"/>
        <v>143998</v>
      </c>
      <c r="W97" s="5">
        <f t="shared" si="13"/>
        <v>0</v>
      </c>
      <c r="X97" s="41">
        <f t="shared" si="14"/>
        <v>787937</v>
      </c>
    </row>
    <row r="98" spans="1:24" ht="30">
      <c r="A98" s="5">
        <v>95</v>
      </c>
      <c r="B98" s="28">
        <v>989</v>
      </c>
      <c r="C98" s="98" t="s">
        <v>266</v>
      </c>
      <c r="D98" s="27">
        <v>0</v>
      </c>
      <c r="E98" s="27">
        <v>0</v>
      </c>
      <c r="F98" s="29">
        <v>3494</v>
      </c>
      <c r="G98" s="27">
        <v>3494</v>
      </c>
      <c r="H98" s="5">
        <v>0</v>
      </c>
      <c r="I98" s="5">
        <v>0</v>
      </c>
      <c r="J98" s="5" t="s">
        <v>897</v>
      </c>
      <c r="K98" s="41">
        <f>+(D98*50-E98*23)+(F98*50-G98*23)+(H98*25+I98*25)</f>
        <v>94338</v>
      </c>
      <c r="L98" s="5">
        <v>15984</v>
      </c>
      <c r="M98" s="5">
        <v>0</v>
      </c>
      <c r="N98" s="5">
        <v>0</v>
      </c>
      <c r="O98" s="5">
        <f t="shared" si="9"/>
        <v>0</v>
      </c>
      <c r="P98" s="41">
        <f t="shared" si="10"/>
        <v>78354</v>
      </c>
      <c r="Q98" s="5">
        <v>0</v>
      </c>
      <c r="R98" s="5">
        <v>29375</v>
      </c>
      <c r="S98" s="5">
        <v>9434</v>
      </c>
      <c r="T98" s="5">
        <v>0</v>
      </c>
      <c r="U98" s="5">
        <f t="shared" si="11"/>
        <v>9434</v>
      </c>
      <c r="V98" s="5">
        <f t="shared" si="12"/>
        <v>9434</v>
      </c>
      <c r="W98" s="5">
        <f t="shared" si="13"/>
        <v>0</v>
      </c>
      <c r="X98" s="41">
        <f t="shared" si="14"/>
        <v>68920</v>
      </c>
    </row>
    <row r="99" spans="1:24">
      <c r="A99" s="5">
        <v>96</v>
      </c>
      <c r="B99" s="28">
        <v>101</v>
      </c>
      <c r="C99" s="98" t="s">
        <v>6</v>
      </c>
      <c r="D99" s="27">
        <v>1</v>
      </c>
      <c r="E99" s="27">
        <v>0</v>
      </c>
      <c r="F99" s="28">
        <v>1107</v>
      </c>
      <c r="G99" s="27">
        <v>0</v>
      </c>
      <c r="H99" s="5">
        <v>7</v>
      </c>
      <c r="I99" s="5">
        <v>54</v>
      </c>
      <c r="J99" s="5" t="s">
        <v>896</v>
      </c>
      <c r="K99" s="41">
        <f>+(D99*50-E99*23)+(F99*100-G99*73)+(H99*100+I99*100)</f>
        <v>116850</v>
      </c>
      <c r="L99" s="5">
        <v>38240</v>
      </c>
      <c r="M99" s="5">
        <v>0</v>
      </c>
      <c r="N99" s="5">
        <v>0</v>
      </c>
      <c r="O99" s="5">
        <f t="shared" si="9"/>
        <v>0</v>
      </c>
      <c r="P99" s="41">
        <f t="shared" si="10"/>
        <v>78610</v>
      </c>
      <c r="Q99" s="5">
        <v>0</v>
      </c>
      <c r="R99" s="5">
        <v>30975</v>
      </c>
      <c r="S99" s="5">
        <v>11685</v>
      </c>
      <c r="T99" s="5">
        <v>0</v>
      </c>
      <c r="U99" s="5">
        <f t="shared" si="11"/>
        <v>11685</v>
      </c>
      <c r="V99" s="5">
        <f t="shared" si="12"/>
        <v>11685</v>
      </c>
      <c r="W99" s="5">
        <f t="shared" si="13"/>
        <v>0</v>
      </c>
      <c r="X99" s="41">
        <f t="shared" si="14"/>
        <v>66925</v>
      </c>
    </row>
    <row r="100" spans="1:24">
      <c r="A100" s="5">
        <v>97</v>
      </c>
      <c r="B100" s="28">
        <v>639</v>
      </c>
      <c r="C100" s="98" t="s">
        <v>138</v>
      </c>
      <c r="D100" s="27">
        <v>0</v>
      </c>
      <c r="E100" s="27">
        <v>0</v>
      </c>
      <c r="F100" s="29">
        <v>221</v>
      </c>
      <c r="G100" s="27">
        <v>0</v>
      </c>
      <c r="H100" s="5">
        <v>66</v>
      </c>
      <c r="I100" s="5">
        <v>103</v>
      </c>
      <c r="J100" s="5" t="s">
        <v>896</v>
      </c>
      <c r="K100" s="41">
        <f>+(D100*50-E100*23)+(F100*100-G100*73)+(H100*100+I100*100)</f>
        <v>39000</v>
      </c>
      <c r="L100" s="5">
        <v>10320</v>
      </c>
      <c r="M100" s="5">
        <v>0</v>
      </c>
      <c r="N100" s="5">
        <v>0</v>
      </c>
      <c r="O100" s="5">
        <f t="shared" si="9"/>
        <v>0</v>
      </c>
      <c r="P100" s="41">
        <f t="shared" si="10"/>
        <v>28680</v>
      </c>
      <c r="Q100" s="5">
        <v>0</v>
      </c>
      <c r="R100" s="5">
        <v>11575</v>
      </c>
      <c r="S100" s="5">
        <v>3900</v>
      </c>
      <c r="T100" s="5">
        <v>0</v>
      </c>
      <c r="U100" s="5">
        <f t="shared" si="11"/>
        <v>3900</v>
      </c>
      <c r="V100" s="5">
        <f t="shared" si="12"/>
        <v>3900</v>
      </c>
      <c r="W100" s="5">
        <f t="shared" si="13"/>
        <v>0</v>
      </c>
      <c r="X100" s="41">
        <f t="shared" si="14"/>
        <v>24780</v>
      </c>
    </row>
    <row r="101" spans="1:24">
      <c r="A101" s="5">
        <v>98</v>
      </c>
      <c r="B101" s="28">
        <v>640</v>
      </c>
      <c r="C101" s="98" t="s">
        <v>140</v>
      </c>
      <c r="D101" s="27">
        <v>1</v>
      </c>
      <c r="E101" s="27">
        <v>0</v>
      </c>
      <c r="F101" s="29">
        <v>1099</v>
      </c>
      <c r="G101" s="27">
        <v>0</v>
      </c>
      <c r="H101" s="5">
        <v>169</v>
      </c>
      <c r="I101" s="5">
        <v>506</v>
      </c>
      <c r="J101" s="5" t="s">
        <v>897</v>
      </c>
      <c r="K101" s="41">
        <f t="shared" ref="K101:K108" si="16">+(D101*50-E101*23)+(F101*50-G101*23)+(H101*25+I101*25)</f>
        <v>71875</v>
      </c>
      <c r="L101" s="5">
        <v>19200</v>
      </c>
      <c r="M101" s="5">
        <v>0</v>
      </c>
      <c r="N101" s="5">
        <v>0</v>
      </c>
      <c r="O101" s="5">
        <f t="shared" si="9"/>
        <v>0</v>
      </c>
      <c r="P101" s="41">
        <f t="shared" si="10"/>
        <v>52675</v>
      </c>
      <c r="Q101" s="5">
        <v>0</v>
      </c>
      <c r="R101" s="5">
        <v>66300</v>
      </c>
      <c r="S101" s="5">
        <v>7188</v>
      </c>
      <c r="T101" s="5">
        <v>0</v>
      </c>
      <c r="U101" s="5">
        <f t="shared" si="11"/>
        <v>7188</v>
      </c>
      <c r="V101" s="5">
        <f t="shared" si="12"/>
        <v>7188</v>
      </c>
      <c r="W101" s="5">
        <f t="shared" si="13"/>
        <v>0</v>
      </c>
      <c r="X101" s="41">
        <f t="shared" si="14"/>
        <v>45487</v>
      </c>
    </row>
    <row r="102" spans="1:24">
      <c r="A102" s="5">
        <v>99</v>
      </c>
      <c r="B102" s="28">
        <v>628</v>
      </c>
      <c r="C102" s="98" t="s">
        <v>116</v>
      </c>
      <c r="D102" s="27">
        <v>3</v>
      </c>
      <c r="E102" s="27">
        <v>0</v>
      </c>
      <c r="F102" s="29">
        <v>5129</v>
      </c>
      <c r="G102" s="27">
        <v>0</v>
      </c>
      <c r="H102" s="5">
        <v>729</v>
      </c>
      <c r="I102" s="5">
        <v>1676</v>
      </c>
      <c r="J102" s="5" t="s">
        <v>897</v>
      </c>
      <c r="K102" s="41">
        <f t="shared" si="16"/>
        <v>316725</v>
      </c>
      <c r="L102" s="5">
        <v>123280</v>
      </c>
      <c r="M102" s="5">
        <v>0</v>
      </c>
      <c r="N102" s="5">
        <v>0</v>
      </c>
      <c r="O102" s="5">
        <f t="shared" si="9"/>
        <v>0</v>
      </c>
      <c r="P102" s="41">
        <f t="shared" si="10"/>
        <v>193445</v>
      </c>
      <c r="Q102" s="5">
        <v>0</v>
      </c>
      <c r="R102" s="5">
        <v>1034375</v>
      </c>
      <c r="S102" s="5">
        <v>31673</v>
      </c>
      <c r="T102" s="5">
        <v>0</v>
      </c>
      <c r="U102" s="5">
        <f t="shared" si="11"/>
        <v>31673</v>
      </c>
      <c r="V102" s="5">
        <f t="shared" si="12"/>
        <v>31673</v>
      </c>
      <c r="W102" s="5">
        <f t="shared" si="13"/>
        <v>0</v>
      </c>
      <c r="X102" s="41">
        <f t="shared" si="14"/>
        <v>161772</v>
      </c>
    </row>
    <row r="103" spans="1:24">
      <c r="A103" s="5">
        <v>100</v>
      </c>
      <c r="B103" s="28">
        <v>629</v>
      </c>
      <c r="C103" s="98" t="s">
        <v>118</v>
      </c>
      <c r="D103" s="27">
        <v>3</v>
      </c>
      <c r="E103" s="27">
        <v>0</v>
      </c>
      <c r="F103" s="29">
        <v>1225</v>
      </c>
      <c r="G103" s="27">
        <v>0</v>
      </c>
      <c r="H103" s="5">
        <v>184</v>
      </c>
      <c r="I103" s="5">
        <v>590</v>
      </c>
      <c r="J103" s="5" t="s">
        <v>897</v>
      </c>
      <c r="K103" s="41">
        <f t="shared" si="16"/>
        <v>80750</v>
      </c>
      <c r="L103" s="5">
        <v>31600</v>
      </c>
      <c r="M103" s="5">
        <v>0</v>
      </c>
      <c r="N103" s="5">
        <v>0</v>
      </c>
      <c r="O103" s="5">
        <f t="shared" si="9"/>
        <v>0</v>
      </c>
      <c r="P103" s="41">
        <f t="shared" si="10"/>
        <v>49150</v>
      </c>
      <c r="Q103" s="5">
        <v>0</v>
      </c>
      <c r="R103" s="5">
        <v>98875</v>
      </c>
      <c r="S103" s="5">
        <v>8075</v>
      </c>
      <c r="T103" s="5">
        <v>0</v>
      </c>
      <c r="U103" s="5">
        <f t="shared" si="11"/>
        <v>8075</v>
      </c>
      <c r="V103" s="5">
        <f t="shared" si="12"/>
        <v>8075</v>
      </c>
      <c r="W103" s="5">
        <f t="shared" si="13"/>
        <v>0</v>
      </c>
      <c r="X103" s="41">
        <f t="shared" si="14"/>
        <v>41075</v>
      </c>
    </row>
    <row r="104" spans="1:24" ht="30">
      <c r="A104" s="5">
        <v>101</v>
      </c>
      <c r="B104" s="28">
        <v>820</v>
      </c>
      <c r="C104" s="98" t="s">
        <v>220</v>
      </c>
      <c r="D104" s="27">
        <v>28</v>
      </c>
      <c r="E104" s="27">
        <v>1</v>
      </c>
      <c r="F104" s="29">
        <v>58524</v>
      </c>
      <c r="G104" s="27">
        <v>558</v>
      </c>
      <c r="H104" s="5">
        <v>20497</v>
      </c>
      <c r="I104" s="5">
        <v>33056</v>
      </c>
      <c r="J104" s="5" t="s">
        <v>897</v>
      </c>
      <c r="K104" s="41">
        <f t="shared" si="16"/>
        <v>4253568</v>
      </c>
      <c r="L104" s="5">
        <v>1411449</v>
      </c>
      <c r="M104" s="5">
        <v>763325</v>
      </c>
      <c r="N104" s="5">
        <v>425357</v>
      </c>
      <c r="O104" s="5">
        <f t="shared" si="9"/>
        <v>337968</v>
      </c>
      <c r="P104" s="41">
        <f t="shared" si="10"/>
        <v>2416762</v>
      </c>
      <c r="Q104" s="5">
        <v>0</v>
      </c>
      <c r="R104" s="5">
        <v>3442200</v>
      </c>
      <c r="S104" s="5">
        <v>425357</v>
      </c>
      <c r="T104" s="5">
        <v>0</v>
      </c>
      <c r="U104" s="5">
        <f t="shared" si="11"/>
        <v>425357</v>
      </c>
      <c r="V104" s="5">
        <f t="shared" si="12"/>
        <v>425357</v>
      </c>
      <c r="W104" s="5">
        <f t="shared" si="13"/>
        <v>0</v>
      </c>
      <c r="X104" s="41">
        <f t="shared" si="14"/>
        <v>1991405</v>
      </c>
    </row>
    <row r="105" spans="1:24" s="30" customFormat="1" ht="30">
      <c r="A105" s="5">
        <v>102</v>
      </c>
      <c r="B105" s="28">
        <v>954</v>
      </c>
      <c r="C105" s="98" t="s">
        <v>922</v>
      </c>
      <c r="D105" s="27">
        <v>0</v>
      </c>
      <c r="E105" s="27">
        <v>0</v>
      </c>
      <c r="F105" s="29">
        <v>0</v>
      </c>
      <c r="G105" s="27">
        <v>0</v>
      </c>
      <c r="H105" s="5">
        <v>0</v>
      </c>
      <c r="I105" s="5">
        <v>0</v>
      </c>
      <c r="J105" s="5" t="s">
        <v>897</v>
      </c>
      <c r="K105" s="41">
        <v>0</v>
      </c>
      <c r="L105" s="5">
        <v>0</v>
      </c>
      <c r="M105" s="5">
        <v>3052</v>
      </c>
      <c r="N105" s="5">
        <v>0</v>
      </c>
      <c r="O105" s="5">
        <f t="shared" si="9"/>
        <v>3052</v>
      </c>
      <c r="P105" s="41">
        <f t="shared" si="10"/>
        <v>0</v>
      </c>
      <c r="Q105" s="5">
        <v>1168870</v>
      </c>
      <c r="R105" s="5">
        <v>0</v>
      </c>
      <c r="S105" s="5">
        <v>0</v>
      </c>
      <c r="T105" s="5">
        <v>0</v>
      </c>
      <c r="U105" s="5">
        <f t="shared" si="11"/>
        <v>1168870</v>
      </c>
      <c r="V105" s="5">
        <f t="shared" si="12"/>
        <v>0</v>
      </c>
      <c r="W105" s="5">
        <f t="shared" si="13"/>
        <v>1168870</v>
      </c>
      <c r="X105" s="41">
        <f t="shared" si="14"/>
        <v>0</v>
      </c>
    </row>
    <row r="106" spans="1:24">
      <c r="A106" s="5">
        <v>103</v>
      </c>
      <c r="B106" s="28">
        <v>814</v>
      </c>
      <c r="C106" s="98" t="s">
        <v>212</v>
      </c>
      <c r="D106" s="27">
        <v>3</v>
      </c>
      <c r="E106" s="27">
        <v>0</v>
      </c>
      <c r="F106" s="29">
        <v>2207</v>
      </c>
      <c r="G106" s="27">
        <v>0</v>
      </c>
      <c r="H106" s="5">
        <v>566</v>
      </c>
      <c r="I106" s="5">
        <v>1599</v>
      </c>
      <c r="J106" s="5" t="s">
        <v>897</v>
      </c>
      <c r="K106" s="41">
        <f t="shared" si="16"/>
        <v>164625</v>
      </c>
      <c r="L106" s="5">
        <v>54800</v>
      </c>
      <c r="M106" s="5">
        <v>0</v>
      </c>
      <c r="N106" s="5">
        <v>0</v>
      </c>
      <c r="O106" s="5">
        <f t="shared" si="9"/>
        <v>0</v>
      </c>
      <c r="P106" s="41">
        <f t="shared" si="10"/>
        <v>109825</v>
      </c>
      <c r="Q106" s="5">
        <v>0</v>
      </c>
      <c r="R106" s="5">
        <v>16150</v>
      </c>
      <c r="S106" s="5">
        <v>16150</v>
      </c>
      <c r="T106" s="5">
        <v>0</v>
      </c>
      <c r="U106" s="5">
        <f t="shared" si="11"/>
        <v>16150</v>
      </c>
      <c r="V106" s="5">
        <f t="shared" si="12"/>
        <v>16150</v>
      </c>
      <c r="W106" s="5">
        <f t="shared" si="13"/>
        <v>0</v>
      </c>
      <c r="X106" s="41">
        <f t="shared" si="14"/>
        <v>93675</v>
      </c>
    </row>
    <row r="107" spans="1:24">
      <c r="A107" s="5">
        <v>104</v>
      </c>
      <c r="B107" s="28">
        <v>143</v>
      </c>
      <c r="C107" s="98" t="s">
        <v>44</v>
      </c>
      <c r="D107" s="27">
        <v>6</v>
      </c>
      <c r="E107" s="27">
        <v>0</v>
      </c>
      <c r="F107" s="28">
        <v>9691</v>
      </c>
      <c r="G107" s="27">
        <v>0</v>
      </c>
      <c r="H107" s="5">
        <v>533</v>
      </c>
      <c r="I107" s="5">
        <v>5536</v>
      </c>
      <c r="J107" s="5" t="s">
        <v>897</v>
      </c>
      <c r="K107" s="41">
        <f t="shared" si="16"/>
        <v>636575</v>
      </c>
      <c r="L107" s="5">
        <v>134480</v>
      </c>
      <c r="M107" s="5">
        <v>0</v>
      </c>
      <c r="N107" s="5">
        <v>0</v>
      </c>
      <c r="O107" s="5">
        <f t="shared" si="9"/>
        <v>0</v>
      </c>
      <c r="P107" s="41">
        <f t="shared" si="10"/>
        <v>502095</v>
      </c>
      <c r="Q107" s="5">
        <v>0</v>
      </c>
      <c r="R107" s="5">
        <v>232950</v>
      </c>
      <c r="S107" s="5">
        <v>63658</v>
      </c>
      <c r="T107" s="5">
        <v>0</v>
      </c>
      <c r="U107" s="5">
        <f t="shared" si="11"/>
        <v>63658</v>
      </c>
      <c r="V107" s="5">
        <f t="shared" si="12"/>
        <v>63658</v>
      </c>
      <c r="W107" s="5">
        <f t="shared" si="13"/>
        <v>0</v>
      </c>
      <c r="X107" s="41">
        <f t="shared" si="14"/>
        <v>438437</v>
      </c>
    </row>
    <row r="108" spans="1:24">
      <c r="A108" s="5">
        <v>105</v>
      </c>
      <c r="B108" s="28">
        <v>652</v>
      </c>
      <c r="C108" s="98" t="s">
        <v>164</v>
      </c>
      <c r="D108" s="27">
        <v>11</v>
      </c>
      <c r="E108" s="27">
        <v>0</v>
      </c>
      <c r="F108" s="29">
        <v>10055</v>
      </c>
      <c r="G108" s="27">
        <v>0</v>
      </c>
      <c r="H108" s="5">
        <v>630</v>
      </c>
      <c r="I108" s="5">
        <v>1365</v>
      </c>
      <c r="J108" s="5" t="s">
        <v>897</v>
      </c>
      <c r="K108" s="41">
        <f t="shared" si="16"/>
        <v>553175</v>
      </c>
      <c r="L108" s="5">
        <v>237800</v>
      </c>
      <c r="M108" s="5">
        <v>0</v>
      </c>
      <c r="N108" s="5">
        <v>0</v>
      </c>
      <c r="O108" s="5">
        <f t="shared" si="9"/>
        <v>0</v>
      </c>
      <c r="P108" s="41">
        <f t="shared" si="10"/>
        <v>315375</v>
      </c>
      <c r="Q108" s="5">
        <v>0</v>
      </c>
      <c r="R108" s="5">
        <v>1717525</v>
      </c>
      <c r="S108" s="5">
        <v>55318</v>
      </c>
      <c r="T108" s="5">
        <v>0</v>
      </c>
      <c r="U108" s="5">
        <f t="shared" si="11"/>
        <v>55318</v>
      </c>
      <c r="V108" s="5">
        <f t="shared" si="12"/>
        <v>55318</v>
      </c>
      <c r="W108" s="5">
        <f t="shared" si="13"/>
        <v>0</v>
      </c>
      <c r="X108" s="41">
        <f t="shared" si="14"/>
        <v>260057</v>
      </c>
    </row>
    <row r="109" spans="1:24">
      <c r="A109" s="5">
        <v>106</v>
      </c>
      <c r="B109" s="28">
        <v>660</v>
      </c>
      <c r="C109" s="98" t="s">
        <v>180</v>
      </c>
      <c r="D109" s="27">
        <v>5</v>
      </c>
      <c r="E109" s="27">
        <v>0</v>
      </c>
      <c r="F109" s="29">
        <v>2452</v>
      </c>
      <c r="G109" s="27">
        <v>0</v>
      </c>
      <c r="H109" s="5">
        <v>379</v>
      </c>
      <c r="I109" s="5">
        <v>885</v>
      </c>
      <c r="J109" s="5" t="s">
        <v>896</v>
      </c>
      <c r="K109" s="41">
        <f>+(D109*50-E109*23)+(F109*100-G109*73)+(H109*100+I109*100)</f>
        <v>371850</v>
      </c>
      <c r="L109" s="5">
        <v>0</v>
      </c>
      <c r="M109" s="5">
        <v>0</v>
      </c>
      <c r="N109" s="5">
        <v>0</v>
      </c>
      <c r="O109" s="5">
        <f t="shared" si="9"/>
        <v>0</v>
      </c>
      <c r="P109" s="41">
        <f t="shared" si="10"/>
        <v>371850</v>
      </c>
      <c r="Q109" s="5">
        <v>1953819</v>
      </c>
      <c r="R109" s="5">
        <v>265925</v>
      </c>
      <c r="S109" s="5">
        <v>37185</v>
      </c>
      <c r="T109" s="5">
        <v>0</v>
      </c>
      <c r="U109" s="5">
        <f t="shared" si="11"/>
        <v>1991004</v>
      </c>
      <c r="V109" s="5">
        <f t="shared" si="12"/>
        <v>371850</v>
      </c>
      <c r="W109" s="5">
        <f t="shared" si="13"/>
        <v>1619154</v>
      </c>
      <c r="X109" s="41">
        <f t="shared" si="14"/>
        <v>0</v>
      </c>
    </row>
    <row r="110" spans="1:24">
      <c r="A110" s="5">
        <v>107</v>
      </c>
      <c r="B110" s="28">
        <v>653</v>
      </c>
      <c r="C110" s="98" t="s">
        <v>166</v>
      </c>
      <c r="D110" s="27">
        <v>63</v>
      </c>
      <c r="E110" s="27">
        <v>0</v>
      </c>
      <c r="F110" s="29">
        <v>50810</v>
      </c>
      <c r="G110" s="27">
        <v>0</v>
      </c>
      <c r="H110" s="5">
        <v>3281</v>
      </c>
      <c r="I110" s="5">
        <v>7056</v>
      </c>
      <c r="J110" s="5" t="s">
        <v>897</v>
      </c>
      <c r="K110" s="41">
        <f>+(D110*50-E110*23)+(F110*50-G110*23)+(H110*25+I110*25)</f>
        <v>2802075</v>
      </c>
      <c r="L110" s="5">
        <v>1240800</v>
      </c>
      <c r="M110" s="5">
        <v>0</v>
      </c>
      <c r="N110" s="5">
        <v>0</v>
      </c>
      <c r="O110" s="5">
        <f t="shared" si="9"/>
        <v>0</v>
      </c>
      <c r="P110" s="41">
        <f t="shared" si="10"/>
        <v>1561275</v>
      </c>
      <c r="Q110" s="5">
        <v>0</v>
      </c>
      <c r="R110" s="5">
        <v>4838500</v>
      </c>
      <c r="S110" s="5">
        <v>280208</v>
      </c>
      <c r="T110" s="5">
        <v>0</v>
      </c>
      <c r="U110" s="5">
        <f t="shared" si="11"/>
        <v>280208</v>
      </c>
      <c r="V110" s="5">
        <f t="shared" si="12"/>
        <v>280208</v>
      </c>
      <c r="W110" s="5">
        <f t="shared" si="13"/>
        <v>0</v>
      </c>
      <c r="X110" s="41">
        <f t="shared" si="14"/>
        <v>1281067</v>
      </c>
    </row>
    <row r="111" spans="1:24">
      <c r="A111" s="5">
        <v>108</v>
      </c>
      <c r="B111" s="28">
        <v>642</v>
      </c>
      <c r="C111" s="98" t="s">
        <v>144</v>
      </c>
      <c r="D111" s="27">
        <v>0</v>
      </c>
      <c r="E111" s="27">
        <v>0</v>
      </c>
      <c r="F111" s="29">
        <v>391</v>
      </c>
      <c r="G111" s="27">
        <v>0</v>
      </c>
      <c r="H111" s="5">
        <v>47</v>
      </c>
      <c r="I111" s="5">
        <v>199</v>
      </c>
      <c r="J111" s="5" t="s">
        <v>896</v>
      </c>
      <c r="K111" s="41">
        <f>+(D111*50-E111*23)+(F111*100-G111*73)+(H111*100+I111*100)</f>
        <v>63700</v>
      </c>
      <c r="L111" s="5">
        <v>19760</v>
      </c>
      <c r="M111" s="5">
        <v>0</v>
      </c>
      <c r="N111" s="5">
        <v>0</v>
      </c>
      <c r="O111" s="5">
        <f t="shared" si="9"/>
        <v>0</v>
      </c>
      <c r="P111" s="41">
        <f t="shared" si="10"/>
        <v>43940</v>
      </c>
      <c r="Q111" s="5">
        <v>0</v>
      </c>
      <c r="R111" s="5">
        <v>140150</v>
      </c>
      <c r="S111" s="5">
        <v>6370</v>
      </c>
      <c r="T111" s="5">
        <v>0</v>
      </c>
      <c r="U111" s="5">
        <f t="shared" si="11"/>
        <v>6370</v>
      </c>
      <c r="V111" s="5">
        <f t="shared" si="12"/>
        <v>6370</v>
      </c>
      <c r="W111" s="5">
        <f t="shared" si="13"/>
        <v>0</v>
      </c>
      <c r="X111" s="41">
        <f t="shared" si="14"/>
        <v>37570</v>
      </c>
    </row>
    <row r="112" spans="1:24">
      <c r="A112" s="5">
        <v>109</v>
      </c>
      <c r="B112" s="28">
        <v>116</v>
      </c>
      <c r="C112" s="98" t="s">
        <v>20</v>
      </c>
      <c r="D112" s="27">
        <v>1</v>
      </c>
      <c r="E112" s="27">
        <v>0</v>
      </c>
      <c r="F112" s="28">
        <v>1065</v>
      </c>
      <c r="G112" s="27">
        <v>0</v>
      </c>
      <c r="H112" s="5">
        <v>429</v>
      </c>
      <c r="I112" s="5">
        <v>531</v>
      </c>
      <c r="J112" s="5" t="s">
        <v>897</v>
      </c>
      <c r="K112" s="41">
        <f>+(D112*50-E112*23)+(F112*50-G112*23)+(H112*25+I112*25)</f>
        <v>77300</v>
      </c>
      <c r="L112" s="5">
        <v>20283</v>
      </c>
      <c r="M112" s="5">
        <v>0</v>
      </c>
      <c r="N112" s="5">
        <v>0</v>
      </c>
      <c r="O112" s="5">
        <f t="shared" si="9"/>
        <v>0</v>
      </c>
      <c r="P112" s="41">
        <f t="shared" si="10"/>
        <v>57017</v>
      </c>
      <c r="Q112" s="5">
        <v>0</v>
      </c>
      <c r="R112" s="5">
        <v>36550</v>
      </c>
      <c r="S112" s="5">
        <v>7730</v>
      </c>
      <c r="T112" s="5">
        <v>0</v>
      </c>
      <c r="U112" s="5">
        <f t="shared" si="11"/>
        <v>7730</v>
      </c>
      <c r="V112" s="5">
        <f t="shared" si="12"/>
        <v>7730</v>
      </c>
      <c r="W112" s="5">
        <f t="shared" si="13"/>
        <v>0</v>
      </c>
      <c r="X112" s="41">
        <f t="shared" si="14"/>
        <v>49287</v>
      </c>
    </row>
    <row r="113" spans="1:24">
      <c r="A113" s="5">
        <v>110</v>
      </c>
      <c r="B113" s="28">
        <v>169</v>
      </c>
      <c r="C113" s="98" t="s">
        <v>90</v>
      </c>
      <c r="D113" s="27">
        <v>49</v>
      </c>
      <c r="E113" s="27">
        <v>0</v>
      </c>
      <c r="F113" s="29">
        <v>37586</v>
      </c>
      <c r="G113" s="27">
        <v>0</v>
      </c>
      <c r="H113" s="5">
        <v>2362</v>
      </c>
      <c r="I113" s="5">
        <v>6323</v>
      </c>
      <c r="J113" s="5" t="s">
        <v>897</v>
      </c>
      <c r="K113" s="41">
        <f>+(D113*50-E113*23)+(F113*50-G113*23)+(H113*25+I113*25)</f>
        <v>2098875</v>
      </c>
      <c r="L113" s="5">
        <v>785960</v>
      </c>
      <c r="M113" s="5">
        <v>0</v>
      </c>
      <c r="N113" s="5">
        <v>0</v>
      </c>
      <c r="O113" s="5">
        <f t="shared" si="9"/>
        <v>0</v>
      </c>
      <c r="P113" s="41">
        <f t="shared" si="10"/>
        <v>1312915</v>
      </c>
      <c r="Q113" s="5">
        <v>0</v>
      </c>
      <c r="R113" s="5">
        <v>699650</v>
      </c>
      <c r="S113" s="5">
        <v>209888</v>
      </c>
      <c r="T113" s="5">
        <v>0</v>
      </c>
      <c r="U113" s="5">
        <f t="shared" si="11"/>
        <v>209888</v>
      </c>
      <c r="V113" s="5">
        <f t="shared" si="12"/>
        <v>209888</v>
      </c>
      <c r="W113" s="5">
        <f t="shared" si="13"/>
        <v>0</v>
      </c>
      <c r="X113" s="41">
        <f t="shared" si="14"/>
        <v>1103027</v>
      </c>
    </row>
    <row r="114" spans="1:24">
      <c r="A114" s="5">
        <v>111</v>
      </c>
      <c r="B114" s="28">
        <v>871</v>
      </c>
      <c r="C114" s="98" t="s">
        <v>244</v>
      </c>
      <c r="D114" s="27">
        <v>9</v>
      </c>
      <c r="E114" s="27">
        <v>0</v>
      </c>
      <c r="F114" s="29">
        <v>7828</v>
      </c>
      <c r="G114" s="27">
        <v>0</v>
      </c>
      <c r="H114" s="5">
        <v>96</v>
      </c>
      <c r="I114" s="5">
        <v>509</v>
      </c>
      <c r="J114" s="5" t="s">
        <v>897</v>
      </c>
      <c r="K114" s="41">
        <f>+(D114*50-E114*23)+(F114*50-G114*23)+(H114*25+I114*25)</f>
        <v>406975</v>
      </c>
      <c r="L114" s="5">
        <v>178560</v>
      </c>
      <c r="M114" s="5">
        <v>0</v>
      </c>
      <c r="N114" s="5">
        <v>0</v>
      </c>
      <c r="O114" s="5">
        <f t="shared" si="9"/>
        <v>0</v>
      </c>
      <c r="P114" s="41">
        <f t="shared" si="10"/>
        <v>228415</v>
      </c>
      <c r="Q114" s="5">
        <v>0</v>
      </c>
      <c r="R114" s="5">
        <v>238000</v>
      </c>
      <c r="S114" s="5">
        <v>40698</v>
      </c>
      <c r="T114" s="5">
        <v>0</v>
      </c>
      <c r="U114" s="5">
        <f t="shared" si="11"/>
        <v>40698</v>
      </c>
      <c r="V114" s="5">
        <f t="shared" si="12"/>
        <v>40698</v>
      </c>
      <c r="W114" s="5">
        <f t="shared" si="13"/>
        <v>0</v>
      </c>
      <c r="X114" s="41">
        <f t="shared" si="14"/>
        <v>187717</v>
      </c>
    </row>
    <row r="115" spans="1:24">
      <c r="A115" s="5">
        <v>112</v>
      </c>
      <c r="B115" s="28">
        <v>873</v>
      </c>
      <c r="C115" s="98" t="s">
        <v>246</v>
      </c>
      <c r="D115" s="27">
        <v>0</v>
      </c>
      <c r="E115" s="27">
        <v>0</v>
      </c>
      <c r="F115" s="29">
        <v>111</v>
      </c>
      <c r="G115" s="27">
        <v>0</v>
      </c>
      <c r="H115" s="5">
        <v>13</v>
      </c>
      <c r="I115" s="5">
        <v>18</v>
      </c>
      <c r="J115" s="5" t="s">
        <v>896</v>
      </c>
      <c r="K115" s="41">
        <f>+(D115*50-E115*23)+(F115*100-G115*73)+(H115*100+I115*100)</f>
        <v>14200</v>
      </c>
      <c r="L115" s="5">
        <v>4880</v>
      </c>
      <c r="M115" s="5">
        <v>0</v>
      </c>
      <c r="N115" s="5">
        <v>0</v>
      </c>
      <c r="O115" s="5">
        <f t="shared" si="9"/>
        <v>0</v>
      </c>
      <c r="P115" s="41">
        <f t="shared" si="10"/>
        <v>9320</v>
      </c>
      <c r="Q115" s="5">
        <v>0</v>
      </c>
      <c r="R115" s="5">
        <v>325</v>
      </c>
      <c r="S115" s="5">
        <v>325</v>
      </c>
      <c r="T115" s="5">
        <v>0</v>
      </c>
      <c r="U115" s="5">
        <f t="shared" si="11"/>
        <v>325</v>
      </c>
      <c r="V115" s="5">
        <f t="shared" si="12"/>
        <v>325</v>
      </c>
      <c r="W115" s="5">
        <f t="shared" si="13"/>
        <v>0</v>
      </c>
      <c r="X115" s="41">
        <f t="shared" si="14"/>
        <v>8995</v>
      </c>
    </row>
    <row r="116" spans="1:24">
      <c r="A116" s="5">
        <v>113</v>
      </c>
      <c r="B116" s="28">
        <v>141</v>
      </c>
      <c r="C116" s="98" t="s">
        <v>853</v>
      </c>
      <c r="D116" s="28">
        <v>1</v>
      </c>
      <c r="E116" s="27">
        <v>0</v>
      </c>
      <c r="F116" s="28">
        <v>0</v>
      </c>
      <c r="G116" s="27">
        <v>0</v>
      </c>
      <c r="H116" s="5">
        <v>0</v>
      </c>
      <c r="I116" s="5">
        <v>0</v>
      </c>
      <c r="J116" s="5" t="s">
        <v>897</v>
      </c>
      <c r="K116" s="41">
        <f t="shared" ref="K116:K122" si="17">+(D116*50-E116*23)+(F116*50-G116*23)+(H116*25+I116*25)</f>
        <v>50</v>
      </c>
      <c r="L116" s="5">
        <v>0</v>
      </c>
      <c r="M116" s="5">
        <v>0</v>
      </c>
      <c r="N116" s="5">
        <v>0</v>
      </c>
      <c r="O116" s="5">
        <f t="shared" si="9"/>
        <v>0</v>
      </c>
      <c r="P116" s="41">
        <f t="shared" si="10"/>
        <v>50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11"/>
        <v>0</v>
      </c>
      <c r="V116" s="5">
        <f t="shared" si="12"/>
        <v>0</v>
      </c>
      <c r="W116" s="5">
        <f t="shared" si="13"/>
        <v>0</v>
      </c>
      <c r="X116" s="41">
        <f t="shared" si="14"/>
        <v>50</v>
      </c>
    </row>
    <row r="117" spans="1:24">
      <c r="A117" s="5">
        <v>114</v>
      </c>
      <c r="B117" s="28">
        <v>830</v>
      </c>
      <c r="C117" s="98" t="s">
        <v>226</v>
      </c>
      <c r="D117" s="27">
        <v>1</v>
      </c>
      <c r="E117" s="27">
        <v>1</v>
      </c>
      <c r="F117" s="29">
        <v>303</v>
      </c>
      <c r="G117" s="27">
        <v>303</v>
      </c>
      <c r="H117" s="5">
        <v>0</v>
      </c>
      <c r="I117" s="5">
        <v>0</v>
      </c>
      <c r="J117" s="5" t="s">
        <v>897</v>
      </c>
      <c r="K117" s="41">
        <f t="shared" si="17"/>
        <v>8208</v>
      </c>
      <c r="L117" s="5">
        <v>2506</v>
      </c>
      <c r="M117" s="5">
        <v>0</v>
      </c>
      <c r="N117" s="5">
        <v>0</v>
      </c>
      <c r="O117" s="5">
        <f t="shared" si="9"/>
        <v>0</v>
      </c>
      <c r="P117" s="41">
        <f t="shared" si="10"/>
        <v>5702</v>
      </c>
      <c r="Q117" s="5">
        <v>0</v>
      </c>
      <c r="R117" s="5">
        <v>975</v>
      </c>
      <c r="S117" s="5">
        <v>821</v>
      </c>
      <c r="T117" s="5">
        <v>0</v>
      </c>
      <c r="U117" s="5">
        <f t="shared" si="11"/>
        <v>821</v>
      </c>
      <c r="V117" s="5">
        <f t="shared" si="12"/>
        <v>821</v>
      </c>
      <c r="W117" s="5">
        <f t="shared" si="13"/>
        <v>0</v>
      </c>
      <c r="X117" s="41">
        <f t="shared" si="14"/>
        <v>4881</v>
      </c>
    </row>
    <row r="118" spans="1:24" s="30" customFormat="1">
      <c r="A118" s="5">
        <v>115</v>
      </c>
      <c r="B118" s="28">
        <v>928</v>
      </c>
      <c r="C118" s="98" t="s">
        <v>966</v>
      </c>
      <c r="D118" s="27">
        <v>0</v>
      </c>
      <c r="E118" s="27">
        <v>0</v>
      </c>
      <c r="F118" s="29">
        <v>0</v>
      </c>
      <c r="G118" s="27">
        <v>0</v>
      </c>
      <c r="H118" s="5">
        <v>0</v>
      </c>
      <c r="I118" s="5">
        <v>0</v>
      </c>
      <c r="J118" s="5" t="s">
        <v>897</v>
      </c>
      <c r="K118" s="41">
        <v>0</v>
      </c>
      <c r="L118" s="5">
        <v>0</v>
      </c>
      <c r="M118" s="5">
        <v>13476</v>
      </c>
      <c r="N118" s="5">
        <v>0</v>
      </c>
      <c r="O118" s="5">
        <f t="shared" si="9"/>
        <v>13476</v>
      </c>
      <c r="P118" s="41">
        <f t="shared" si="10"/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11"/>
        <v>0</v>
      </c>
      <c r="V118" s="5">
        <f t="shared" si="12"/>
        <v>0</v>
      </c>
      <c r="W118" s="5">
        <f t="shared" si="13"/>
        <v>0</v>
      </c>
      <c r="X118" s="41">
        <f t="shared" si="14"/>
        <v>0</v>
      </c>
    </row>
    <row r="119" spans="1:24">
      <c r="A119" s="5">
        <v>116</v>
      </c>
      <c r="B119" s="28">
        <v>643</v>
      </c>
      <c r="C119" s="98" t="s">
        <v>146</v>
      </c>
      <c r="D119" s="27">
        <v>2</v>
      </c>
      <c r="E119" s="27">
        <v>0</v>
      </c>
      <c r="F119" s="29">
        <v>2154</v>
      </c>
      <c r="G119" s="27">
        <v>0</v>
      </c>
      <c r="H119" s="5">
        <v>260</v>
      </c>
      <c r="I119" s="5">
        <v>839</v>
      </c>
      <c r="J119" s="5" t="s">
        <v>897</v>
      </c>
      <c r="K119" s="41">
        <f t="shared" si="17"/>
        <v>135275</v>
      </c>
      <c r="L119" s="5">
        <v>52560</v>
      </c>
      <c r="M119" s="5">
        <v>0</v>
      </c>
      <c r="N119" s="5">
        <v>0</v>
      </c>
      <c r="O119" s="5">
        <f t="shared" si="9"/>
        <v>0</v>
      </c>
      <c r="P119" s="41">
        <f t="shared" si="10"/>
        <v>82715</v>
      </c>
      <c r="Q119" s="5">
        <v>0</v>
      </c>
      <c r="R119" s="5">
        <v>109625</v>
      </c>
      <c r="S119" s="5">
        <v>13528</v>
      </c>
      <c r="T119" s="5">
        <v>0</v>
      </c>
      <c r="U119" s="5">
        <f t="shared" si="11"/>
        <v>13528</v>
      </c>
      <c r="V119" s="5">
        <f t="shared" si="12"/>
        <v>13528</v>
      </c>
      <c r="W119" s="5">
        <f t="shared" si="13"/>
        <v>0</v>
      </c>
      <c r="X119" s="41">
        <f t="shared" si="14"/>
        <v>69187</v>
      </c>
    </row>
    <row r="120" spans="1:24">
      <c r="A120" s="5">
        <v>117</v>
      </c>
      <c r="B120" s="28">
        <v>213</v>
      </c>
      <c r="C120" s="98" t="s">
        <v>98</v>
      </c>
      <c r="D120" s="27">
        <v>0</v>
      </c>
      <c r="E120" s="27">
        <v>0</v>
      </c>
      <c r="F120" s="29">
        <v>1841</v>
      </c>
      <c r="G120" s="27">
        <v>0</v>
      </c>
      <c r="H120" s="5">
        <v>77</v>
      </c>
      <c r="I120" s="5">
        <v>521</v>
      </c>
      <c r="J120" s="5" t="s">
        <v>897</v>
      </c>
      <c r="K120" s="41">
        <f t="shared" si="17"/>
        <v>107000</v>
      </c>
      <c r="L120" s="5">
        <v>45160</v>
      </c>
      <c r="M120" s="5">
        <v>0</v>
      </c>
      <c r="N120" s="5">
        <v>0</v>
      </c>
      <c r="O120" s="5">
        <f t="shared" si="9"/>
        <v>0</v>
      </c>
      <c r="P120" s="41">
        <f t="shared" si="10"/>
        <v>61840</v>
      </c>
      <c r="Q120" s="5">
        <v>0</v>
      </c>
      <c r="R120" s="5">
        <v>47350</v>
      </c>
      <c r="S120" s="5">
        <v>10700</v>
      </c>
      <c r="T120" s="5">
        <v>0</v>
      </c>
      <c r="U120" s="5">
        <f t="shared" si="11"/>
        <v>10700</v>
      </c>
      <c r="V120" s="5">
        <f t="shared" si="12"/>
        <v>10700</v>
      </c>
      <c r="W120" s="5">
        <f t="shared" si="13"/>
        <v>0</v>
      </c>
      <c r="X120" s="41">
        <f t="shared" si="14"/>
        <v>51140</v>
      </c>
    </row>
    <row r="121" spans="1:24" s="30" customFormat="1">
      <c r="A121" s="5">
        <v>118</v>
      </c>
      <c r="B121" s="28">
        <v>654</v>
      </c>
      <c r="C121" s="100" t="s">
        <v>168</v>
      </c>
      <c r="D121" s="27">
        <v>108</v>
      </c>
      <c r="E121" s="27">
        <v>0</v>
      </c>
      <c r="F121" s="29">
        <v>66489</v>
      </c>
      <c r="G121" s="27">
        <v>0</v>
      </c>
      <c r="H121" s="5">
        <v>10447</v>
      </c>
      <c r="I121" s="5">
        <v>23325</v>
      </c>
      <c r="J121" s="5" t="s">
        <v>897</v>
      </c>
      <c r="K121" s="41">
        <f t="shared" si="17"/>
        <v>4174150</v>
      </c>
      <c r="L121" s="5">
        <v>1576720</v>
      </c>
      <c r="M121" s="5">
        <v>0</v>
      </c>
      <c r="N121" s="5">
        <v>0</v>
      </c>
      <c r="O121" s="5">
        <f t="shared" si="9"/>
        <v>0</v>
      </c>
      <c r="P121" s="41">
        <f t="shared" si="10"/>
        <v>2597430</v>
      </c>
      <c r="Q121" s="5">
        <v>0</v>
      </c>
      <c r="R121" s="5">
        <v>3114850</v>
      </c>
      <c r="S121" s="5">
        <v>417415</v>
      </c>
      <c r="T121" s="5">
        <v>0</v>
      </c>
      <c r="U121" s="5">
        <f t="shared" si="11"/>
        <v>417415</v>
      </c>
      <c r="V121" s="5">
        <f t="shared" si="12"/>
        <v>417415</v>
      </c>
      <c r="W121" s="5">
        <f t="shared" si="13"/>
        <v>0</v>
      </c>
      <c r="X121" s="41">
        <f t="shared" si="14"/>
        <v>2180015</v>
      </c>
    </row>
    <row r="122" spans="1:24" ht="30">
      <c r="A122" s="5">
        <v>119</v>
      </c>
      <c r="B122" s="28">
        <v>985</v>
      </c>
      <c r="C122" s="98" t="s">
        <v>262</v>
      </c>
      <c r="D122" s="27">
        <v>34</v>
      </c>
      <c r="E122" s="27">
        <v>31</v>
      </c>
      <c r="F122" s="29">
        <v>18692</v>
      </c>
      <c r="G122" s="27">
        <v>10412</v>
      </c>
      <c r="H122" s="5">
        <v>12</v>
      </c>
      <c r="I122" s="5">
        <v>139</v>
      </c>
      <c r="J122" s="5" t="s">
        <v>897</v>
      </c>
      <c r="K122" s="41">
        <f t="shared" si="17"/>
        <v>699886</v>
      </c>
      <c r="L122" s="5">
        <v>308749</v>
      </c>
      <c r="M122" s="5">
        <v>0</v>
      </c>
      <c r="N122" s="5">
        <v>0</v>
      </c>
      <c r="O122" s="5">
        <f t="shared" si="9"/>
        <v>0</v>
      </c>
      <c r="P122" s="41">
        <f t="shared" si="10"/>
        <v>391137</v>
      </c>
      <c r="Q122" s="5">
        <v>0</v>
      </c>
      <c r="R122" s="5">
        <v>570450</v>
      </c>
      <c r="S122" s="5">
        <v>69989</v>
      </c>
      <c r="T122" s="5">
        <v>0</v>
      </c>
      <c r="U122" s="5">
        <f t="shared" si="11"/>
        <v>69989</v>
      </c>
      <c r="V122" s="5">
        <f t="shared" si="12"/>
        <v>69989</v>
      </c>
      <c r="W122" s="5">
        <f t="shared" si="13"/>
        <v>0</v>
      </c>
      <c r="X122" s="41">
        <f t="shared" si="14"/>
        <v>321148</v>
      </c>
    </row>
    <row r="123" spans="1:24">
      <c r="A123" s="5">
        <v>120</v>
      </c>
      <c r="B123" s="28">
        <v>984</v>
      </c>
      <c r="C123" s="98" t="s">
        <v>260</v>
      </c>
      <c r="D123" s="27">
        <v>3</v>
      </c>
      <c r="E123" s="27">
        <v>0</v>
      </c>
      <c r="F123" s="29">
        <v>3702</v>
      </c>
      <c r="G123" s="27">
        <v>0</v>
      </c>
      <c r="H123" s="5">
        <v>9</v>
      </c>
      <c r="I123" s="5">
        <v>88</v>
      </c>
      <c r="J123" s="5" t="s">
        <v>896</v>
      </c>
      <c r="K123" s="41">
        <f>+(D123*50-E123*23)+(F123*100-G123*73)+(H123*100+I123*100)</f>
        <v>380050</v>
      </c>
      <c r="L123" s="5">
        <v>146240</v>
      </c>
      <c r="M123" s="5">
        <v>0</v>
      </c>
      <c r="N123" s="5">
        <v>0</v>
      </c>
      <c r="O123" s="5">
        <f t="shared" si="9"/>
        <v>0</v>
      </c>
      <c r="P123" s="41">
        <f t="shared" si="10"/>
        <v>233810</v>
      </c>
      <c r="Q123" s="5">
        <v>0</v>
      </c>
      <c r="R123" s="5">
        <v>45650</v>
      </c>
      <c r="S123" s="5">
        <v>38005</v>
      </c>
      <c r="T123" s="5">
        <v>0</v>
      </c>
      <c r="U123" s="5">
        <f t="shared" si="11"/>
        <v>38005</v>
      </c>
      <c r="V123" s="5">
        <f t="shared" si="12"/>
        <v>38005</v>
      </c>
      <c r="W123" s="5">
        <f t="shared" si="13"/>
        <v>0</v>
      </c>
      <c r="X123" s="41">
        <f t="shared" si="14"/>
        <v>195805</v>
      </c>
    </row>
    <row r="124" spans="1:24">
      <c r="A124" s="5">
        <v>121</v>
      </c>
      <c r="B124" s="28">
        <v>658</v>
      </c>
      <c r="C124" s="98" t="s">
        <v>176</v>
      </c>
      <c r="D124" s="27">
        <v>28</v>
      </c>
      <c r="E124" s="27">
        <v>0</v>
      </c>
      <c r="F124" s="29">
        <v>36503</v>
      </c>
      <c r="G124" s="27">
        <v>0</v>
      </c>
      <c r="H124" s="5">
        <v>5418</v>
      </c>
      <c r="I124" s="5">
        <v>11957</v>
      </c>
      <c r="J124" s="5" t="s">
        <v>897</v>
      </c>
      <c r="K124" s="41">
        <f>+(D124*50-E124*23)+(F124*50-G124*23)+(H124*25+I124*25)</f>
        <v>2260925</v>
      </c>
      <c r="L124" s="5">
        <v>929680</v>
      </c>
      <c r="M124" s="5">
        <v>0</v>
      </c>
      <c r="N124" s="5">
        <v>0</v>
      </c>
      <c r="O124" s="5">
        <f t="shared" si="9"/>
        <v>0</v>
      </c>
      <c r="P124" s="41">
        <f t="shared" si="10"/>
        <v>1331245</v>
      </c>
      <c r="Q124" s="5">
        <v>0</v>
      </c>
      <c r="R124" s="5">
        <v>2587900</v>
      </c>
      <c r="S124" s="5">
        <v>226093</v>
      </c>
      <c r="T124" s="5">
        <v>0</v>
      </c>
      <c r="U124" s="5">
        <f t="shared" si="11"/>
        <v>226093</v>
      </c>
      <c r="V124" s="5">
        <f t="shared" si="12"/>
        <v>226093</v>
      </c>
      <c r="W124" s="5">
        <f t="shared" si="13"/>
        <v>0</v>
      </c>
      <c r="X124" s="41">
        <f t="shared" si="14"/>
        <v>1105152</v>
      </c>
    </row>
    <row r="125" spans="1:24">
      <c r="A125" s="5">
        <v>122</v>
      </c>
      <c r="B125" s="28">
        <v>208</v>
      </c>
      <c r="C125" s="98" t="s">
        <v>94</v>
      </c>
      <c r="D125" s="27">
        <v>53</v>
      </c>
      <c r="E125" s="27">
        <v>0</v>
      </c>
      <c r="F125" s="29">
        <v>50266</v>
      </c>
      <c r="G125" s="27">
        <v>0</v>
      </c>
      <c r="H125" s="5">
        <v>3303</v>
      </c>
      <c r="I125" s="5">
        <v>16837</v>
      </c>
      <c r="J125" s="5" t="s">
        <v>896</v>
      </c>
      <c r="K125" s="41">
        <f>+(D125*50-E125*23)+(F125*100-G125*73)+(H125*100+I125*100)</f>
        <v>7043250</v>
      </c>
      <c r="L125" s="5">
        <v>2568480</v>
      </c>
      <c r="M125" s="5">
        <v>0</v>
      </c>
      <c r="N125" s="5">
        <v>0</v>
      </c>
      <c r="O125" s="5">
        <f t="shared" si="9"/>
        <v>0</v>
      </c>
      <c r="P125" s="41">
        <f t="shared" si="10"/>
        <v>4474770</v>
      </c>
      <c r="Q125" s="5">
        <v>0</v>
      </c>
      <c r="R125" s="5">
        <v>2640425</v>
      </c>
      <c r="S125" s="5">
        <v>704325</v>
      </c>
      <c r="T125" s="5">
        <v>0</v>
      </c>
      <c r="U125" s="5">
        <f t="shared" si="11"/>
        <v>704325</v>
      </c>
      <c r="V125" s="5">
        <f t="shared" si="12"/>
        <v>704325</v>
      </c>
      <c r="W125" s="5">
        <f t="shared" si="13"/>
        <v>0</v>
      </c>
      <c r="X125" s="41">
        <f t="shared" si="14"/>
        <v>3770445</v>
      </c>
    </row>
    <row r="126" spans="1:24">
      <c r="A126" s="5">
        <v>123</v>
      </c>
      <c r="B126" s="28">
        <v>644</v>
      </c>
      <c r="C126" s="98" t="s">
        <v>148</v>
      </c>
      <c r="D126" s="27">
        <v>1</v>
      </c>
      <c r="E126" s="27">
        <v>0</v>
      </c>
      <c r="F126" s="29">
        <v>355</v>
      </c>
      <c r="G126" s="27">
        <v>0</v>
      </c>
      <c r="H126" s="5">
        <v>13</v>
      </c>
      <c r="I126" s="5">
        <v>98</v>
      </c>
      <c r="J126" s="5" t="s">
        <v>896</v>
      </c>
      <c r="K126" s="41">
        <f>+(D126*50-E126*23)+(F126*100-G126*73)+(H126*100+I126*100)</f>
        <v>46650</v>
      </c>
      <c r="L126" s="5">
        <v>21800</v>
      </c>
      <c r="M126" s="5">
        <v>0</v>
      </c>
      <c r="N126" s="5">
        <v>0</v>
      </c>
      <c r="O126" s="5">
        <f t="shared" si="9"/>
        <v>0</v>
      </c>
      <c r="P126" s="41">
        <f t="shared" si="10"/>
        <v>24850</v>
      </c>
      <c r="Q126" s="5">
        <v>0</v>
      </c>
      <c r="R126" s="5">
        <v>25150</v>
      </c>
      <c r="S126" s="5">
        <v>4665</v>
      </c>
      <c r="T126" s="5">
        <v>0</v>
      </c>
      <c r="U126" s="5">
        <f t="shared" si="11"/>
        <v>4665</v>
      </c>
      <c r="V126" s="5">
        <f t="shared" si="12"/>
        <v>4665</v>
      </c>
      <c r="W126" s="5">
        <f t="shared" si="13"/>
        <v>0</v>
      </c>
      <c r="X126" s="41">
        <f t="shared" si="14"/>
        <v>20185</v>
      </c>
    </row>
    <row r="127" spans="1:24">
      <c r="A127" s="5">
        <v>124</v>
      </c>
      <c r="B127" s="28">
        <v>641</v>
      </c>
      <c r="C127" s="98" t="s">
        <v>142</v>
      </c>
      <c r="D127" s="27">
        <v>5</v>
      </c>
      <c r="E127" s="27">
        <v>0</v>
      </c>
      <c r="F127" s="29">
        <v>1343</v>
      </c>
      <c r="G127" s="27">
        <v>0</v>
      </c>
      <c r="H127" s="5">
        <v>101</v>
      </c>
      <c r="I127" s="5">
        <v>266</v>
      </c>
      <c r="J127" s="5" t="s">
        <v>897</v>
      </c>
      <c r="K127" s="41">
        <f>+(D127*50-E127*23)+(F127*50-G127*23)+(H127*25+I127*25)</f>
        <v>76575</v>
      </c>
      <c r="L127" s="5">
        <v>34160</v>
      </c>
      <c r="M127" s="5">
        <v>0</v>
      </c>
      <c r="N127" s="5">
        <v>0</v>
      </c>
      <c r="O127" s="5">
        <f t="shared" si="9"/>
        <v>0</v>
      </c>
      <c r="P127" s="41">
        <f t="shared" si="10"/>
        <v>42415</v>
      </c>
      <c r="Q127" s="5">
        <v>0</v>
      </c>
      <c r="R127" s="5">
        <v>88250</v>
      </c>
      <c r="S127" s="5">
        <v>7658</v>
      </c>
      <c r="T127" s="5">
        <v>0</v>
      </c>
      <c r="U127" s="5">
        <f t="shared" si="11"/>
        <v>7658</v>
      </c>
      <c r="V127" s="5">
        <f t="shared" si="12"/>
        <v>7658</v>
      </c>
      <c r="W127" s="5">
        <f t="shared" si="13"/>
        <v>0</v>
      </c>
      <c r="X127" s="41">
        <f t="shared" si="14"/>
        <v>34757</v>
      </c>
    </row>
    <row r="128" spans="1:24">
      <c r="A128" s="5">
        <v>125</v>
      </c>
      <c r="B128" s="28">
        <v>951</v>
      </c>
      <c r="C128" s="98" t="s">
        <v>851</v>
      </c>
      <c r="D128" s="27">
        <v>1</v>
      </c>
      <c r="E128" s="27">
        <v>0</v>
      </c>
      <c r="F128" s="29">
        <v>0</v>
      </c>
      <c r="G128" s="27">
        <v>0</v>
      </c>
      <c r="H128" s="5">
        <v>0</v>
      </c>
      <c r="I128" s="5">
        <v>0</v>
      </c>
      <c r="J128" s="5" t="s">
        <v>897</v>
      </c>
      <c r="K128" s="41">
        <f>+(D128*50-E128*23)+(F128*50-G128*23)+(H128*25+I128*25)</f>
        <v>50</v>
      </c>
      <c r="L128" s="5">
        <v>0</v>
      </c>
      <c r="M128" s="5">
        <v>0</v>
      </c>
      <c r="N128" s="5">
        <v>0</v>
      </c>
      <c r="O128" s="5">
        <f t="shared" si="9"/>
        <v>0</v>
      </c>
      <c r="P128" s="41">
        <f t="shared" si="10"/>
        <v>50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11"/>
        <v>0</v>
      </c>
      <c r="V128" s="5">
        <f t="shared" si="12"/>
        <v>0</v>
      </c>
      <c r="W128" s="5">
        <f t="shared" si="13"/>
        <v>0</v>
      </c>
      <c r="X128" s="41">
        <f t="shared" si="14"/>
        <v>50</v>
      </c>
    </row>
    <row r="129" spans="1:24">
      <c r="A129" s="5">
        <v>126</v>
      </c>
      <c r="B129" s="28">
        <v>620</v>
      </c>
      <c r="C129" s="98" t="s">
        <v>112</v>
      </c>
      <c r="D129" s="27">
        <v>6</v>
      </c>
      <c r="E129" s="27">
        <v>0</v>
      </c>
      <c r="F129" s="29">
        <v>4765</v>
      </c>
      <c r="G129" s="27">
        <v>0</v>
      </c>
      <c r="H129" s="5">
        <v>695</v>
      </c>
      <c r="I129" s="5">
        <v>1567</v>
      </c>
      <c r="J129" s="5" t="s">
        <v>896</v>
      </c>
      <c r="K129" s="41">
        <f>+(D129*50-E129*23)+(F129*100-G129*73)+(H129*100+I129*100)</f>
        <v>703000</v>
      </c>
      <c r="L129" s="5">
        <v>245520</v>
      </c>
      <c r="M129" s="5">
        <v>0</v>
      </c>
      <c r="N129" s="5">
        <v>0</v>
      </c>
      <c r="O129" s="5">
        <f t="shared" si="9"/>
        <v>0</v>
      </c>
      <c r="P129" s="41">
        <f t="shared" si="10"/>
        <v>457480</v>
      </c>
      <c r="Q129" s="5">
        <v>0</v>
      </c>
      <c r="R129" s="5">
        <v>104575</v>
      </c>
      <c r="S129" s="5">
        <v>70300</v>
      </c>
      <c r="T129" s="5">
        <v>0</v>
      </c>
      <c r="U129" s="5">
        <f t="shared" si="11"/>
        <v>70300</v>
      </c>
      <c r="V129" s="5">
        <f t="shared" si="12"/>
        <v>70300</v>
      </c>
      <c r="W129" s="5">
        <f t="shared" si="13"/>
        <v>0</v>
      </c>
      <c r="X129" s="41">
        <f t="shared" si="14"/>
        <v>387180</v>
      </c>
    </row>
    <row r="130" spans="1:24">
      <c r="A130" s="5">
        <v>127</v>
      </c>
      <c r="B130" s="28">
        <v>696</v>
      </c>
      <c r="C130" s="98" t="s">
        <v>194</v>
      </c>
      <c r="D130" s="27">
        <v>0</v>
      </c>
      <c r="E130" s="27">
        <v>0</v>
      </c>
      <c r="F130" s="29">
        <v>2274</v>
      </c>
      <c r="G130" s="27">
        <v>0</v>
      </c>
      <c r="H130" s="5">
        <v>101</v>
      </c>
      <c r="I130" s="5">
        <v>133</v>
      </c>
      <c r="J130" s="5" t="s">
        <v>896</v>
      </c>
      <c r="K130" s="41">
        <f>+(D130*50-E130*23)+(F130*100-G130*73)+(H130*100+I130*100)</f>
        <v>250800</v>
      </c>
      <c r="L130" s="5">
        <v>105520</v>
      </c>
      <c r="M130" s="5">
        <v>0</v>
      </c>
      <c r="N130" s="5">
        <v>0</v>
      </c>
      <c r="O130" s="5">
        <f t="shared" si="9"/>
        <v>0</v>
      </c>
      <c r="P130" s="41">
        <f t="shared" si="10"/>
        <v>145280</v>
      </c>
      <c r="Q130" s="5">
        <v>0</v>
      </c>
      <c r="R130" s="5">
        <v>1145075</v>
      </c>
      <c r="S130" s="5">
        <v>25080</v>
      </c>
      <c r="T130" s="5">
        <v>0</v>
      </c>
      <c r="U130" s="5">
        <f t="shared" si="11"/>
        <v>25080</v>
      </c>
      <c r="V130" s="5">
        <f t="shared" si="12"/>
        <v>25080</v>
      </c>
      <c r="W130" s="5">
        <f t="shared" si="13"/>
        <v>0</v>
      </c>
      <c r="X130" s="41">
        <f t="shared" si="14"/>
        <v>120200</v>
      </c>
    </row>
    <row r="131" spans="1:24">
      <c r="A131" s="5">
        <v>128</v>
      </c>
      <c r="B131" s="28">
        <v>610</v>
      </c>
      <c r="C131" s="98" t="s">
        <v>108</v>
      </c>
      <c r="D131" s="27">
        <v>1</v>
      </c>
      <c r="E131" s="27">
        <v>0</v>
      </c>
      <c r="F131" s="29">
        <v>52</v>
      </c>
      <c r="G131" s="27">
        <v>0</v>
      </c>
      <c r="H131" s="5">
        <v>8</v>
      </c>
      <c r="I131" s="5">
        <v>25</v>
      </c>
      <c r="J131" s="5" t="s">
        <v>897</v>
      </c>
      <c r="K131" s="41">
        <f>+(D131*50-E131*23)+(F131*50-G131*23)+(H131*25+I131*25)</f>
        <v>3475</v>
      </c>
      <c r="L131" s="5">
        <v>1280</v>
      </c>
      <c r="M131" s="5">
        <v>0</v>
      </c>
      <c r="N131" s="5">
        <v>0</v>
      </c>
      <c r="O131" s="5">
        <f t="shared" si="9"/>
        <v>0</v>
      </c>
      <c r="P131" s="41">
        <f t="shared" si="10"/>
        <v>2195</v>
      </c>
      <c r="Q131" s="5">
        <v>0</v>
      </c>
      <c r="R131" s="5">
        <v>125</v>
      </c>
      <c r="S131" s="5">
        <v>125</v>
      </c>
      <c r="T131" s="5">
        <v>0</v>
      </c>
      <c r="U131" s="5">
        <f t="shared" si="11"/>
        <v>125</v>
      </c>
      <c r="V131" s="5">
        <f t="shared" si="12"/>
        <v>125</v>
      </c>
      <c r="W131" s="5">
        <f t="shared" si="13"/>
        <v>0</v>
      </c>
      <c r="X131" s="41">
        <f t="shared" si="14"/>
        <v>2070</v>
      </c>
    </row>
    <row r="132" spans="1:24">
      <c r="A132" s="5">
        <v>129</v>
      </c>
      <c r="B132" s="28">
        <v>656</v>
      </c>
      <c r="C132" s="98" t="s">
        <v>172</v>
      </c>
      <c r="D132" s="27">
        <v>28</v>
      </c>
      <c r="E132" s="27">
        <v>0</v>
      </c>
      <c r="F132" s="29">
        <v>23578</v>
      </c>
      <c r="G132" s="27">
        <v>0</v>
      </c>
      <c r="H132" s="5">
        <v>2281</v>
      </c>
      <c r="I132" s="5">
        <v>5093</v>
      </c>
      <c r="J132" s="5" t="s">
        <v>897</v>
      </c>
      <c r="K132" s="41">
        <f>+(D132*50-E132*23)+(F132*50-G132*23)+(H132*25+I132*25)</f>
        <v>1364650</v>
      </c>
      <c r="L132" s="5">
        <v>560120</v>
      </c>
      <c r="M132" s="5">
        <v>0</v>
      </c>
      <c r="N132" s="5">
        <v>0</v>
      </c>
      <c r="O132" s="5">
        <f t="shared" si="9"/>
        <v>0</v>
      </c>
      <c r="P132" s="41">
        <f t="shared" si="10"/>
        <v>804530</v>
      </c>
      <c r="Q132" s="5">
        <v>0</v>
      </c>
      <c r="R132" s="5">
        <v>1324475</v>
      </c>
      <c r="S132" s="5">
        <v>136465</v>
      </c>
      <c r="T132" s="5">
        <v>0</v>
      </c>
      <c r="U132" s="5">
        <f t="shared" si="11"/>
        <v>136465</v>
      </c>
      <c r="V132" s="5">
        <f t="shared" si="12"/>
        <v>136465</v>
      </c>
      <c r="W132" s="5">
        <f t="shared" si="13"/>
        <v>0</v>
      </c>
      <c r="X132" s="41">
        <f t="shared" si="14"/>
        <v>668065</v>
      </c>
    </row>
    <row r="133" spans="1:24">
      <c r="A133" s="5">
        <v>130</v>
      </c>
      <c r="B133" s="28">
        <v>655</v>
      </c>
      <c r="C133" s="98" t="s">
        <v>170</v>
      </c>
      <c r="D133" s="27">
        <v>0</v>
      </c>
      <c r="E133" s="27">
        <v>0</v>
      </c>
      <c r="F133" s="29">
        <v>1661</v>
      </c>
      <c r="G133" s="27">
        <v>0</v>
      </c>
      <c r="H133" s="5">
        <v>80</v>
      </c>
      <c r="I133" s="5">
        <v>233</v>
      </c>
      <c r="J133" s="5" t="s">
        <v>896</v>
      </c>
      <c r="K133" s="41">
        <f>+(D133*50-E133*23)+(F133*100-G133*73)+(H133*100+I133*100)</f>
        <v>197400</v>
      </c>
      <c r="L133" s="5">
        <v>83280</v>
      </c>
      <c r="M133" s="5">
        <v>0</v>
      </c>
      <c r="N133" s="5">
        <v>0</v>
      </c>
      <c r="O133" s="5">
        <f t="shared" ref="O133:O143" si="18">+M133-N133</f>
        <v>0</v>
      </c>
      <c r="P133" s="41">
        <f t="shared" ref="P133:P143" si="19">+K133-L133-N133</f>
        <v>114120</v>
      </c>
      <c r="Q133" s="5">
        <v>0</v>
      </c>
      <c r="R133" s="5">
        <v>121200</v>
      </c>
      <c r="S133" s="5">
        <v>19740</v>
      </c>
      <c r="T133" s="5">
        <v>0</v>
      </c>
      <c r="U133" s="5">
        <f t="shared" ref="U133:U143" si="20">+Q133+S133+T133</f>
        <v>19740</v>
      </c>
      <c r="V133" s="5">
        <f t="shared" ref="V133:V143" si="21">IF(U133&gt;P133,P133,U133)</f>
        <v>19740</v>
      </c>
      <c r="W133" s="5">
        <f t="shared" ref="W133:W143" si="22">+U133-V133</f>
        <v>0</v>
      </c>
      <c r="X133" s="41">
        <f t="shared" ref="X133:X143" si="23">+P133-V133</f>
        <v>94380</v>
      </c>
    </row>
    <row r="134" spans="1:24">
      <c r="A134" s="5">
        <v>131</v>
      </c>
      <c r="B134" s="28">
        <v>126</v>
      </c>
      <c r="C134" s="98" t="s">
        <v>28</v>
      </c>
      <c r="D134" s="27">
        <v>0</v>
      </c>
      <c r="E134" s="27">
        <v>0</v>
      </c>
      <c r="F134" s="28">
        <v>508</v>
      </c>
      <c r="G134" s="27">
        <v>19</v>
      </c>
      <c r="H134" s="5">
        <v>58</v>
      </c>
      <c r="I134" s="5">
        <v>66</v>
      </c>
      <c r="J134" s="5" t="s">
        <v>897</v>
      </c>
      <c r="K134" s="41">
        <f t="shared" ref="K134:K143" si="24">+(D134*50-E134*23)+(F134*50-G134*23)+(H134*25+I134*25)</f>
        <v>28063</v>
      </c>
      <c r="L134" s="5">
        <v>8000</v>
      </c>
      <c r="M134" s="5">
        <v>3401</v>
      </c>
      <c r="N134" s="5">
        <v>2806</v>
      </c>
      <c r="O134" s="5">
        <f t="shared" si="18"/>
        <v>595</v>
      </c>
      <c r="P134" s="41">
        <f t="shared" si="19"/>
        <v>17257</v>
      </c>
      <c r="Q134" s="5">
        <v>0</v>
      </c>
      <c r="R134" s="5">
        <v>1550</v>
      </c>
      <c r="S134" s="5">
        <v>1550</v>
      </c>
      <c r="T134" s="5">
        <v>0</v>
      </c>
      <c r="U134" s="5">
        <f t="shared" si="20"/>
        <v>1550</v>
      </c>
      <c r="V134" s="5">
        <f t="shared" si="21"/>
        <v>1550</v>
      </c>
      <c r="W134" s="5">
        <f t="shared" si="22"/>
        <v>0</v>
      </c>
      <c r="X134" s="41">
        <f t="shared" si="23"/>
        <v>15707</v>
      </c>
    </row>
    <row r="135" spans="1:24">
      <c r="A135" s="5">
        <v>132</v>
      </c>
      <c r="B135" s="28">
        <v>125</v>
      </c>
      <c r="C135" s="98" t="s">
        <v>26</v>
      </c>
      <c r="D135" s="27">
        <v>0</v>
      </c>
      <c r="E135" s="27">
        <v>0</v>
      </c>
      <c r="F135" s="28">
        <v>219</v>
      </c>
      <c r="G135" s="27">
        <v>8</v>
      </c>
      <c r="H135" s="5">
        <v>206</v>
      </c>
      <c r="I135" s="5">
        <v>215</v>
      </c>
      <c r="J135" s="5" t="s">
        <v>897</v>
      </c>
      <c r="K135" s="41">
        <f t="shared" si="24"/>
        <v>21291</v>
      </c>
      <c r="L135" s="5">
        <v>5533</v>
      </c>
      <c r="M135" s="5">
        <v>0</v>
      </c>
      <c r="N135" s="5">
        <v>0</v>
      </c>
      <c r="O135" s="5">
        <f t="shared" si="18"/>
        <v>0</v>
      </c>
      <c r="P135" s="41">
        <f t="shared" si="19"/>
        <v>15758</v>
      </c>
      <c r="Q135" s="5">
        <v>0</v>
      </c>
      <c r="R135" s="5">
        <v>1100</v>
      </c>
      <c r="S135" s="5">
        <v>1100</v>
      </c>
      <c r="T135" s="5">
        <v>0</v>
      </c>
      <c r="U135" s="5">
        <f t="shared" si="20"/>
        <v>1100</v>
      </c>
      <c r="V135" s="5">
        <f t="shared" si="21"/>
        <v>1100</v>
      </c>
      <c r="W135" s="5">
        <f t="shared" si="22"/>
        <v>0</v>
      </c>
      <c r="X135" s="41">
        <f t="shared" si="23"/>
        <v>14658</v>
      </c>
    </row>
    <row r="136" spans="1:24">
      <c r="A136" s="5">
        <v>133</v>
      </c>
      <c r="B136" s="28">
        <v>134</v>
      </c>
      <c r="C136" s="98" t="s">
        <v>38</v>
      </c>
      <c r="D136" s="27">
        <v>5</v>
      </c>
      <c r="E136" s="27">
        <v>2</v>
      </c>
      <c r="F136" s="28">
        <v>2388</v>
      </c>
      <c r="G136" s="27">
        <v>1162</v>
      </c>
      <c r="H136" s="5">
        <v>285</v>
      </c>
      <c r="I136" s="5">
        <v>1039</v>
      </c>
      <c r="J136" s="5" t="s">
        <v>897</v>
      </c>
      <c r="K136" s="41">
        <f t="shared" si="24"/>
        <v>125978</v>
      </c>
      <c r="L136" s="5">
        <v>45834</v>
      </c>
      <c r="M136" s="5">
        <v>0</v>
      </c>
      <c r="N136" s="5">
        <v>0</v>
      </c>
      <c r="O136" s="5">
        <f t="shared" si="18"/>
        <v>0</v>
      </c>
      <c r="P136" s="41">
        <f t="shared" si="19"/>
        <v>80144</v>
      </c>
      <c r="Q136" s="5">
        <v>0</v>
      </c>
      <c r="R136" s="5">
        <v>54500</v>
      </c>
      <c r="S136" s="5">
        <v>12598</v>
      </c>
      <c r="T136" s="5">
        <v>-3930</v>
      </c>
      <c r="U136" s="5">
        <f t="shared" si="20"/>
        <v>8668</v>
      </c>
      <c r="V136" s="5">
        <f t="shared" si="21"/>
        <v>8668</v>
      </c>
      <c r="W136" s="5">
        <f t="shared" si="22"/>
        <v>0</v>
      </c>
      <c r="X136" s="41">
        <f t="shared" si="23"/>
        <v>71476</v>
      </c>
    </row>
    <row r="137" spans="1:24" s="30" customFormat="1" ht="30">
      <c r="A137" s="5">
        <v>134</v>
      </c>
      <c r="B137" s="28">
        <v>207</v>
      </c>
      <c r="C137" s="98" t="s">
        <v>929</v>
      </c>
      <c r="D137" s="27">
        <v>0</v>
      </c>
      <c r="E137" s="27">
        <v>0</v>
      </c>
      <c r="F137" s="28">
        <v>0</v>
      </c>
      <c r="G137" s="27">
        <v>0</v>
      </c>
      <c r="H137" s="5">
        <v>0</v>
      </c>
      <c r="I137" s="5">
        <v>0</v>
      </c>
      <c r="J137" s="5" t="s">
        <v>897</v>
      </c>
      <c r="K137" s="41">
        <v>0</v>
      </c>
      <c r="L137" s="5">
        <v>0</v>
      </c>
      <c r="M137" s="5">
        <v>406402</v>
      </c>
      <c r="N137" s="5">
        <v>0</v>
      </c>
      <c r="O137" s="5">
        <f t="shared" si="18"/>
        <v>406402</v>
      </c>
      <c r="P137" s="41">
        <f t="shared" si="19"/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20"/>
        <v>0</v>
      </c>
      <c r="V137" s="5">
        <f t="shared" si="21"/>
        <v>0</v>
      </c>
      <c r="W137" s="5">
        <f t="shared" si="22"/>
        <v>0</v>
      </c>
      <c r="X137" s="41">
        <f t="shared" si="23"/>
        <v>0</v>
      </c>
    </row>
    <row r="138" spans="1:24">
      <c r="A138" s="5">
        <v>135</v>
      </c>
      <c r="B138" s="28">
        <v>619</v>
      </c>
      <c r="C138" s="98" t="s">
        <v>110</v>
      </c>
      <c r="D138" s="27">
        <v>0</v>
      </c>
      <c r="E138" s="27">
        <v>0</v>
      </c>
      <c r="F138" s="29">
        <v>303</v>
      </c>
      <c r="G138" s="27">
        <v>0</v>
      </c>
      <c r="H138" s="5">
        <v>13</v>
      </c>
      <c r="I138" s="5">
        <v>22</v>
      </c>
      <c r="J138" s="5" t="s">
        <v>897</v>
      </c>
      <c r="K138" s="41">
        <f t="shared" si="24"/>
        <v>16025</v>
      </c>
      <c r="L138" s="5">
        <v>3080</v>
      </c>
      <c r="M138" s="5">
        <v>0</v>
      </c>
      <c r="N138" s="5">
        <v>0</v>
      </c>
      <c r="O138" s="5">
        <f t="shared" si="18"/>
        <v>0</v>
      </c>
      <c r="P138" s="41">
        <f t="shared" si="19"/>
        <v>12945</v>
      </c>
      <c r="Q138" s="5">
        <v>0</v>
      </c>
      <c r="R138" s="5">
        <v>11700</v>
      </c>
      <c r="S138" s="5">
        <v>1603</v>
      </c>
      <c r="T138" s="5">
        <v>0</v>
      </c>
      <c r="U138" s="5">
        <f t="shared" si="20"/>
        <v>1603</v>
      </c>
      <c r="V138" s="5">
        <f t="shared" si="21"/>
        <v>1603</v>
      </c>
      <c r="W138" s="5">
        <f t="shared" si="22"/>
        <v>0</v>
      </c>
      <c r="X138" s="41">
        <f t="shared" si="23"/>
        <v>11342</v>
      </c>
    </row>
    <row r="139" spans="1:24" s="30" customFormat="1">
      <c r="A139" s="5">
        <v>136</v>
      </c>
      <c r="B139" s="28">
        <v>852</v>
      </c>
      <c r="C139" s="100" t="s">
        <v>236</v>
      </c>
      <c r="D139" s="27">
        <v>0</v>
      </c>
      <c r="E139" s="27">
        <v>0</v>
      </c>
      <c r="F139" s="29">
        <v>15</v>
      </c>
      <c r="G139" s="27">
        <v>15</v>
      </c>
      <c r="H139" s="5">
        <v>0</v>
      </c>
      <c r="I139" s="5">
        <v>0</v>
      </c>
      <c r="J139" s="5" t="s">
        <v>897</v>
      </c>
      <c r="K139" s="41">
        <f t="shared" si="24"/>
        <v>405</v>
      </c>
      <c r="L139" s="5">
        <v>194</v>
      </c>
      <c r="M139" s="5">
        <v>0</v>
      </c>
      <c r="N139" s="5">
        <v>0</v>
      </c>
      <c r="O139" s="5">
        <f t="shared" si="18"/>
        <v>0</v>
      </c>
      <c r="P139" s="41">
        <f t="shared" si="19"/>
        <v>211</v>
      </c>
      <c r="Q139" s="5">
        <v>0</v>
      </c>
      <c r="R139" s="5">
        <v>25</v>
      </c>
      <c r="S139" s="5">
        <v>25</v>
      </c>
      <c r="T139" s="5">
        <v>0</v>
      </c>
      <c r="U139" s="5">
        <f t="shared" si="20"/>
        <v>25</v>
      </c>
      <c r="V139" s="5">
        <f t="shared" si="21"/>
        <v>25</v>
      </c>
      <c r="W139" s="5">
        <f t="shared" si="22"/>
        <v>0</v>
      </c>
      <c r="X139" s="41">
        <f t="shared" si="23"/>
        <v>186</v>
      </c>
    </row>
    <row r="140" spans="1:24">
      <c r="A140" s="5">
        <v>137</v>
      </c>
      <c r="B140" s="28">
        <v>856</v>
      </c>
      <c r="C140" s="98" t="s">
        <v>240</v>
      </c>
      <c r="D140" s="27">
        <v>7</v>
      </c>
      <c r="E140" s="27">
        <v>7</v>
      </c>
      <c r="F140" s="29">
        <v>679</v>
      </c>
      <c r="G140" s="27">
        <v>679</v>
      </c>
      <c r="H140" s="5">
        <v>0</v>
      </c>
      <c r="I140" s="5">
        <v>0</v>
      </c>
      <c r="J140" s="5" t="s">
        <v>897</v>
      </c>
      <c r="K140" s="41">
        <f t="shared" si="24"/>
        <v>18522</v>
      </c>
      <c r="L140" s="5">
        <v>10498</v>
      </c>
      <c r="M140" s="5">
        <v>0</v>
      </c>
      <c r="N140" s="5">
        <v>0</v>
      </c>
      <c r="O140" s="5">
        <f t="shared" si="18"/>
        <v>0</v>
      </c>
      <c r="P140" s="41">
        <f t="shared" si="19"/>
        <v>8024</v>
      </c>
      <c r="Q140" s="5">
        <v>0</v>
      </c>
      <c r="R140" s="5">
        <v>10075</v>
      </c>
      <c r="S140" s="5">
        <v>1852</v>
      </c>
      <c r="T140" s="5">
        <v>0</v>
      </c>
      <c r="U140" s="5">
        <f t="shared" si="20"/>
        <v>1852</v>
      </c>
      <c r="V140" s="5">
        <f t="shared" si="21"/>
        <v>1852</v>
      </c>
      <c r="W140" s="5">
        <f t="shared" si="22"/>
        <v>0</v>
      </c>
      <c r="X140" s="41">
        <f t="shared" si="23"/>
        <v>6172</v>
      </c>
    </row>
    <row r="141" spans="1:24">
      <c r="A141" s="5">
        <v>138</v>
      </c>
      <c r="B141" s="28">
        <v>854</v>
      </c>
      <c r="C141" s="98" t="s">
        <v>238</v>
      </c>
      <c r="D141" s="27">
        <v>2</v>
      </c>
      <c r="E141" s="27">
        <v>2</v>
      </c>
      <c r="F141" s="29">
        <v>160</v>
      </c>
      <c r="G141" s="27">
        <v>160</v>
      </c>
      <c r="H141" s="5">
        <v>0</v>
      </c>
      <c r="I141" s="5">
        <v>0</v>
      </c>
      <c r="J141" s="5" t="s">
        <v>897</v>
      </c>
      <c r="K141" s="41">
        <f t="shared" si="24"/>
        <v>4374</v>
      </c>
      <c r="L141" s="5">
        <v>22</v>
      </c>
      <c r="M141" s="5">
        <v>0</v>
      </c>
      <c r="N141" s="5">
        <v>0</v>
      </c>
      <c r="O141" s="5">
        <f t="shared" si="18"/>
        <v>0</v>
      </c>
      <c r="P141" s="41">
        <f t="shared" si="19"/>
        <v>4352</v>
      </c>
      <c r="Q141" s="5">
        <v>0</v>
      </c>
      <c r="R141" s="5">
        <v>525</v>
      </c>
      <c r="S141" s="5">
        <v>437</v>
      </c>
      <c r="T141" s="5">
        <v>0</v>
      </c>
      <c r="U141" s="5">
        <f t="shared" si="20"/>
        <v>437</v>
      </c>
      <c r="V141" s="5">
        <f t="shared" si="21"/>
        <v>437</v>
      </c>
      <c r="W141" s="5">
        <f t="shared" si="22"/>
        <v>0</v>
      </c>
      <c r="X141" s="41">
        <f t="shared" si="23"/>
        <v>3915</v>
      </c>
    </row>
    <row r="142" spans="1:24" ht="30">
      <c r="A142" s="5">
        <v>139</v>
      </c>
      <c r="B142" s="28">
        <v>840</v>
      </c>
      <c r="C142" s="98" t="s">
        <v>228</v>
      </c>
      <c r="D142" s="27">
        <v>0</v>
      </c>
      <c r="E142" s="27">
        <v>0</v>
      </c>
      <c r="F142" s="29">
        <v>1497</v>
      </c>
      <c r="G142" s="27">
        <v>1497</v>
      </c>
      <c r="H142" s="5">
        <v>0</v>
      </c>
      <c r="I142" s="5">
        <v>0</v>
      </c>
      <c r="J142" s="5" t="s">
        <v>897</v>
      </c>
      <c r="K142" s="41">
        <f t="shared" si="24"/>
        <v>40419</v>
      </c>
      <c r="L142" s="5">
        <v>1361</v>
      </c>
      <c r="M142" s="5">
        <v>0</v>
      </c>
      <c r="N142" s="5">
        <v>0</v>
      </c>
      <c r="O142" s="5">
        <f t="shared" si="18"/>
        <v>0</v>
      </c>
      <c r="P142" s="41">
        <f t="shared" si="19"/>
        <v>39058</v>
      </c>
      <c r="Q142" s="5">
        <v>0</v>
      </c>
      <c r="R142" s="5">
        <v>31400</v>
      </c>
      <c r="S142" s="5">
        <v>4042</v>
      </c>
      <c r="T142" s="5">
        <v>0</v>
      </c>
      <c r="U142" s="5">
        <f t="shared" si="20"/>
        <v>4042</v>
      </c>
      <c r="V142" s="5">
        <f t="shared" si="21"/>
        <v>4042</v>
      </c>
      <c r="W142" s="5">
        <f t="shared" si="22"/>
        <v>0</v>
      </c>
      <c r="X142" s="41">
        <f t="shared" si="23"/>
        <v>35016</v>
      </c>
    </row>
    <row r="143" spans="1:24">
      <c r="A143" s="5">
        <v>140</v>
      </c>
      <c r="B143" s="28">
        <v>646</v>
      </c>
      <c r="C143" s="98" t="s">
        <v>152</v>
      </c>
      <c r="D143" s="27">
        <v>4</v>
      </c>
      <c r="E143" s="27">
        <v>0</v>
      </c>
      <c r="F143" s="29">
        <v>4637</v>
      </c>
      <c r="G143" s="27">
        <v>0</v>
      </c>
      <c r="H143" s="5">
        <v>490</v>
      </c>
      <c r="I143" s="5">
        <v>1167</v>
      </c>
      <c r="J143" s="5" t="s">
        <v>897</v>
      </c>
      <c r="K143" s="41">
        <f t="shared" si="24"/>
        <v>273475</v>
      </c>
      <c r="L143" s="5">
        <v>113480</v>
      </c>
      <c r="M143" s="5">
        <v>0</v>
      </c>
      <c r="N143" s="5">
        <v>0</v>
      </c>
      <c r="O143" s="5">
        <f t="shared" si="18"/>
        <v>0</v>
      </c>
      <c r="P143" s="41">
        <f t="shared" si="19"/>
        <v>159995</v>
      </c>
      <c r="Q143" s="5">
        <v>0</v>
      </c>
      <c r="R143" s="5">
        <v>64000</v>
      </c>
      <c r="S143" s="5">
        <v>27348</v>
      </c>
      <c r="T143" s="5">
        <v>0</v>
      </c>
      <c r="U143" s="5">
        <f t="shared" si="20"/>
        <v>27348</v>
      </c>
      <c r="V143" s="5">
        <f t="shared" si="21"/>
        <v>27348</v>
      </c>
      <c r="W143" s="5">
        <f t="shared" si="22"/>
        <v>0</v>
      </c>
      <c r="X143" s="41">
        <f t="shared" si="23"/>
        <v>132647</v>
      </c>
    </row>
    <row r="144" spans="1:24" ht="15.75" thickBot="1">
      <c r="B144" s="109" t="s">
        <v>267</v>
      </c>
      <c r="C144" s="110"/>
      <c r="D144" s="95">
        <f t="shared" ref="D144:X144" si="25">SUM(D4:D143)</f>
        <v>1481</v>
      </c>
      <c r="E144" s="95">
        <f t="shared" si="25"/>
        <v>101</v>
      </c>
      <c r="F144" s="95">
        <f t="shared" si="25"/>
        <v>1229346</v>
      </c>
      <c r="G144" s="95">
        <f t="shared" si="25"/>
        <v>37806</v>
      </c>
      <c r="H144" s="95">
        <f t="shared" si="25"/>
        <v>181095</v>
      </c>
      <c r="I144" s="95">
        <f t="shared" si="25"/>
        <v>386891</v>
      </c>
      <c r="J144" s="95"/>
      <c r="K144" s="95">
        <f t="shared" si="25"/>
        <v>90508914</v>
      </c>
      <c r="L144" s="95">
        <f t="shared" si="25"/>
        <v>34359828</v>
      </c>
      <c r="M144" s="95">
        <f t="shared" si="25"/>
        <v>4364103</v>
      </c>
      <c r="N144" s="95">
        <f t="shared" si="25"/>
        <v>722444</v>
      </c>
      <c r="O144" s="95">
        <f t="shared" si="25"/>
        <v>3641659</v>
      </c>
      <c r="P144" s="95">
        <f t="shared" si="25"/>
        <v>55426642</v>
      </c>
      <c r="Q144" s="95">
        <f t="shared" si="25"/>
        <v>3122689</v>
      </c>
      <c r="R144" s="95">
        <f t="shared" si="25"/>
        <v>59630575</v>
      </c>
      <c r="S144" s="95">
        <f t="shared" si="25"/>
        <v>8830987</v>
      </c>
      <c r="T144" s="95">
        <f t="shared" si="25"/>
        <v>-7900</v>
      </c>
      <c r="U144" s="95">
        <f t="shared" si="25"/>
        <v>11945776</v>
      </c>
      <c r="V144" s="95">
        <f t="shared" si="25"/>
        <v>9157752</v>
      </c>
      <c r="W144" s="95">
        <f t="shared" si="25"/>
        <v>2788024</v>
      </c>
      <c r="X144" s="95">
        <f t="shared" si="25"/>
        <v>46268890</v>
      </c>
    </row>
    <row r="145" spans="2:20" ht="15.75" thickTop="1">
      <c r="K145" s="38"/>
      <c r="M145" s="38"/>
      <c r="N145" s="38"/>
    </row>
    <row r="146" spans="2:20">
      <c r="M146" s="38"/>
      <c r="T146" s="38"/>
    </row>
    <row r="148" spans="2:20">
      <c r="B148" s="27" t="s">
        <v>3</v>
      </c>
      <c r="C148" s="98" t="s">
        <v>4</v>
      </c>
      <c r="D148" s="27">
        <v>10</v>
      </c>
      <c r="E148" s="27">
        <v>0</v>
      </c>
      <c r="F148" s="28">
        <v>930</v>
      </c>
      <c r="G148" s="27">
        <v>208</v>
      </c>
      <c r="H148" s="30">
        <v>62</v>
      </c>
      <c r="I148" s="30">
        <v>105</v>
      </c>
    </row>
  </sheetData>
  <sortState ref="B4:I139">
    <sortCondition ref="C4:C139"/>
  </sortState>
  <mergeCells count="24">
    <mergeCell ref="A1:A2"/>
    <mergeCell ref="M1:M2"/>
    <mergeCell ref="N1:N2"/>
    <mergeCell ref="O1:O2"/>
    <mergeCell ref="B144:C144"/>
    <mergeCell ref="B1:B2"/>
    <mergeCell ref="C1:C2"/>
    <mergeCell ref="D1:D2"/>
    <mergeCell ref="E1:E2"/>
    <mergeCell ref="J1:J2"/>
    <mergeCell ref="K1:K2"/>
    <mergeCell ref="L1:L2"/>
    <mergeCell ref="F1:F2"/>
    <mergeCell ref="G1:G2"/>
    <mergeCell ref="H1:I1"/>
    <mergeCell ref="U1:U2"/>
    <mergeCell ref="V1:V2"/>
    <mergeCell ref="W1:W2"/>
    <mergeCell ref="X1:X2"/>
    <mergeCell ref="P1:P2"/>
    <mergeCell ref="Q1:Q2"/>
    <mergeCell ref="R1:R2"/>
    <mergeCell ref="S1:S2"/>
    <mergeCell ref="T1:T2"/>
  </mergeCells>
  <pageMargins left="0.70866141732283472" right="0.19685039370078741" top="0.74803149606299213" bottom="0.74803149606299213" header="0.31496062992125984" footer="0.31496062992125984"/>
  <pageSetup paperSize="5" scale="4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7"/>
  <sheetViews>
    <sheetView workbookViewId="0"/>
  </sheetViews>
  <sheetFormatPr defaultRowHeight="15"/>
  <cols>
    <col min="1" max="1" width="9.140625" style="30"/>
    <col min="2" max="2" width="7.42578125" bestFit="1" customWidth="1"/>
    <col min="3" max="3" width="12.28515625" bestFit="1" customWidth="1"/>
    <col min="4" max="4" width="42.85546875" bestFit="1" customWidth="1"/>
    <col min="5" max="5" width="14.7109375" bestFit="1" customWidth="1"/>
  </cols>
  <sheetData>
    <row r="1" spans="2:5" s="30" customFormat="1"/>
    <row r="2" spans="2:5" ht="16.5">
      <c r="B2" s="31" t="s">
        <v>894</v>
      </c>
      <c r="C2" s="31" t="s">
        <v>0</v>
      </c>
      <c r="D2" s="32" t="s">
        <v>1</v>
      </c>
      <c r="E2" s="32" t="s">
        <v>895</v>
      </c>
    </row>
    <row r="3" spans="2:5" ht="16.5">
      <c r="B3" s="33">
        <v>1</v>
      </c>
      <c r="C3" s="34">
        <v>647</v>
      </c>
      <c r="D3" s="35" t="s">
        <v>154</v>
      </c>
      <c r="E3" s="35" t="s">
        <v>896</v>
      </c>
    </row>
    <row r="4" spans="2:5" ht="16.5">
      <c r="B4" s="33">
        <v>2</v>
      </c>
      <c r="C4" s="36">
        <v>630</v>
      </c>
      <c r="D4" s="35" t="s">
        <v>120</v>
      </c>
      <c r="E4" s="35" t="s">
        <v>896</v>
      </c>
    </row>
    <row r="5" spans="2:5" ht="16.5">
      <c r="B5" s="33">
        <v>3</v>
      </c>
      <c r="C5" s="36">
        <v>648</v>
      </c>
      <c r="D5" s="35" t="s">
        <v>156</v>
      </c>
      <c r="E5" s="35" t="s">
        <v>896</v>
      </c>
    </row>
    <row r="6" spans="2:5" ht="16.5">
      <c r="B6" s="33">
        <v>4</v>
      </c>
      <c r="C6" s="36">
        <v>657</v>
      </c>
      <c r="D6" s="35" t="s">
        <v>174</v>
      </c>
      <c r="E6" s="35" t="s">
        <v>896</v>
      </c>
    </row>
    <row r="7" spans="2:5" ht="16.5">
      <c r="B7" s="33">
        <v>5</v>
      </c>
      <c r="C7" s="36">
        <v>631</v>
      </c>
      <c r="D7" s="37" t="s">
        <v>122</v>
      </c>
      <c r="E7" s="37" t="s">
        <v>896</v>
      </c>
    </row>
    <row r="8" spans="2:5" ht="16.5">
      <c r="B8" s="33">
        <v>6</v>
      </c>
      <c r="C8" s="36">
        <v>604</v>
      </c>
      <c r="D8" s="35" t="s">
        <v>106</v>
      </c>
      <c r="E8" s="35" t="s">
        <v>896</v>
      </c>
    </row>
    <row r="9" spans="2:5" ht="16.5">
      <c r="B9" s="33">
        <v>7</v>
      </c>
      <c r="C9" s="36">
        <v>633</v>
      </c>
      <c r="D9" s="35" t="s">
        <v>126</v>
      </c>
      <c r="E9" s="35" t="s">
        <v>896</v>
      </c>
    </row>
    <row r="10" spans="2:5" ht="16.5">
      <c r="B10" s="33">
        <v>8</v>
      </c>
      <c r="C10" s="36">
        <v>645</v>
      </c>
      <c r="D10" s="35" t="s">
        <v>150</v>
      </c>
      <c r="E10" s="35" t="s">
        <v>896</v>
      </c>
    </row>
    <row r="11" spans="2:5" ht="16.5">
      <c r="B11" s="33">
        <v>9</v>
      </c>
      <c r="C11" s="36">
        <v>130</v>
      </c>
      <c r="D11" s="35" t="s">
        <v>34</v>
      </c>
      <c r="E11" s="35" t="s">
        <v>896</v>
      </c>
    </row>
    <row r="12" spans="2:5" ht="16.5">
      <c r="B12" s="33">
        <v>10</v>
      </c>
      <c r="C12" s="36">
        <v>635</v>
      </c>
      <c r="D12" s="35" t="s">
        <v>130</v>
      </c>
      <c r="E12" s="35" t="s">
        <v>896</v>
      </c>
    </row>
    <row r="13" spans="2:5" ht="16.5">
      <c r="B13" s="33">
        <v>11</v>
      </c>
      <c r="C13" s="36">
        <v>636</v>
      </c>
      <c r="D13" s="35" t="s">
        <v>132</v>
      </c>
      <c r="E13" s="35" t="s">
        <v>896</v>
      </c>
    </row>
    <row r="14" spans="2:5" ht="16.5">
      <c r="B14" s="33">
        <v>12</v>
      </c>
      <c r="C14" s="36">
        <v>667</v>
      </c>
      <c r="D14" s="35" t="s">
        <v>188</v>
      </c>
      <c r="E14" s="35" t="s">
        <v>896</v>
      </c>
    </row>
    <row r="15" spans="2:5" ht="16.5">
      <c r="B15" s="33">
        <v>13</v>
      </c>
      <c r="C15" s="36">
        <v>638</v>
      </c>
      <c r="D15" s="35" t="s">
        <v>136</v>
      </c>
      <c r="E15" s="35" t="s">
        <v>896</v>
      </c>
    </row>
    <row r="16" spans="2:5" ht="16.5">
      <c r="B16" s="33">
        <v>14</v>
      </c>
      <c r="C16" s="36">
        <v>101</v>
      </c>
      <c r="D16" s="35" t="s">
        <v>6</v>
      </c>
      <c r="E16" s="35" t="s">
        <v>896</v>
      </c>
    </row>
    <row r="17" spans="2:5" ht="16.5">
      <c r="B17" s="33">
        <v>15</v>
      </c>
      <c r="C17" s="36">
        <v>639</v>
      </c>
      <c r="D17" s="35" t="s">
        <v>138</v>
      </c>
      <c r="E17" s="35" t="s">
        <v>896</v>
      </c>
    </row>
    <row r="18" spans="2:5" ht="16.5">
      <c r="B18" s="33">
        <v>16</v>
      </c>
      <c r="C18" s="36">
        <v>660</v>
      </c>
      <c r="D18" s="35" t="s">
        <v>180</v>
      </c>
      <c r="E18" s="35" t="s">
        <v>896</v>
      </c>
    </row>
    <row r="19" spans="2:5" ht="16.5">
      <c r="B19" s="33">
        <v>17</v>
      </c>
      <c r="C19" s="36">
        <v>642</v>
      </c>
      <c r="D19" s="35" t="s">
        <v>144</v>
      </c>
      <c r="E19" s="35" t="s">
        <v>896</v>
      </c>
    </row>
    <row r="20" spans="2:5" ht="16.5">
      <c r="B20" s="33">
        <v>18</v>
      </c>
      <c r="C20" s="36">
        <v>873</v>
      </c>
      <c r="D20" s="35" t="s">
        <v>246</v>
      </c>
      <c r="E20" s="35" t="s">
        <v>896</v>
      </c>
    </row>
    <row r="21" spans="2:5" ht="16.5">
      <c r="B21" s="33">
        <v>19</v>
      </c>
      <c r="C21" s="36">
        <v>984</v>
      </c>
      <c r="D21" s="35" t="s">
        <v>260</v>
      </c>
      <c r="E21" s="35" t="s">
        <v>896</v>
      </c>
    </row>
    <row r="22" spans="2:5" ht="16.5">
      <c r="B22" s="33">
        <v>20</v>
      </c>
      <c r="C22" s="36">
        <v>208</v>
      </c>
      <c r="D22" s="35" t="s">
        <v>94</v>
      </c>
      <c r="E22" s="35" t="s">
        <v>896</v>
      </c>
    </row>
    <row r="23" spans="2:5" ht="16.5">
      <c r="B23" s="33">
        <v>21</v>
      </c>
      <c r="C23" s="36">
        <v>644</v>
      </c>
      <c r="D23" s="35" t="s">
        <v>148</v>
      </c>
      <c r="E23" s="35" t="s">
        <v>896</v>
      </c>
    </row>
    <row r="24" spans="2:5" ht="16.5">
      <c r="B24" s="33">
        <v>22</v>
      </c>
      <c r="C24" s="36">
        <v>620</v>
      </c>
      <c r="D24" s="35" t="s">
        <v>112</v>
      </c>
      <c r="E24" s="35" t="s">
        <v>896</v>
      </c>
    </row>
    <row r="25" spans="2:5" ht="16.5">
      <c r="B25" s="33">
        <v>23</v>
      </c>
      <c r="C25" s="36">
        <v>696</v>
      </c>
      <c r="D25" s="35" t="s">
        <v>194</v>
      </c>
      <c r="E25" s="35" t="s">
        <v>896</v>
      </c>
    </row>
    <row r="26" spans="2:5" ht="16.5">
      <c r="B26" s="33">
        <v>24</v>
      </c>
      <c r="C26" s="36">
        <v>655</v>
      </c>
      <c r="D26" s="35" t="s">
        <v>170</v>
      </c>
      <c r="E26" s="35" t="s">
        <v>896</v>
      </c>
    </row>
    <row r="27" spans="2:5" ht="16.5">
      <c r="B27" s="33">
        <v>25</v>
      </c>
      <c r="C27" s="36">
        <v>804</v>
      </c>
      <c r="D27" s="35" t="s">
        <v>196</v>
      </c>
      <c r="E27" s="35" t="s">
        <v>896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6"/>
  <sheetViews>
    <sheetView workbookViewId="0"/>
  </sheetViews>
  <sheetFormatPr defaultRowHeight="16.5"/>
  <cols>
    <col min="1" max="3" width="9.140625" style="60"/>
    <col min="4" max="4" width="33" style="60" customWidth="1"/>
    <col min="5" max="5" width="24.85546875" style="60" customWidth="1"/>
    <col min="6" max="7" width="9.140625" style="60" customWidth="1"/>
    <col min="8" max="8" width="22.42578125" style="60" customWidth="1"/>
    <col min="9" max="11" width="9.140625" style="60" customWidth="1"/>
    <col min="12" max="12" width="11.28515625" style="60" customWidth="1"/>
    <col min="13" max="16384" width="9.140625" style="60"/>
  </cols>
  <sheetData>
    <row r="1" spans="3:12">
      <c r="D1" s="60" t="s">
        <v>977</v>
      </c>
    </row>
    <row r="2" spans="3:12">
      <c r="D2" s="61" t="s">
        <v>978</v>
      </c>
    </row>
    <row r="3" spans="3:12">
      <c r="C3" s="61" t="s">
        <v>979</v>
      </c>
    </row>
    <row r="5" spans="3:12">
      <c r="C5" s="62" t="s">
        <v>899</v>
      </c>
      <c r="D5" s="62" t="s">
        <v>1</v>
      </c>
      <c r="E5" s="62" t="s">
        <v>980</v>
      </c>
      <c r="F5" s="62" t="s">
        <v>981</v>
      </c>
      <c r="G5" s="62" t="s">
        <v>982</v>
      </c>
      <c r="H5" s="62" t="s">
        <v>983</v>
      </c>
      <c r="I5" s="63" t="s">
        <v>984</v>
      </c>
      <c r="J5" s="63" t="s">
        <v>846</v>
      </c>
      <c r="K5" s="63" t="s">
        <v>985</v>
      </c>
      <c r="L5" s="63" t="s">
        <v>915</v>
      </c>
    </row>
    <row r="6" spans="3:12">
      <c r="C6" s="64">
        <v>809</v>
      </c>
      <c r="D6" s="64" t="s">
        <v>986</v>
      </c>
      <c r="E6" s="65">
        <v>0</v>
      </c>
      <c r="F6" s="65">
        <v>0</v>
      </c>
      <c r="G6" s="66">
        <v>-5</v>
      </c>
      <c r="H6" s="65">
        <v>0</v>
      </c>
      <c r="I6" s="65">
        <v>0</v>
      </c>
      <c r="J6" s="65">
        <v>-5</v>
      </c>
      <c r="K6" s="65">
        <v>0</v>
      </c>
      <c r="L6" s="65">
        <v>-250</v>
      </c>
    </row>
    <row r="7" spans="3:12">
      <c r="C7" s="64">
        <v>803</v>
      </c>
      <c r="D7" s="64" t="s">
        <v>987</v>
      </c>
      <c r="E7" s="65">
        <v>0</v>
      </c>
      <c r="F7" s="65">
        <v>0</v>
      </c>
      <c r="G7" s="66">
        <v>-7</v>
      </c>
      <c r="H7" s="65">
        <v>0</v>
      </c>
      <c r="I7" s="65">
        <v>0</v>
      </c>
      <c r="J7" s="65">
        <v>-7</v>
      </c>
      <c r="K7" s="65">
        <v>0</v>
      </c>
      <c r="L7" s="65">
        <v>-350</v>
      </c>
    </row>
    <row r="8" spans="3:12">
      <c r="C8" s="64">
        <v>811</v>
      </c>
      <c r="D8" s="64" t="s">
        <v>988</v>
      </c>
      <c r="E8" s="65">
        <v>0</v>
      </c>
      <c r="F8" s="65">
        <v>0</v>
      </c>
      <c r="G8" s="66">
        <v>-8</v>
      </c>
      <c r="H8" s="65">
        <v>0</v>
      </c>
      <c r="I8" s="65">
        <v>0</v>
      </c>
      <c r="J8" s="65">
        <v>-8</v>
      </c>
      <c r="K8" s="65">
        <v>0</v>
      </c>
      <c r="L8" s="65">
        <v>-400</v>
      </c>
    </row>
    <row r="9" spans="3:12">
      <c r="C9" s="64">
        <v>128</v>
      </c>
      <c r="D9" s="64" t="s">
        <v>989</v>
      </c>
      <c r="E9" s="65">
        <v>-2</v>
      </c>
      <c r="F9" s="65">
        <v>0</v>
      </c>
      <c r="G9" s="66">
        <v>-48</v>
      </c>
      <c r="H9" s="65">
        <v>0</v>
      </c>
      <c r="I9" s="65">
        <v>0</v>
      </c>
      <c r="J9" s="65">
        <v>-50</v>
      </c>
      <c r="K9" s="65">
        <v>0</v>
      </c>
      <c r="L9" s="65">
        <v>-2500</v>
      </c>
    </row>
    <row r="10" spans="3:12">
      <c r="C10" s="64">
        <v>123</v>
      </c>
      <c r="D10" s="64" t="s">
        <v>990</v>
      </c>
      <c r="E10" s="65">
        <v>0</v>
      </c>
      <c r="F10" s="65">
        <v>0</v>
      </c>
      <c r="G10" s="66">
        <v>-19</v>
      </c>
      <c r="H10" s="65">
        <v>0</v>
      </c>
      <c r="I10" s="65">
        <v>0</v>
      </c>
      <c r="J10" s="65">
        <v>-19</v>
      </c>
      <c r="K10" s="65">
        <v>0</v>
      </c>
      <c r="L10" s="65">
        <v>-950</v>
      </c>
    </row>
    <row r="11" spans="3:12">
      <c r="C11" s="64">
        <v>120</v>
      </c>
      <c r="D11" s="64" t="s">
        <v>991</v>
      </c>
      <c r="E11" s="65">
        <v>-2</v>
      </c>
      <c r="F11" s="65">
        <v>0</v>
      </c>
      <c r="G11" s="66">
        <v>-32</v>
      </c>
      <c r="H11" s="65">
        <v>0</v>
      </c>
      <c r="I11" s="65">
        <v>0</v>
      </c>
      <c r="J11" s="65">
        <v>-34</v>
      </c>
      <c r="K11" s="65">
        <v>0</v>
      </c>
      <c r="L11" s="65">
        <v>-1700</v>
      </c>
    </row>
    <row r="12" spans="3:12">
      <c r="C12" s="64">
        <v>512</v>
      </c>
      <c r="D12" s="64" t="s">
        <v>992</v>
      </c>
      <c r="E12" s="65">
        <v>-1</v>
      </c>
      <c r="F12" s="65">
        <v>0</v>
      </c>
      <c r="G12" s="66">
        <v>-2</v>
      </c>
      <c r="H12" s="65">
        <v>0</v>
      </c>
      <c r="I12" s="65">
        <v>0</v>
      </c>
      <c r="J12" s="65">
        <v>-3</v>
      </c>
      <c r="K12" s="65">
        <v>0</v>
      </c>
      <c r="L12" s="65">
        <v>-150</v>
      </c>
    </row>
    <row r="13" spans="3:12">
      <c r="C13" s="64">
        <v>107</v>
      </c>
      <c r="D13" s="64" t="s">
        <v>993</v>
      </c>
      <c r="E13" s="65">
        <v>0</v>
      </c>
      <c r="F13" s="65">
        <v>0</v>
      </c>
      <c r="G13" s="66">
        <v>-2</v>
      </c>
      <c r="H13" s="65">
        <v>0</v>
      </c>
      <c r="I13" s="65">
        <v>0</v>
      </c>
      <c r="J13" s="65">
        <v>-2</v>
      </c>
      <c r="K13" s="65">
        <v>0</v>
      </c>
      <c r="L13" s="65">
        <v>-100</v>
      </c>
    </row>
    <row r="14" spans="3:12">
      <c r="C14" s="67">
        <v>136</v>
      </c>
      <c r="D14" s="67" t="s">
        <v>994</v>
      </c>
      <c r="E14" s="65">
        <v>0</v>
      </c>
      <c r="F14" s="65">
        <v>0</v>
      </c>
      <c r="G14" s="66">
        <v>-1</v>
      </c>
      <c r="H14" s="65">
        <v>0</v>
      </c>
      <c r="I14" s="65">
        <v>0</v>
      </c>
      <c r="J14" s="65">
        <v>-1</v>
      </c>
      <c r="K14" s="65">
        <v>0</v>
      </c>
      <c r="L14" s="65">
        <v>-50</v>
      </c>
    </row>
    <row r="15" spans="3:12" ht="17.25" thickBot="1">
      <c r="C15" s="114" t="s">
        <v>934</v>
      </c>
      <c r="D15" s="114"/>
      <c r="E15" s="68">
        <f t="shared" ref="E15:L15" si="0">SUM(E6:E14)</f>
        <v>-5</v>
      </c>
      <c r="F15" s="69">
        <f t="shared" si="0"/>
        <v>0</v>
      </c>
      <c r="G15" s="69">
        <f t="shared" si="0"/>
        <v>-124</v>
      </c>
      <c r="H15" s="69">
        <f t="shared" si="0"/>
        <v>0</v>
      </c>
      <c r="I15" s="69">
        <f t="shared" si="0"/>
        <v>0</v>
      </c>
      <c r="J15" s="69">
        <f t="shared" si="0"/>
        <v>-129</v>
      </c>
      <c r="K15" s="69">
        <f t="shared" si="0"/>
        <v>0</v>
      </c>
      <c r="L15" s="69">
        <f t="shared" si="0"/>
        <v>-6450</v>
      </c>
    </row>
    <row r="16" spans="3:12" ht="17.25" thickTop="1"/>
  </sheetData>
  <mergeCells count="1">
    <mergeCell ref="C15:D15"/>
  </mergeCells>
  <pageMargins left="0.7" right="0.7" top="0.75" bottom="0.75" header="0.3" footer="0.3"/>
  <pageSetup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6"/>
  <sheetViews>
    <sheetView workbookViewId="0"/>
  </sheetViews>
  <sheetFormatPr defaultRowHeight="16.5"/>
  <cols>
    <col min="1" max="1" width="9.140625" style="70"/>
    <col min="2" max="2" width="49.42578125" style="70" customWidth="1"/>
    <col min="3" max="3" width="13.28515625" style="70" customWidth="1"/>
    <col min="4" max="5" width="15.140625" style="70" customWidth="1"/>
    <col min="6" max="6" width="13.28515625" style="70" customWidth="1"/>
    <col min="7" max="9" width="10.140625" style="70" customWidth="1"/>
    <col min="10" max="10" width="9.85546875" style="70" customWidth="1"/>
    <col min="11" max="11" width="11.140625" style="70" customWidth="1"/>
    <col min="12" max="12" width="11" style="70" customWidth="1"/>
    <col min="13" max="13" width="12.42578125" style="70" customWidth="1"/>
    <col min="14" max="16" width="12.42578125" style="71" customWidth="1"/>
    <col min="17" max="17" width="11.7109375" style="70" customWidth="1"/>
    <col min="18" max="16384" width="9.140625" style="70"/>
  </cols>
  <sheetData>
    <row r="1" spans="1:17" ht="17.25" thickBot="1"/>
    <row r="2" spans="1:17">
      <c r="B2" s="72"/>
      <c r="C2" s="115" t="s">
        <v>995</v>
      </c>
      <c r="D2" s="116"/>
      <c r="E2" s="116"/>
      <c r="F2" s="117"/>
      <c r="G2" s="118" t="s">
        <v>996</v>
      </c>
      <c r="H2" s="119"/>
      <c r="I2" s="119"/>
      <c r="J2" s="120"/>
      <c r="K2" s="73"/>
      <c r="L2" s="74"/>
      <c r="M2" s="74"/>
      <c r="N2" s="75"/>
      <c r="O2" s="75"/>
      <c r="P2" s="75"/>
    </row>
    <row r="3" spans="1:17" ht="99">
      <c r="A3" s="35"/>
      <c r="B3" s="76"/>
      <c r="C3" s="77" t="s">
        <v>997</v>
      </c>
      <c r="D3" s="78" t="s">
        <v>998</v>
      </c>
      <c r="E3" s="78" t="s">
        <v>999</v>
      </c>
      <c r="F3" s="79" t="s">
        <v>1000</v>
      </c>
      <c r="G3" s="77" t="s">
        <v>997</v>
      </c>
      <c r="H3" s="78" t="s">
        <v>1001</v>
      </c>
      <c r="I3" s="78" t="s">
        <v>999</v>
      </c>
      <c r="J3" s="79" t="s">
        <v>1000</v>
      </c>
      <c r="K3" s="80" t="s">
        <v>1002</v>
      </c>
      <c r="L3" s="78" t="s">
        <v>1003</v>
      </c>
      <c r="M3" s="78" t="s">
        <v>1004</v>
      </c>
      <c r="N3" s="81" t="s">
        <v>1005</v>
      </c>
      <c r="O3" s="81" t="s">
        <v>1006</v>
      </c>
      <c r="P3" s="81" t="s">
        <v>1009</v>
      </c>
      <c r="Q3" s="82" t="s">
        <v>1007</v>
      </c>
    </row>
    <row r="4" spans="1:17">
      <c r="A4" s="47">
        <v>135</v>
      </c>
      <c r="B4" s="83" t="s">
        <v>40</v>
      </c>
      <c r="C4" s="84">
        <v>11525</v>
      </c>
      <c r="D4" s="35">
        <v>2305</v>
      </c>
      <c r="E4" s="35">
        <v>2305</v>
      </c>
      <c r="F4" s="85">
        <f t="shared" ref="F4:F34" si="0">+D4-E4</f>
        <v>0</v>
      </c>
      <c r="G4" s="84">
        <v>500</v>
      </c>
      <c r="H4" s="35">
        <v>500</v>
      </c>
      <c r="I4" s="35">
        <v>1145</v>
      </c>
      <c r="J4" s="85">
        <v>-645</v>
      </c>
      <c r="K4" s="86">
        <f t="shared" ref="K4:K34" si="1">+F4+J4</f>
        <v>-645</v>
      </c>
      <c r="L4" s="35">
        <v>-59</v>
      </c>
      <c r="M4" s="35">
        <v>-586</v>
      </c>
      <c r="N4" s="87">
        <v>0</v>
      </c>
      <c r="O4" s="63">
        <v>0</v>
      </c>
      <c r="P4" s="63">
        <v>0</v>
      </c>
      <c r="Q4" s="88">
        <f>+K4-L4-M4-N4-O4-P4</f>
        <v>0</v>
      </c>
    </row>
    <row r="5" spans="1:17">
      <c r="A5" s="47">
        <v>164</v>
      </c>
      <c r="B5" s="83" t="s">
        <v>82</v>
      </c>
      <c r="C5" s="84">
        <v>4875</v>
      </c>
      <c r="D5" s="35">
        <v>1825</v>
      </c>
      <c r="E5" s="35">
        <v>1825</v>
      </c>
      <c r="F5" s="85">
        <f t="shared" si="0"/>
        <v>0</v>
      </c>
      <c r="G5" s="84">
        <v>600</v>
      </c>
      <c r="H5" s="35">
        <v>600</v>
      </c>
      <c r="I5" s="35">
        <v>6410</v>
      </c>
      <c r="J5" s="85">
        <v>-5810</v>
      </c>
      <c r="K5" s="86">
        <f t="shared" si="1"/>
        <v>-5810</v>
      </c>
      <c r="L5" s="35">
        <v>-2625</v>
      </c>
      <c r="M5" s="35">
        <v>-1105</v>
      </c>
      <c r="N5" s="87">
        <v>-1100</v>
      </c>
      <c r="O5" s="87">
        <v>-380</v>
      </c>
      <c r="P5" s="63">
        <v>-475</v>
      </c>
      <c r="Q5" s="88">
        <f>+K5-L5-M5-N5-O5-P5</f>
        <v>-125</v>
      </c>
    </row>
    <row r="6" spans="1:17">
      <c r="A6" s="47">
        <v>147</v>
      </c>
      <c r="B6" s="83" t="s">
        <v>50</v>
      </c>
      <c r="C6" s="84">
        <v>13650</v>
      </c>
      <c r="D6" s="35">
        <v>610</v>
      </c>
      <c r="E6" s="35">
        <v>610</v>
      </c>
      <c r="F6" s="85">
        <f t="shared" si="0"/>
        <v>0</v>
      </c>
      <c r="G6" s="84">
        <v>575</v>
      </c>
      <c r="H6" s="35">
        <v>575</v>
      </c>
      <c r="I6" s="35">
        <v>2725</v>
      </c>
      <c r="J6" s="85">
        <v>-2150</v>
      </c>
      <c r="K6" s="86">
        <f t="shared" si="1"/>
        <v>-2150</v>
      </c>
      <c r="L6" s="35">
        <v>-200</v>
      </c>
      <c r="M6" s="35">
        <v>-920</v>
      </c>
      <c r="N6" s="87">
        <v>-605</v>
      </c>
      <c r="O6" s="87">
        <v>-425</v>
      </c>
      <c r="P6" s="63">
        <v>0</v>
      </c>
      <c r="Q6" s="88">
        <f t="shared" ref="Q6:Q34" si="2">+K6-L6-M6-N6-O6-P6</f>
        <v>0</v>
      </c>
    </row>
    <row r="7" spans="1:17">
      <c r="A7" s="47">
        <v>149</v>
      </c>
      <c r="B7" s="83" t="s">
        <v>54</v>
      </c>
      <c r="C7" s="84">
        <v>250</v>
      </c>
      <c r="D7" s="35">
        <v>250</v>
      </c>
      <c r="E7" s="35">
        <v>250</v>
      </c>
      <c r="F7" s="85">
        <f t="shared" si="0"/>
        <v>0</v>
      </c>
      <c r="G7" s="84">
        <v>1275</v>
      </c>
      <c r="H7" s="35">
        <v>1275</v>
      </c>
      <c r="I7" s="35">
        <v>6245</v>
      </c>
      <c r="J7" s="85">
        <v>-4970</v>
      </c>
      <c r="K7" s="86">
        <f t="shared" si="1"/>
        <v>-4970</v>
      </c>
      <c r="L7" s="35">
        <v>-175</v>
      </c>
      <c r="M7" s="35">
        <v>-1645</v>
      </c>
      <c r="N7" s="87">
        <v>-1790</v>
      </c>
      <c r="O7" s="87">
        <v>-1205</v>
      </c>
      <c r="P7" s="63">
        <v>-155</v>
      </c>
      <c r="Q7" s="88">
        <f t="shared" si="2"/>
        <v>0</v>
      </c>
    </row>
    <row r="8" spans="1:17">
      <c r="A8" s="47">
        <v>165</v>
      </c>
      <c r="B8" s="83" t="s">
        <v>84</v>
      </c>
      <c r="C8" s="84">
        <v>1100</v>
      </c>
      <c r="D8" s="35">
        <v>1100</v>
      </c>
      <c r="E8" s="35">
        <v>1190</v>
      </c>
      <c r="F8" s="85">
        <f t="shared" si="0"/>
        <v>-90</v>
      </c>
      <c r="G8" s="84">
        <v>600</v>
      </c>
      <c r="H8" s="35">
        <v>600</v>
      </c>
      <c r="I8" s="35">
        <v>1425</v>
      </c>
      <c r="J8" s="85">
        <v>-825</v>
      </c>
      <c r="K8" s="86">
        <f t="shared" si="1"/>
        <v>-915</v>
      </c>
      <c r="L8" s="35">
        <v>-275</v>
      </c>
      <c r="M8" s="35">
        <v>-515</v>
      </c>
      <c r="N8" s="87">
        <v>-125</v>
      </c>
      <c r="O8" s="87">
        <v>0</v>
      </c>
      <c r="P8" s="63">
        <v>0</v>
      </c>
      <c r="Q8" s="88">
        <f t="shared" si="2"/>
        <v>0</v>
      </c>
    </row>
    <row r="9" spans="1:17">
      <c r="A9" s="47">
        <v>159</v>
      </c>
      <c r="B9" s="83" t="s">
        <v>72</v>
      </c>
      <c r="C9" s="84">
        <v>25</v>
      </c>
      <c r="D9" s="35">
        <v>10</v>
      </c>
      <c r="E9" s="35">
        <v>10</v>
      </c>
      <c r="F9" s="85">
        <f t="shared" si="0"/>
        <v>0</v>
      </c>
      <c r="G9" s="84">
        <v>800</v>
      </c>
      <c r="H9" s="35">
        <v>800</v>
      </c>
      <c r="I9" s="35">
        <v>2625</v>
      </c>
      <c r="J9" s="85">
        <v>-1825</v>
      </c>
      <c r="K9" s="86">
        <f t="shared" si="1"/>
        <v>-1825</v>
      </c>
      <c r="L9" s="35">
        <v>-1274</v>
      </c>
      <c r="M9" s="35">
        <v>-415</v>
      </c>
      <c r="N9" s="87">
        <v>-136</v>
      </c>
      <c r="O9" s="87">
        <v>0</v>
      </c>
      <c r="P9" s="63">
        <v>0</v>
      </c>
      <c r="Q9" s="88">
        <f t="shared" si="2"/>
        <v>0</v>
      </c>
    </row>
    <row r="10" spans="1:17">
      <c r="A10" s="47">
        <v>162</v>
      </c>
      <c r="B10" s="83" t="s">
        <v>78</v>
      </c>
      <c r="C10" s="84">
        <v>100</v>
      </c>
      <c r="D10" s="35">
        <v>100</v>
      </c>
      <c r="E10" s="35">
        <v>655</v>
      </c>
      <c r="F10" s="85">
        <f t="shared" si="0"/>
        <v>-555</v>
      </c>
      <c r="G10" s="84">
        <v>11000</v>
      </c>
      <c r="H10" s="35">
        <v>2065</v>
      </c>
      <c r="I10" s="35">
        <v>2065</v>
      </c>
      <c r="J10" s="85">
        <v>0</v>
      </c>
      <c r="K10" s="86">
        <f t="shared" si="1"/>
        <v>-555</v>
      </c>
      <c r="L10" s="35">
        <v>-100</v>
      </c>
      <c r="M10" s="35">
        <v>-455</v>
      </c>
      <c r="N10" s="87">
        <v>0</v>
      </c>
      <c r="O10" s="87">
        <v>0</v>
      </c>
      <c r="P10" s="63">
        <v>0</v>
      </c>
      <c r="Q10" s="88">
        <f t="shared" si="2"/>
        <v>0</v>
      </c>
    </row>
    <row r="11" spans="1:17">
      <c r="A11" s="47">
        <v>148</v>
      </c>
      <c r="B11" s="83" t="s">
        <v>52</v>
      </c>
      <c r="C11" s="84">
        <v>300</v>
      </c>
      <c r="D11" s="35">
        <v>300</v>
      </c>
      <c r="E11" s="35">
        <v>6020</v>
      </c>
      <c r="F11" s="85">
        <f t="shared" si="0"/>
        <v>-5720</v>
      </c>
      <c r="G11" s="84">
        <v>11900</v>
      </c>
      <c r="H11" s="35">
        <v>11900</v>
      </c>
      <c r="I11" s="35">
        <v>19640</v>
      </c>
      <c r="J11" s="85">
        <v>-7740</v>
      </c>
      <c r="K11" s="86">
        <f t="shared" si="1"/>
        <v>-13460</v>
      </c>
      <c r="L11" s="35">
        <v>-1500</v>
      </c>
      <c r="M11" s="35">
        <v>-2485</v>
      </c>
      <c r="N11" s="87">
        <v>-1305</v>
      </c>
      <c r="O11" s="87">
        <v>-1840</v>
      </c>
      <c r="P11" s="63">
        <v>-2980</v>
      </c>
      <c r="Q11" s="88">
        <f t="shared" si="2"/>
        <v>-3350</v>
      </c>
    </row>
    <row r="12" spans="1:17">
      <c r="A12" s="47">
        <v>155</v>
      </c>
      <c r="B12" s="83" t="s">
        <v>64</v>
      </c>
      <c r="C12" s="84">
        <v>2200</v>
      </c>
      <c r="D12" s="35">
        <v>1040</v>
      </c>
      <c r="E12" s="35">
        <v>1040</v>
      </c>
      <c r="F12" s="85">
        <f t="shared" si="0"/>
        <v>0</v>
      </c>
      <c r="G12" s="84">
        <v>425</v>
      </c>
      <c r="H12" s="35">
        <v>425</v>
      </c>
      <c r="I12" s="35">
        <v>890</v>
      </c>
      <c r="J12" s="85">
        <v>-465</v>
      </c>
      <c r="K12" s="86">
        <f t="shared" si="1"/>
        <v>-465</v>
      </c>
      <c r="L12" s="35">
        <v>-305</v>
      </c>
      <c r="M12" s="35">
        <v>-55</v>
      </c>
      <c r="N12" s="87">
        <v>-15</v>
      </c>
      <c r="O12" s="87">
        <v>-10</v>
      </c>
      <c r="P12" s="63">
        <v>0</v>
      </c>
      <c r="Q12" s="88">
        <f t="shared" si="2"/>
        <v>-80</v>
      </c>
    </row>
    <row r="13" spans="1:17">
      <c r="A13" s="47">
        <v>153</v>
      </c>
      <c r="B13" s="83" t="s">
        <v>60</v>
      </c>
      <c r="C13" s="84">
        <v>1400</v>
      </c>
      <c r="D13" s="35">
        <v>1250</v>
      </c>
      <c r="E13" s="35">
        <v>1250</v>
      </c>
      <c r="F13" s="85">
        <f t="shared" si="0"/>
        <v>0</v>
      </c>
      <c r="G13" s="84">
        <v>450</v>
      </c>
      <c r="H13" s="35">
        <v>450</v>
      </c>
      <c r="I13" s="35">
        <v>3420</v>
      </c>
      <c r="J13" s="85">
        <v>-2970</v>
      </c>
      <c r="K13" s="86">
        <f t="shared" si="1"/>
        <v>-2970</v>
      </c>
      <c r="L13" s="35">
        <v>-200</v>
      </c>
      <c r="M13" s="35">
        <v>-355</v>
      </c>
      <c r="N13" s="87">
        <v>-210</v>
      </c>
      <c r="O13" s="87">
        <v>-155</v>
      </c>
      <c r="P13" s="63">
        <v>-188</v>
      </c>
      <c r="Q13" s="88">
        <f t="shared" si="2"/>
        <v>-1862</v>
      </c>
    </row>
    <row r="14" spans="1:17">
      <c r="A14" s="47">
        <v>633</v>
      </c>
      <c r="B14" s="83" t="s">
        <v>126</v>
      </c>
      <c r="C14" s="84">
        <v>775</v>
      </c>
      <c r="D14" s="35">
        <v>775</v>
      </c>
      <c r="E14" s="35">
        <v>2155</v>
      </c>
      <c r="F14" s="85">
        <f t="shared" si="0"/>
        <v>-1380</v>
      </c>
      <c r="G14" s="84">
        <v>1325</v>
      </c>
      <c r="H14" s="35">
        <v>1325</v>
      </c>
      <c r="I14" s="35">
        <v>3110</v>
      </c>
      <c r="J14" s="85">
        <v>-1785</v>
      </c>
      <c r="K14" s="86">
        <f t="shared" si="1"/>
        <v>-3165</v>
      </c>
      <c r="L14" s="35">
        <v>-1125</v>
      </c>
      <c r="M14" s="35">
        <v>-2040</v>
      </c>
      <c r="N14" s="87">
        <v>0</v>
      </c>
      <c r="O14" s="87">
        <v>0</v>
      </c>
      <c r="P14" s="63">
        <v>0</v>
      </c>
      <c r="Q14" s="88">
        <f t="shared" si="2"/>
        <v>0</v>
      </c>
    </row>
    <row r="15" spans="1:17">
      <c r="A15" s="47">
        <v>813</v>
      </c>
      <c r="B15" s="83" t="s">
        <v>210</v>
      </c>
      <c r="C15" s="84">
        <v>600</v>
      </c>
      <c r="D15" s="35">
        <v>600</v>
      </c>
      <c r="E15" s="35">
        <v>1840</v>
      </c>
      <c r="F15" s="85">
        <f t="shared" si="0"/>
        <v>-1240</v>
      </c>
      <c r="G15" s="84">
        <v>200</v>
      </c>
      <c r="H15" s="35">
        <v>200</v>
      </c>
      <c r="I15" s="35">
        <v>2085</v>
      </c>
      <c r="J15" s="85">
        <v>-1885</v>
      </c>
      <c r="K15" s="86">
        <f t="shared" si="1"/>
        <v>-3125</v>
      </c>
      <c r="L15" s="35">
        <v>-1845</v>
      </c>
      <c r="M15" s="35">
        <v>-700</v>
      </c>
      <c r="N15" s="87">
        <v>-580</v>
      </c>
      <c r="O15" s="87">
        <v>0</v>
      </c>
      <c r="P15" s="63">
        <v>0</v>
      </c>
      <c r="Q15" s="88">
        <f t="shared" si="2"/>
        <v>0</v>
      </c>
    </row>
    <row r="16" spans="1:17">
      <c r="A16" s="47">
        <v>152</v>
      </c>
      <c r="B16" s="83" t="s">
        <v>920</v>
      </c>
      <c r="C16" s="84">
        <v>200</v>
      </c>
      <c r="D16" s="35">
        <v>200</v>
      </c>
      <c r="E16" s="35">
        <v>435</v>
      </c>
      <c r="F16" s="85">
        <f t="shared" si="0"/>
        <v>-235</v>
      </c>
      <c r="G16" s="84">
        <v>10650</v>
      </c>
      <c r="H16" s="35">
        <v>330</v>
      </c>
      <c r="I16" s="35">
        <v>330</v>
      </c>
      <c r="J16" s="85">
        <v>0</v>
      </c>
      <c r="K16" s="86">
        <f t="shared" si="1"/>
        <v>-235</v>
      </c>
      <c r="L16" s="35">
        <v>-25</v>
      </c>
      <c r="M16" s="35">
        <v>-185</v>
      </c>
      <c r="N16" s="87">
        <v>-25</v>
      </c>
      <c r="O16" s="87">
        <v>0</v>
      </c>
      <c r="P16" s="63">
        <v>0</v>
      </c>
      <c r="Q16" s="88">
        <f t="shared" si="2"/>
        <v>0</v>
      </c>
    </row>
    <row r="17" spans="1:17">
      <c r="A17" s="47">
        <v>217</v>
      </c>
      <c r="B17" s="83" t="s">
        <v>102</v>
      </c>
      <c r="C17" s="84">
        <v>0</v>
      </c>
      <c r="D17" s="35">
        <v>0</v>
      </c>
      <c r="E17" s="35">
        <v>0</v>
      </c>
      <c r="F17" s="85">
        <f t="shared" si="0"/>
        <v>0</v>
      </c>
      <c r="G17" s="84">
        <v>100</v>
      </c>
      <c r="H17" s="35">
        <v>100</v>
      </c>
      <c r="I17" s="35">
        <v>605</v>
      </c>
      <c r="J17" s="85">
        <v>-505</v>
      </c>
      <c r="K17" s="86">
        <f t="shared" si="1"/>
        <v>-505</v>
      </c>
      <c r="L17" s="35">
        <v>-370</v>
      </c>
      <c r="M17" s="35">
        <v>-135</v>
      </c>
      <c r="N17" s="87">
        <v>0</v>
      </c>
      <c r="O17" s="87">
        <v>0</v>
      </c>
      <c r="P17" s="63">
        <v>0</v>
      </c>
      <c r="Q17" s="88">
        <f t="shared" si="2"/>
        <v>0</v>
      </c>
    </row>
    <row r="18" spans="1:17">
      <c r="A18" s="47">
        <v>986</v>
      </c>
      <c r="B18" s="83" t="s">
        <v>264</v>
      </c>
      <c r="C18" s="84">
        <v>28125</v>
      </c>
      <c r="D18" s="35">
        <v>28125</v>
      </c>
      <c r="E18" s="35">
        <v>214017</v>
      </c>
      <c r="F18" s="85">
        <f t="shared" si="0"/>
        <v>-185892</v>
      </c>
      <c r="G18" s="84">
        <v>187500</v>
      </c>
      <c r="H18" s="35">
        <v>187500</v>
      </c>
      <c r="I18" s="35">
        <v>341661</v>
      </c>
      <c r="J18" s="85">
        <v>-154161</v>
      </c>
      <c r="K18" s="86">
        <f t="shared" si="1"/>
        <v>-340053</v>
      </c>
      <c r="L18" s="35">
        <v>-214201</v>
      </c>
      <c r="M18" s="35">
        <v>-125852</v>
      </c>
      <c r="N18" s="87">
        <v>0</v>
      </c>
      <c r="O18" s="87">
        <v>0</v>
      </c>
      <c r="P18" s="63">
        <v>0</v>
      </c>
      <c r="Q18" s="88">
        <f t="shared" si="2"/>
        <v>0</v>
      </c>
    </row>
    <row r="19" spans="1:17">
      <c r="A19" s="47">
        <v>106</v>
      </c>
      <c r="B19" s="83" t="s">
        <v>14</v>
      </c>
      <c r="C19" s="84">
        <v>110050</v>
      </c>
      <c r="D19" s="35">
        <v>110050</v>
      </c>
      <c r="E19" s="35">
        <v>172043</v>
      </c>
      <c r="F19" s="85">
        <f t="shared" si="0"/>
        <v>-61993</v>
      </c>
      <c r="G19" s="84">
        <v>61275</v>
      </c>
      <c r="H19" s="35">
        <v>61275</v>
      </c>
      <c r="I19" s="35">
        <v>153613</v>
      </c>
      <c r="J19" s="85">
        <v>-92338</v>
      </c>
      <c r="K19" s="86">
        <f t="shared" si="1"/>
        <v>-154331</v>
      </c>
      <c r="L19" s="35">
        <v>-142120</v>
      </c>
      <c r="M19" s="35">
        <v>-12211</v>
      </c>
      <c r="N19" s="87">
        <v>0</v>
      </c>
      <c r="O19" s="87">
        <v>0</v>
      </c>
      <c r="P19" s="63">
        <v>0</v>
      </c>
      <c r="Q19" s="88">
        <f t="shared" si="2"/>
        <v>0</v>
      </c>
    </row>
    <row r="20" spans="1:17">
      <c r="A20" s="47">
        <v>130</v>
      </c>
      <c r="B20" s="83" t="s">
        <v>34</v>
      </c>
      <c r="C20" s="84">
        <v>1350</v>
      </c>
      <c r="D20" s="35">
        <v>1350</v>
      </c>
      <c r="E20" s="35">
        <v>3400</v>
      </c>
      <c r="F20" s="85">
        <f t="shared" si="0"/>
        <v>-2050</v>
      </c>
      <c r="G20" s="84">
        <v>1200</v>
      </c>
      <c r="H20" s="35">
        <v>1200</v>
      </c>
      <c r="I20" s="35">
        <v>7679</v>
      </c>
      <c r="J20" s="85">
        <v>-6479</v>
      </c>
      <c r="K20" s="86">
        <f t="shared" si="1"/>
        <v>-8529</v>
      </c>
      <c r="L20" s="35">
        <v>-7089</v>
      </c>
      <c r="M20" s="35">
        <v>-1440</v>
      </c>
      <c r="N20" s="87">
        <v>0</v>
      </c>
      <c r="O20" s="87">
        <v>0</v>
      </c>
      <c r="P20" s="63">
        <v>0</v>
      </c>
      <c r="Q20" s="88">
        <f t="shared" si="2"/>
        <v>0</v>
      </c>
    </row>
    <row r="21" spans="1:17">
      <c r="A21" s="47">
        <v>124</v>
      </c>
      <c r="B21" s="83" t="s">
        <v>24</v>
      </c>
      <c r="C21" s="84">
        <v>161675</v>
      </c>
      <c r="D21" s="35">
        <v>161675</v>
      </c>
      <c r="E21" s="35">
        <v>338380</v>
      </c>
      <c r="F21" s="85">
        <f t="shared" si="0"/>
        <v>-176705</v>
      </c>
      <c r="G21" s="84">
        <v>83525</v>
      </c>
      <c r="H21" s="35">
        <v>83525</v>
      </c>
      <c r="I21" s="35">
        <v>452560</v>
      </c>
      <c r="J21" s="85">
        <v>-369035</v>
      </c>
      <c r="K21" s="86">
        <f t="shared" si="1"/>
        <v>-545740</v>
      </c>
      <c r="L21" s="35">
        <v>-454825</v>
      </c>
      <c r="M21" s="35">
        <v>-90915</v>
      </c>
      <c r="N21" s="87">
        <v>0</v>
      </c>
      <c r="O21" s="87">
        <v>0</v>
      </c>
      <c r="P21" s="63">
        <v>0</v>
      </c>
      <c r="Q21" s="88">
        <f t="shared" si="2"/>
        <v>0</v>
      </c>
    </row>
    <row r="22" spans="1:17">
      <c r="A22" s="47">
        <v>129</v>
      </c>
      <c r="B22" s="83" t="s">
        <v>32</v>
      </c>
      <c r="C22" s="84">
        <v>53500</v>
      </c>
      <c r="D22" s="35">
        <v>53500</v>
      </c>
      <c r="E22" s="35">
        <v>207816</v>
      </c>
      <c r="F22" s="85">
        <f t="shared" si="0"/>
        <v>-154316</v>
      </c>
      <c r="G22" s="84">
        <v>77325</v>
      </c>
      <c r="H22" s="35">
        <v>77325</v>
      </c>
      <c r="I22" s="35">
        <v>202427</v>
      </c>
      <c r="J22" s="85">
        <v>-125102</v>
      </c>
      <c r="K22" s="86">
        <f t="shared" si="1"/>
        <v>-279418</v>
      </c>
      <c r="L22" s="35">
        <v>-105875</v>
      </c>
      <c r="M22" s="35">
        <v>-144984</v>
      </c>
      <c r="N22" s="87">
        <v>-28559</v>
      </c>
      <c r="O22" s="87">
        <v>0</v>
      </c>
      <c r="P22" s="63">
        <v>0</v>
      </c>
      <c r="Q22" s="88">
        <f t="shared" si="2"/>
        <v>0</v>
      </c>
    </row>
    <row r="23" spans="1:17">
      <c r="A23" s="47">
        <v>111</v>
      </c>
      <c r="B23" s="83" t="s">
        <v>18</v>
      </c>
      <c r="C23" s="84">
        <v>875</v>
      </c>
      <c r="D23" s="35">
        <v>875</v>
      </c>
      <c r="E23" s="35">
        <v>2387</v>
      </c>
      <c r="F23" s="85">
        <f t="shared" si="0"/>
        <v>-1512</v>
      </c>
      <c r="G23" s="84">
        <v>250</v>
      </c>
      <c r="H23" s="35">
        <v>250</v>
      </c>
      <c r="I23" s="35">
        <v>4254</v>
      </c>
      <c r="J23" s="85">
        <v>-4004</v>
      </c>
      <c r="K23" s="86">
        <f t="shared" si="1"/>
        <v>-5516</v>
      </c>
      <c r="L23" s="35">
        <v>-550</v>
      </c>
      <c r="M23" s="35">
        <v>-1514</v>
      </c>
      <c r="N23" s="87">
        <v>-1526</v>
      </c>
      <c r="O23" s="87">
        <v>-1754</v>
      </c>
      <c r="P23" s="63">
        <v>-172</v>
      </c>
      <c r="Q23" s="88">
        <f t="shared" si="2"/>
        <v>0</v>
      </c>
    </row>
    <row r="24" spans="1:17">
      <c r="A24" s="47">
        <v>138</v>
      </c>
      <c r="B24" s="83" t="s">
        <v>42</v>
      </c>
      <c r="C24" s="84">
        <v>350</v>
      </c>
      <c r="D24" s="35">
        <v>350</v>
      </c>
      <c r="E24" s="35">
        <v>6340</v>
      </c>
      <c r="F24" s="85">
        <f t="shared" si="0"/>
        <v>-5990</v>
      </c>
      <c r="G24" s="84">
        <v>1900</v>
      </c>
      <c r="H24" s="35">
        <v>1900</v>
      </c>
      <c r="I24" s="35">
        <v>6060</v>
      </c>
      <c r="J24" s="85">
        <v>-4160</v>
      </c>
      <c r="K24" s="86">
        <f t="shared" si="1"/>
        <v>-10150</v>
      </c>
      <c r="L24" s="35">
        <v>-4115</v>
      </c>
      <c r="M24" s="35">
        <v>-4735</v>
      </c>
      <c r="N24" s="87">
        <v>-1300</v>
      </c>
      <c r="O24" s="87">
        <v>0</v>
      </c>
      <c r="P24" s="63">
        <v>0</v>
      </c>
      <c r="Q24" s="88">
        <f t="shared" si="2"/>
        <v>0</v>
      </c>
    </row>
    <row r="25" spans="1:17">
      <c r="A25" s="47">
        <v>637</v>
      </c>
      <c r="B25" s="83" t="s">
        <v>134</v>
      </c>
      <c r="C25" s="84">
        <v>275</v>
      </c>
      <c r="D25" s="35">
        <v>275</v>
      </c>
      <c r="E25" s="35">
        <v>1250</v>
      </c>
      <c r="F25" s="85">
        <f t="shared" si="0"/>
        <v>-975</v>
      </c>
      <c r="G25" s="84">
        <v>100</v>
      </c>
      <c r="H25" s="35">
        <v>100</v>
      </c>
      <c r="I25" s="35">
        <v>3270</v>
      </c>
      <c r="J25" s="85">
        <v>-3170</v>
      </c>
      <c r="K25" s="86">
        <f t="shared" si="1"/>
        <v>-4145</v>
      </c>
      <c r="L25" s="35">
        <v>-500</v>
      </c>
      <c r="M25" s="35">
        <v>-2075</v>
      </c>
      <c r="N25" s="87">
        <v>-1570</v>
      </c>
      <c r="O25" s="87">
        <v>0</v>
      </c>
      <c r="P25" s="63">
        <v>0</v>
      </c>
      <c r="Q25" s="88">
        <f t="shared" si="2"/>
        <v>0</v>
      </c>
    </row>
    <row r="26" spans="1:17">
      <c r="A26" s="47">
        <v>638</v>
      </c>
      <c r="B26" s="83" t="s">
        <v>136</v>
      </c>
      <c r="C26" s="84">
        <v>2175</v>
      </c>
      <c r="D26" s="35">
        <v>2175</v>
      </c>
      <c r="E26" s="35">
        <v>4870</v>
      </c>
      <c r="F26" s="85">
        <f t="shared" si="0"/>
        <v>-2695</v>
      </c>
      <c r="G26" s="84">
        <v>2200</v>
      </c>
      <c r="H26" s="35">
        <v>2200</v>
      </c>
      <c r="I26" s="35">
        <v>6405</v>
      </c>
      <c r="J26" s="85">
        <v>-4205</v>
      </c>
      <c r="K26" s="86">
        <f t="shared" si="1"/>
        <v>-6900</v>
      </c>
      <c r="L26" s="35">
        <v>-3100</v>
      </c>
      <c r="M26" s="35">
        <v>-3800</v>
      </c>
      <c r="N26" s="87">
        <v>0</v>
      </c>
      <c r="O26" s="87">
        <v>0</v>
      </c>
      <c r="P26" s="63">
        <v>0</v>
      </c>
      <c r="Q26" s="88">
        <f t="shared" si="2"/>
        <v>0</v>
      </c>
    </row>
    <row r="27" spans="1:17">
      <c r="A27" s="47">
        <v>110</v>
      </c>
      <c r="B27" s="83" t="s">
        <v>925</v>
      </c>
      <c r="C27" s="84">
        <v>28775</v>
      </c>
      <c r="D27" s="35">
        <v>28775</v>
      </c>
      <c r="E27" s="35">
        <v>113198</v>
      </c>
      <c r="F27" s="85">
        <f t="shared" si="0"/>
        <v>-84423</v>
      </c>
      <c r="G27" s="84">
        <v>269475</v>
      </c>
      <c r="H27" s="35">
        <v>16948</v>
      </c>
      <c r="I27" s="35">
        <v>16948</v>
      </c>
      <c r="J27" s="85">
        <v>0</v>
      </c>
      <c r="K27" s="86">
        <f t="shared" si="1"/>
        <v>-84423</v>
      </c>
      <c r="L27" s="35">
        <v>-7538</v>
      </c>
      <c r="M27" s="35">
        <v>-76885</v>
      </c>
      <c r="N27" s="87">
        <v>0</v>
      </c>
      <c r="O27" s="87">
        <v>0</v>
      </c>
      <c r="P27" s="63">
        <v>0</v>
      </c>
      <c r="Q27" s="88">
        <f t="shared" si="2"/>
        <v>0</v>
      </c>
    </row>
    <row r="28" spans="1:17">
      <c r="A28" s="47">
        <v>219</v>
      </c>
      <c r="B28" s="83" t="s">
        <v>1008</v>
      </c>
      <c r="C28" s="84">
        <v>121925</v>
      </c>
      <c r="D28" s="35">
        <v>22896</v>
      </c>
      <c r="E28" s="35">
        <v>22896</v>
      </c>
      <c r="F28" s="85">
        <f t="shared" si="0"/>
        <v>0</v>
      </c>
      <c r="G28" s="84">
        <v>2000</v>
      </c>
      <c r="H28" s="35">
        <v>2000</v>
      </c>
      <c r="I28" s="35">
        <v>6288</v>
      </c>
      <c r="J28" s="85">
        <v>-4288</v>
      </c>
      <c r="K28" s="86">
        <f t="shared" si="1"/>
        <v>-4288</v>
      </c>
      <c r="L28" s="35">
        <v>-4093</v>
      </c>
      <c r="M28" s="35">
        <v>-150</v>
      </c>
      <c r="N28" s="87">
        <v>0</v>
      </c>
      <c r="O28" s="87">
        <v>0</v>
      </c>
      <c r="P28" s="63">
        <v>0</v>
      </c>
      <c r="Q28" s="88">
        <f t="shared" si="2"/>
        <v>-45</v>
      </c>
    </row>
    <row r="29" spans="1:17">
      <c r="A29" s="47">
        <v>610</v>
      </c>
      <c r="B29" s="83" t="s">
        <v>108</v>
      </c>
      <c r="C29" s="84">
        <v>50</v>
      </c>
      <c r="D29" s="35">
        <v>50</v>
      </c>
      <c r="E29" s="35">
        <v>193</v>
      </c>
      <c r="F29" s="85">
        <f t="shared" si="0"/>
        <v>-143</v>
      </c>
      <c r="G29" s="84">
        <v>550</v>
      </c>
      <c r="H29" s="35">
        <v>55</v>
      </c>
      <c r="I29" s="35">
        <v>55</v>
      </c>
      <c r="J29" s="85">
        <v>0</v>
      </c>
      <c r="K29" s="86">
        <f t="shared" si="1"/>
        <v>-143</v>
      </c>
      <c r="L29" s="35">
        <v>-90</v>
      </c>
      <c r="M29" s="35">
        <v>-53</v>
      </c>
      <c r="N29" s="87">
        <v>0</v>
      </c>
      <c r="O29" s="87">
        <v>0</v>
      </c>
      <c r="P29" s="63">
        <v>0</v>
      </c>
      <c r="Q29" s="88">
        <f t="shared" si="2"/>
        <v>0</v>
      </c>
    </row>
    <row r="30" spans="1:17">
      <c r="A30" s="47">
        <v>126</v>
      </c>
      <c r="B30" s="83" t="s">
        <v>28</v>
      </c>
      <c r="C30" s="84">
        <v>750</v>
      </c>
      <c r="D30" s="35">
        <v>750</v>
      </c>
      <c r="E30" s="35">
        <v>5372</v>
      </c>
      <c r="F30" s="85">
        <f t="shared" si="0"/>
        <v>-4622</v>
      </c>
      <c r="G30" s="84">
        <v>1500</v>
      </c>
      <c r="H30" s="35">
        <v>1500</v>
      </c>
      <c r="I30" s="35">
        <v>9830</v>
      </c>
      <c r="J30" s="85">
        <v>-8330</v>
      </c>
      <c r="K30" s="86">
        <f t="shared" si="1"/>
        <v>-12952</v>
      </c>
      <c r="L30" s="35">
        <v>-2050</v>
      </c>
      <c r="M30" s="35">
        <v>-6178</v>
      </c>
      <c r="N30" s="87">
        <v>-4724</v>
      </c>
      <c r="O30" s="87">
        <v>0</v>
      </c>
      <c r="P30" s="63">
        <v>0</v>
      </c>
      <c r="Q30" s="88">
        <f t="shared" si="2"/>
        <v>0</v>
      </c>
    </row>
    <row r="31" spans="1:17">
      <c r="A31" s="47">
        <v>125</v>
      </c>
      <c r="B31" s="83" t="s">
        <v>26</v>
      </c>
      <c r="C31" s="84">
        <v>525</v>
      </c>
      <c r="D31" s="35">
        <v>525</v>
      </c>
      <c r="E31" s="35">
        <v>2422</v>
      </c>
      <c r="F31" s="85">
        <f t="shared" si="0"/>
        <v>-1897</v>
      </c>
      <c r="G31" s="84">
        <v>175</v>
      </c>
      <c r="H31" s="35">
        <v>175</v>
      </c>
      <c r="I31" s="35">
        <v>1863</v>
      </c>
      <c r="J31" s="85">
        <v>-1688</v>
      </c>
      <c r="K31" s="86">
        <f t="shared" si="1"/>
        <v>-3585</v>
      </c>
      <c r="L31" s="35">
        <v>-625</v>
      </c>
      <c r="M31" s="35">
        <v>-400</v>
      </c>
      <c r="N31" s="87">
        <v>-1846</v>
      </c>
      <c r="O31" s="87">
        <v>-714</v>
      </c>
      <c r="P31" s="63">
        <v>0</v>
      </c>
      <c r="Q31" s="88">
        <f t="shared" si="2"/>
        <v>0</v>
      </c>
    </row>
    <row r="32" spans="1:17">
      <c r="A32" s="47">
        <v>134</v>
      </c>
      <c r="B32" s="83" t="s">
        <v>38</v>
      </c>
      <c r="C32" s="84">
        <v>2575</v>
      </c>
      <c r="D32" s="35">
        <v>2575</v>
      </c>
      <c r="E32" s="35">
        <v>11642</v>
      </c>
      <c r="F32" s="85">
        <f t="shared" si="0"/>
        <v>-9067</v>
      </c>
      <c r="G32" s="84">
        <v>850</v>
      </c>
      <c r="H32" s="35">
        <v>850</v>
      </c>
      <c r="I32" s="35">
        <v>20215</v>
      </c>
      <c r="J32" s="85">
        <v>-19365</v>
      </c>
      <c r="K32" s="86">
        <f t="shared" si="1"/>
        <v>-28432</v>
      </c>
      <c r="L32" s="35">
        <v>-5150</v>
      </c>
      <c r="M32" s="35">
        <v>-9666</v>
      </c>
      <c r="N32" s="87">
        <v>-2250</v>
      </c>
      <c r="O32" s="87">
        <v>-7436</v>
      </c>
      <c r="P32" s="63">
        <v>-3930</v>
      </c>
      <c r="Q32" s="88">
        <f t="shared" si="2"/>
        <v>0</v>
      </c>
    </row>
    <row r="33" spans="1:17">
      <c r="A33" s="47">
        <v>207</v>
      </c>
      <c r="B33" s="83" t="s">
        <v>929</v>
      </c>
      <c r="C33" s="84">
        <v>10300</v>
      </c>
      <c r="D33" s="35">
        <v>10300</v>
      </c>
      <c r="E33" s="35">
        <v>28212</v>
      </c>
      <c r="F33" s="85">
        <f t="shared" si="0"/>
        <v>-17912</v>
      </c>
      <c r="G33" s="84">
        <v>62325</v>
      </c>
      <c r="H33" s="35">
        <v>6210</v>
      </c>
      <c r="I33" s="35">
        <v>6210</v>
      </c>
      <c r="J33" s="85">
        <v>0</v>
      </c>
      <c r="K33" s="86">
        <f t="shared" si="1"/>
        <v>-17912</v>
      </c>
      <c r="L33" s="35">
        <v>-4655</v>
      </c>
      <c r="M33" s="35">
        <v>0</v>
      </c>
      <c r="N33" s="87">
        <v>0</v>
      </c>
      <c r="O33" s="87">
        <v>0</v>
      </c>
      <c r="P33" s="63">
        <v>0</v>
      </c>
      <c r="Q33" s="88">
        <f t="shared" si="2"/>
        <v>-13257</v>
      </c>
    </row>
    <row r="34" spans="1:17">
      <c r="A34" s="37">
        <v>646</v>
      </c>
      <c r="B34" s="89" t="s">
        <v>152</v>
      </c>
      <c r="C34" s="84">
        <v>2775</v>
      </c>
      <c r="D34" s="35">
        <v>2775</v>
      </c>
      <c r="E34" s="35">
        <v>17590</v>
      </c>
      <c r="F34" s="85">
        <f t="shared" si="0"/>
        <v>-14815</v>
      </c>
      <c r="G34" s="84">
        <v>3875</v>
      </c>
      <c r="H34" s="35">
        <v>3875</v>
      </c>
      <c r="I34" s="35">
        <v>35885</v>
      </c>
      <c r="J34" s="85">
        <v>-32010</v>
      </c>
      <c r="K34" s="86">
        <f t="shared" si="1"/>
        <v>-46825</v>
      </c>
      <c r="L34" s="35">
        <v>-28323</v>
      </c>
      <c r="M34" s="35">
        <v>-18502</v>
      </c>
      <c r="N34" s="87">
        <v>0</v>
      </c>
      <c r="O34" s="87">
        <v>0</v>
      </c>
      <c r="P34" s="63">
        <v>0</v>
      </c>
      <c r="Q34" s="88">
        <f t="shared" si="2"/>
        <v>0</v>
      </c>
    </row>
    <row r="35" spans="1:17" s="74" customFormat="1" ht="17.25" thickBot="1">
      <c r="A35" s="121" t="s">
        <v>934</v>
      </c>
      <c r="B35" s="122"/>
      <c r="C35" s="90">
        <f t="shared" ref="C35:Q35" si="3">SUM(C4:C34)</f>
        <v>563050</v>
      </c>
      <c r="D35" s="69">
        <f t="shared" si="3"/>
        <v>437386</v>
      </c>
      <c r="E35" s="69">
        <f t="shared" si="3"/>
        <v>1171613</v>
      </c>
      <c r="F35" s="91">
        <f t="shared" si="3"/>
        <v>-734227</v>
      </c>
      <c r="G35" s="90">
        <f t="shared" si="3"/>
        <v>796425</v>
      </c>
      <c r="H35" s="69">
        <f t="shared" si="3"/>
        <v>468033</v>
      </c>
      <c r="I35" s="69">
        <f t="shared" si="3"/>
        <v>1327943</v>
      </c>
      <c r="J35" s="91">
        <f t="shared" si="3"/>
        <v>-859910</v>
      </c>
      <c r="K35" s="92">
        <f t="shared" si="3"/>
        <v>-1594137</v>
      </c>
      <c r="L35" s="69">
        <f t="shared" si="3"/>
        <v>-994977</v>
      </c>
      <c r="M35" s="69">
        <f t="shared" si="3"/>
        <v>-510956</v>
      </c>
      <c r="N35" s="93">
        <f t="shared" si="3"/>
        <v>-47666</v>
      </c>
      <c r="O35" s="93">
        <f t="shared" si="3"/>
        <v>-13919</v>
      </c>
      <c r="P35" s="93">
        <f t="shared" si="3"/>
        <v>-7900</v>
      </c>
      <c r="Q35" s="94">
        <f t="shared" si="3"/>
        <v>-18719</v>
      </c>
    </row>
    <row r="36" spans="1:17" ht="17.25" thickTop="1"/>
  </sheetData>
  <mergeCells count="3">
    <mergeCell ref="C2:F2"/>
    <mergeCell ref="G2:J2"/>
    <mergeCell ref="A35:B3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47"/>
  <sheetViews>
    <sheetView workbookViewId="0"/>
  </sheetViews>
  <sheetFormatPr defaultRowHeight="16.5"/>
  <cols>
    <col min="1" max="1" width="9.140625" style="50"/>
    <col min="2" max="2" width="7.28515625" style="50" customWidth="1"/>
    <col min="3" max="3" width="32.85546875" style="50" bestFit="1" customWidth="1"/>
    <col min="4" max="4" width="27.85546875" style="50" hidden="1" customWidth="1"/>
    <col min="5" max="5" width="9.140625" style="50" customWidth="1"/>
    <col min="6" max="6" width="10.28515625" style="50" customWidth="1"/>
    <col min="7" max="7" width="10.28515625" style="50" bestFit="1" customWidth="1"/>
    <col min="8" max="16384" width="9.140625" style="50"/>
  </cols>
  <sheetData>
    <row r="2" spans="2:6">
      <c r="B2" s="50" t="s">
        <v>931</v>
      </c>
    </row>
    <row r="4" spans="2:6">
      <c r="B4" s="50" t="s">
        <v>932</v>
      </c>
    </row>
    <row r="6" spans="2:6">
      <c r="B6" s="49" t="s">
        <v>899</v>
      </c>
      <c r="C6" s="49" t="s">
        <v>1</v>
      </c>
      <c r="D6" s="49" t="s">
        <v>269</v>
      </c>
      <c r="E6" s="52" t="s">
        <v>933</v>
      </c>
      <c r="F6" s="49" t="s">
        <v>915</v>
      </c>
    </row>
    <row r="7" spans="2:6">
      <c r="B7" s="49">
        <v>651</v>
      </c>
      <c r="C7" s="49" t="s">
        <v>626</v>
      </c>
      <c r="D7" s="49" t="s">
        <v>626</v>
      </c>
      <c r="E7" s="49">
        <v>1</v>
      </c>
      <c r="F7" s="49">
        <f>+E7*50000</f>
        <v>50000</v>
      </c>
    </row>
    <row r="8" spans="2:6">
      <c r="B8" s="49"/>
      <c r="C8" s="124" t="s">
        <v>934</v>
      </c>
      <c r="D8" s="124"/>
      <c r="E8" s="49">
        <f>SUM(E7:E7)</f>
        <v>1</v>
      </c>
      <c r="F8" s="49">
        <f>SUM(F7:F7)</f>
        <v>50000</v>
      </c>
    </row>
    <row r="10" spans="2:6">
      <c r="B10" s="125" t="s">
        <v>935</v>
      </c>
      <c r="C10" s="125"/>
      <c r="D10" s="125"/>
      <c r="E10" s="125"/>
      <c r="F10" s="125"/>
    </row>
    <row r="11" spans="2:6">
      <c r="B11" s="125"/>
      <c r="C11" s="125"/>
      <c r="D11" s="125"/>
      <c r="E11" s="125"/>
      <c r="F11" s="125"/>
    </row>
    <row r="13" spans="2:6">
      <c r="B13" s="50" t="s">
        <v>936</v>
      </c>
    </row>
    <row r="15" spans="2:6">
      <c r="B15" s="49" t="s">
        <v>899</v>
      </c>
      <c r="C15" s="49" t="s">
        <v>1</v>
      </c>
      <c r="D15" s="49" t="s">
        <v>269</v>
      </c>
      <c r="E15" s="52" t="s">
        <v>933</v>
      </c>
      <c r="F15" s="49" t="s">
        <v>915</v>
      </c>
    </row>
    <row r="16" spans="2:6">
      <c r="B16" s="49">
        <v>206</v>
      </c>
      <c r="C16" s="49" t="s">
        <v>937</v>
      </c>
      <c r="D16" s="49" t="s">
        <v>938</v>
      </c>
      <c r="E16" s="52">
        <v>1</v>
      </c>
      <c r="F16" s="49">
        <f>+E16*50000</f>
        <v>50000</v>
      </c>
    </row>
    <row r="17" spans="2:6">
      <c r="B17" s="49">
        <v>820</v>
      </c>
      <c r="C17" s="49" t="s">
        <v>939</v>
      </c>
      <c r="D17" s="49" t="s">
        <v>940</v>
      </c>
      <c r="E17" s="52">
        <v>1</v>
      </c>
      <c r="F17" s="49">
        <f>+E17*50000</f>
        <v>50000</v>
      </c>
    </row>
    <row r="18" spans="2:6">
      <c r="B18" s="49">
        <v>108</v>
      </c>
      <c r="C18" s="49" t="s">
        <v>941</v>
      </c>
      <c r="D18" s="49" t="s">
        <v>942</v>
      </c>
      <c r="E18" s="49">
        <v>11</v>
      </c>
      <c r="F18" s="49">
        <f>+E18*50000</f>
        <v>550000</v>
      </c>
    </row>
    <row r="19" spans="2:6">
      <c r="B19" s="53"/>
      <c r="C19" s="123" t="s">
        <v>934</v>
      </c>
      <c r="D19" s="123"/>
      <c r="E19" s="53">
        <f>SUM(E16:E18)</f>
        <v>13</v>
      </c>
      <c r="F19" s="53">
        <f>SUM(F16:F18)</f>
        <v>650000</v>
      </c>
    </row>
    <row r="21" spans="2:6">
      <c r="B21" s="125" t="s">
        <v>943</v>
      </c>
      <c r="C21" s="125"/>
      <c r="D21" s="125"/>
      <c r="E21" s="125"/>
      <c r="F21" s="125"/>
    </row>
    <row r="22" spans="2:6">
      <c r="B22" s="125"/>
      <c r="C22" s="125"/>
      <c r="D22" s="125"/>
      <c r="E22" s="125"/>
      <c r="F22" s="125"/>
    </row>
    <row r="24" spans="2:6">
      <c r="B24" s="125" t="s">
        <v>944</v>
      </c>
      <c r="C24" s="125"/>
      <c r="D24" s="125"/>
      <c r="E24" s="125"/>
      <c r="F24" s="125"/>
    </row>
    <row r="25" spans="2:6">
      <c r="B25" s="125"/>
      <c r="C25" s="125"/>
      <c r="D25" s="125"/>
      <c r="E25" s="125"/>
      <c r="F25" s="125"/>
    </row>
    <row r="26" spans="2:6">
      <c r="B26" s="125"/>
      <c r="C26" s="125"/>
      <c r="D26" s="125"/>
      <c r="E26" s="125"/>
      <c r="F26" s="125"/>
    </row>
    <row r="28" spans="2:6">
      <c r="B28" s="125" t="s">
        <v>945</v>
      </c>
      <c r="C28" s="125"/>
      <c r="D28" s="125"/>
      <c r="E28" s="125"/>
      <c r="F28" s="125"/>
    </row>
    <row r="29" spans="2:6">
      <c r="B29" s="125"/>
      <c r="C29" s="125"/>
      <c r="D29" s="125"/>
      <c r="E29" s="125"/>
      <c r="F29" s="125"/>
    </row>
    <row r="31" spans="2:6">
      <c r="B31" s="50" t="s">
        <v>946</v>
      </c>
    </row>
    <row r="33" spans="2:6">
      <c r="B33" s="49" t="s">
        <v>899</v>
      </c>
      <c r="C33" s="49" t="s">
        <v>1</v>
      </c>
      <c r="D33" s="49" t="s">
        <v>269</v>
      </c>
      <c r="E33" s="52" t="s">
        <v>933</v>
      </c>
      <c r="F33" s="49" t="s">
        <v>915</v>
      </c>
    </row>
    <row r="34" spans="2:6">
      <c r="B34" s="49">
        <v>650</v>
      </c>
      <c r="C34" s="49" t="s">
        <v>947</v>
      </c>
      <c r="D34" s="49" t="s">
        <v>160</v>
      </c>
      <c r="E34" s="52">
        <v>1</v>
      </c>
      <c r="F34" s="49">
        <f>+E34*50000</f>
        <v>50000</v>
      </c>
    </row>
    <row r="35" spans="2:6">
      <c r="B35" s="49">
        <v>841</v>
      </c>
      <c r="C35" s="49" t="s">
        <v>948</v>
      </c>
      <c r="D35" s="49" t="s">
        <v>949</v>
      </c>
      <c r="E35" s="52">
        <v>1</v>
      </c>
      <c r="F35" s="49">
        <f t="shared" ref="F35:F39" si="0">+E35*50000</f>
        <v>50000</v>
      </c>
    </row>
    <row r="36" spans="2:6">
      <c r="B36" s="49">
        <v>841</v>
      </c>
      <c r="C36" s="49" t="s">
        <v>948</v>
      </c>
      <c r="D36" s="49" t="s">
        <v>950</v>
      </c>
      <c r="E36" s="52">
        <v>1</v>
      </c>
      <c r="F36" s="49">
        <f t="shared" si="0"/>
        <v>50000</v>
      </c>
    </row>
    <row r="37" spans="2:6">
      <c r="B37" s="49">
        <v>127</v>
      </c>
      <c r="C37" s="49" t="s">
        <v>951</v>
      </c>
      <c r="D37" s="49" t="s">
        <v>952</v>
      </c>
      <c r="E37" s="52">
        <v>23</v>
      </c>
      <c r="F37" s="49">
        <f t="shared" si="0"/>
        <v>1150000</v>
      </c>
    </row>
    <row r="38" spans="2:6">
      <c r="B38" s="49">
        <v>654</v>
      </c>
      <c r="C38" s="49" t="s">
        <v>632</v>
      </c>
      <c r="D38" s="49" t="s">
        <v>168</v>
      </c>
      <c r="E38" s="52">
        <v>2</v>
      </c>
      <c r="F38" s="49">
        <f t="shared" si="0"/>
        <v>100000</v>
      </c>
    </row>
    <row r="39" spans="2:6">
      <c r="B39" s="49">
        <v>656</v>
      </c>
      <c r="C39" s="49" t="s">
        <v>953</v>
      </c>
      <c r="D39" s="49" t="s">
        <v>172</v>
      </c>
      <c r="E39" s="52">
        <v>1</v>
      </c>
      <c r="F39" s="49">
        <f t="shared" si="0"/>
        <v>50000</v>
      </c>
    </row>
    <row r="40" spans="2:6">
      <c r="B40" s="53"/>
      <c r="C40" s="123" t="s">
        <v>934</v>
      </c>
      <c r="D40" s="123"/>
      <c r="E40" s="53">
        <f>SUM(E34:E39)</f>
        <v>29</v>
      </c>
      <c r="F40" s="53">
        <f>SUM(F34:F39)</f>
        <v>1450000</v>
      </c>
    </row>
    <row r="42" spans="2:6">
      <c r="B42" s="50" t="s">
        <v>954</v>
      </c>
    </row>
    <row r="44" spans="2:6">
      <c r="B44" s="49" t="s">
        <v>899</v>
      </c>
      <c r="C44" s="49" t="s">
        <v>1</v>
      </c>
      <c r="D44" s="49" t="s">
        <v>269</v>
      </c>
      <c r="E44" s="52" t="s">
        <v>933</v>
      </c>
      <c r="F44" s="49" t="s">
        <v>915</v>
      </c>
    </row>
    <row r="45" spans="2:6">
      <c r="B45" s="49">
        <v>206</v>
      </c>
      <c r="C45" s="49" t="s">
        <v>937</v>
      </c>
      <c r="D45" s="49" t="s">
        <v>938</v>
      </c>
      <c r="E45" s="52">
        <v>3</v>
      </c>
      <c r="F45" s="49">
        <f>+E45*50000</f>
        <v>150000</v>
      </c>
    </row>
    <row r="46" spans="2:6">
      <c r="B46" s="49">
        <v>653</v>
      </c>
      <c r="C46" s="49" t="s">
        <v>955</v>
      </c>
      <c r="D46" s="49" t="s">
        <v>955</v>
      </c>
      <c r="E46" s="52">
        <v>1</v>
      </c>
      <c r="F46" s="49">
        <f t="shared" ref="F46" si="1">+E46*50000</f>
        <v>50000</v>
      </c>
    </row>
    <row r="47" spans="2:6">
      <c r="B47" s="53"/>
      <c r="C47" s="123" t="s">
        <v>934</v>
      </c>
      <c r="D47" s="123"/>
      <c r="E47" s="53">
        <f>SUM(E45:E46)</f>
        <v>4</v>
      </c>
      <c r="F47" s="53">
        <f>SUM(F45:F46)</f>
        <v>200000</v>
      </c>
    </row>
  </sheetData>
  <mergeCells count="8">
    <mergeCell ref="C40:D40"/>
    <mergeCell ref="C47:D47"/>
    <mergeCell ref="C8:D8"/>
    <mergeCell ref="B10:F11"/>
    <mergeCell ref="C19:D19"/>
    <mergeCell ref="B21:F22"/>
    <mergeCell ref="B24:F26"/>
    <mergeCell ref="B28:F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15"/>
  <sheetViews>
    <sheetView workbookViewId="0"/>
  </sheetViews>
  <sheetFormatPr defaultRowHeight="16.5"/>
  <cols>
    <col min="1" max="1" width="9.140625" style="50"/>
    <col min="2" max="2" width="7.28515625" style="50" customWidth="1"/>
    <col min="3" max="3" width="32.85546875" style="50" bestFit="1" customWidth="1"/>
    <col min="4" max="4" width="27.85546875" style="50" customWidth="1"/>
    <col min="5" max="5" width="9.140625" style="50" customWidth="1"/>
    <col min="6" max="6" width="10.28515625" style="50" customWidth="1"/>
    <col min="7" max="7" width="10.28515625" style="50" bestFit="1" customWidth="1"/>
    <col min="8" max="16384" width="9.140625" style="50"/>
  </cols>
  <sheetData>
    <row r="2" spans="2:6">
      <c r="B2" s="50" t="s">
        <v>931</v>
      </c>
    </row>
    <row r="3" spans="2:6">
      <c r="B3" s="49" t="s">
        <v>899</v>
      </c>
      <c r="C3" s="49" t="s">
        <v>1</v>
      </c>
      <c r="D3" s="49" t="s">
        <v>269</v>
      </c>
      <c r="E3" s="52" t="s">
        <v>933</v>
      </c>
      <c r="F3" s="49" t="s">
        <v>915</v>
      </c>
    </row>
    <row r="4" spans="2:6">
      <c r="B4" s="49">
        <v>650</v>
      </c>
      <c r="C4" s="49" t="s">
        <v>947</v>
      </c>
      <c r="D4" s="49" t="s">
        <v>160</v>
      </c>
      <c r="E4" s="52">
        <v>1</v>
      </c>
      <c r="F4" s="49">
        <f t="shared" ref="F4:F14" si="0">+E4*50000</f>
        <v>50000</v>
      </c>
    </row>
    <row r="5" spans="2:6">
      <c r="B5" s="49">
        <v>206</v>
      </c>
      <c r="C5" s="49" t="s">
        <v>937</v>
      </c>
      <c r="D5" s="49" t="s">
        <v>938</v>
      </c>
      <c r="E5" s="52">
        <v>4</v>
      </c>
      <c r="F5" s="49">
        <f t="shared" si="0"/>
        <v>200000</v>
      </c>
    </row>
    <row r="6" spans="2:6">
      <c r="B6" s="49">
        <v>108</v>
      </c>
      <c r="C6" s="49" t="s">
        <v>941</v>
      </c>
      <c r="D6" s="49" t="s">
        <v>942</v>
      </c>
      <c r="E6" s="49">
        <v>11</v>
      </c>
      <c r="F6" s="49">
        <f t="shared" si="0"/>
        <v>550000</v>
      </c>
    </row>
    <row r="7" spans="2:6">
      <c r="B7" s="49">
        <v>841</v>
      </c>
      <c r="C7" s="49" t="s">
        <v>948</v>
      </c>
      <c r="D7" s="49" t="s">
        <v>949</v>
      </c>
      <c r="E7" s="52">
        <v>1</v>
      </c>
      <c r="F7" s="49">
        <f t="shared" si="0"/>
        <v>50000</v>
      </c>
    </row>
    <row r="8" spans="2:6">
      <c r="B8" s="49">
        <v>841</v>
      </c>
      <c r="C8" s="49" t="s">
        <v>948</v>
      </c>
      <c r="D8" s="49" t="s">
        <v>950</v>
      </c>
      <c r="E8" s="52">
        <v>1</v>
      </c>
      <c r="F8" s="49">
        <f t="shared" si="0"/>
        <v>50000</v>
      </c>
    </row>
    <row r="9" spans="2:6">
      <c r="B9" s="49">
        <v>127</v>
      </c>
      <c r="C9" s="49" t="s">
        <v>951</v>
      </c>
      <c r="D9" s="49" t="s">
        <v>952</v>
      </c>
      <c r="E9" s="52">
        <v>23</v>
      </c>
      <c r="F9" s="49">
        <f t="shared" si="0"/>
        <v>1150000</v>
      </c>
    </row>
    <row r="10" spans="2:6">
      <c r="B10" s="49">
        <v>651</v>
      </c>
      <c r="C10" s="49" t="s">
        <v>626</v>
      </c>
      <c r="D10" s="49" t="s">
        <v>626</v>
      </c>
      <c r="E10" s="49">
        <v>1</v>
      </c>
      <c r="F10" s="49">
        <f t="shared" si="0"/>
        <v>50000</v>
      </c>
    </row>
    <row r="11" spans="2:6">
      <c r="B11" s="49">
        <v>820</v>
      </c>
      <c r="C11" s="49" t="s">
        <v>939</v>
      </c>
      <c r="D11" s="49" t="s">
        <v>940</v>
      </c>
      <c r="E11" s="52">
        <v>1</v>
      </c>
      <c r="F11" s="49">
        <f t="shared" si="0"/>
        <v>50000</v>
      </c>
    </row>
    <row r="12" spans="2:6">
      <c r="B12" s="49">
        <v>653</v>
      </c>
      <c r="C12" s="49" t="s">
        <v>955</v>
      </c>
      <c r="D12" s="49" t="s">
        <v>955</v>
      </c>
      <c r="E12" s="52">
        <v>1</v>
      </c>
      <c r="F12" s="49">
        <f t="shared" si="0"/>
        <v>50000</v>
      </c>
    </row>
    <row r="13" spans="2:6">
      <c r="B13" s="49">
        <v>654</v>
      </c>
      <c r="C13" s="49" t="s">
        <v>632</v>
      </c>
      <c r="D13" s="49" t="s">
        <v>168</v>
      </c>
      <c r="E13" s="52">
        <v>2</v>
      </c>
      <c r="F13" s="49">
        <f t="shared" si="0"/>
        <v>100000</v>
      </c>
    </row>
    <row r="14" spans="2:6">
      <c r="B14" s="49">
        <v>656</v>
      </c>
      <c r="C14" s="49" t="s">
        <v>953</v>
      </c>
      <c r="D14" s="49" t="s">
        <v>172</v>
      </c>
      <c r="E14" s="52">
        <v>1</v>
      </c>
      <c r="F14" s="49">
        <f t="shared" si="0"/>
        <v>50000</v>
      </c>
    </row>
    <row r="15" spans="2:6">
      <c r="B15" s="53"/>
      <c r="C15" s="123" t="s">
        <v>934</v>
      </c>
      <c r="D15" s="123"/>
      <c r="E15" s="53">
        <f>SUM(E4:E14)</f>
        <v>47</v>
      </c>
      <c r="F15" s="53">
        <f>SUM(F4:F14)</f>
        <v>2350000</v>
      </c>
    </row>
  </sheetData>
  <mergeCells count="1">
    <mergeCell ref="C15:D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E14"/>
  <sheetViews>
    <sheetView workbookViewId="0"/>
  </sheetViews>
  <sheetFormatPr defaultRowHeight="16.5"/>
  <cols>
    <col min="1" max="1" width="9.140625" style="50"/>
    <col min="2" max="2" width="7.85546875" style="50" customWidth="1"/>
    <col min="3" max="3" width="41.42578125" style="50" bestFit="1" customWidth="1"/>
    <col min="4" max="4" width="6.85546875" style="50" customWidth="1"/>
    <col min="5" max="5" width="10.28515625" style="50" customWidth="1"/>
    <col min="6" max="6" width="10.28515625" style="50" bestFit="1" customWidth="1"/>
    <col min="7" max="16384" width="9.140625" style="50"/>
  </cols>
  <sheetData>
    <row r="2" spans="2:5">
      <c r="B2" s="50" t="s">
        <v>931</v>
      </c>
    </row>
    <row r="3" spans="2:5">
      <c r="B3" s="53" t="s">
        <v>899</v>
      </c>
      <c r="C3" s="53" t="s">
        <v>1</v>
      </c>
      <c r="D3" s="54" t="s">
        <v>933</v>
      </c>
      <c r="E3" s="53" t="s">
        <v>915</v>
      </c>
    </row>
    <row r="4" spans="2:5">
      <c r="B4" s="49">
        <v>650</v>
      </c>
      <c r="C4" s="49" t="s">
        <v>947</v>
      </c>
      <c r="D4" s="52">
        <v>1</v>
      </c>
      <c r="E4" s="49">
        <f t="shared" ref="E4:E13" si="0">+D4*50000</f>
        <v>50000</v>
      </c>
    </row>
    <row r="5" spans="2:5">
      <c r="B5" s="49">
        <v>206</v>
      </c>
      <c r="C5" s="49" t="s">
        <v>937</v>
      </c>
      <c r="D5" s="52">
        <v>4</v>
      </c>
      <c r="E5" s="49">
        <f t="shared" si="0"/>
        <v>200000</v>
      </c>
    </row>
    <row r="6" spans="2:5">
      <c r="B6" s="49">
        <v>108</v>
      </c>
      <c r="C6" s="49" t="s">
        <v>941</v>
      </c>
      <c r="D6" s="49">
        <v>11</v>
      </c>
      <c r="E6" s="49">
        <f t="shared" si="0"/>
        <v>550000</v>
      </c>
    </row>
    <row r="7" spans="2:5">
      <c r="B7" s="49">
        <v>841</v>
      </c>
      <c r="C7" s="49" t="s">
        <v>948</v>
      </c>
      <c r="D7" s="52">
        <v>2</v>
      </c>
      <c r="E7" s="49">
        <f t="shared" si="0"/>
        <v>100000</v>
      </c>
    </row>
    <row r="8" spans="2:5">
      <c r="B8" s="49">
        <v>127</v>
      </c>
      <c r="C8" s="49" t="s">
        <v>951</v>
      </c>
      <c r="D8" s="52">
        <v>23</v>
      </c>
      <c r="E8" s="49">
        <f t="shared" si="0"/>
        <v>1150000</v>
      </c>
    </row>
    <row r="9" spans="2:5">
      <c r="B9" s="49">
        <v>651</v>
      </c>
      <c r="C9" s="49" t="s">
        <v>626</v>
      </c>
      <c r="D9" s="49">
        <v>1</v>
      </c>
      <c r="E9" s="49">
        <f t="shared" si="0"/>
        <v>50000</v>
      </c>
    </row>
    <row r="10" spans="2:5">
      <c r="B10" s="49">
        <v>820</v>
      </c>
      <c r="C10" s="49" t="s">
        <v>939</v>
      </c>
      <c r="D10" s="52">
        <v>1</v>
      </c>
      <c r="E10" s="49">
        <f t="shared" si="0"/>
        <v>50000</v>
      </c>
    </row>
    <row r="11" spans="2:5">
      <c r="B11" s="49">
        <v>653</v>
      </c>
      <c r="C11" s="49" t="s">
        <v>955</v>
      </c>
      <c r="D11" s="52">
        <v>1</v>
      </c>
      <c r="E11" s="49">
        <f t="shared" si="0"/>
        <v>50000</v>
      </c>
    </row>
    <row r="12" spans="2:5">
      <c r="B12" s="49">
        <v>654</v>
      </c>
      <c r="C12" s="49" t="s">
        <v>632</v>
      </c>
      <c r="D12" s="52">
        <v>2</v>
      </c>
      <c r="E12" s="49">
        <f t="shared" si="0"/>
        <v>100000</v>
      </c>
    </row>
    <row r="13" spans="2:5">
      <c r="B13" s="49">
        <v>656</v>
      </c>
      <c r="C13" s="49" t="s">
        <v>953</v>
      </c>
      <c r="D13" s="52">
        <v>1</v>
      </c>
      <c r="E13" s="49">
        <f t="shared" si="0"/>
        <v>50000</v>
      </c>
    </row>
    <row r="14" spans="2:5">
      <c r="B14" s="53"/>
      <c r="C14" s="55" t="s">
        <v>934</v>
      </c>
      <c r="D14" s="53">
        <f>SUM(D4:D13)</f>
        <v>47</v>
      </c>
      <c r="E14" s="53">
        <f>SUM(E4:E13)</f>
        <v>2350000</v>
      </c>
    </row>
  </sheetData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R16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6.5"/>
  <cols>
    <col min="1" max="1" width="9.140625" style="50"/>
    <col min="2" max="2" width="44.42578125" style="104" customWidth="1"/>
    <col min="3" max="3" width="10.7109375" style="50" bestFit="1" customWidth="1"/>
    <col min="4" max="4" width="8.85546875" style="50" customWidth="1"/>
    <col min="5" max="5" width="17.28515625" style="50" customWidth="1"/>
    <col min="6" max="6" width="12.42578125" style="50" customWidth="1"/>
    <col min="7" max="7" width="11.42578125" style="50" customWidth="1"/>
    <col min="8" max="8" width="12.42578125" style="50" customWidth="1"/>
    <col min="9" max="9" width="11.85546875" style="50" customWidth="1"/>
    <col min="10" max="10" width="10.85546875" style="50" customWidth="1"/>
    <col min="11" max="11" width="22.28515625" style="50" customWidth="1"/>
    <col min="12" max="12" width="12.140625" style="50" customWidth="1"/>
    <col min="13" max="13" width="8.5703125" style="50" bestFit="1" customWidth="1"/>
    <col min="14" max="14" width="9" style="50" bestFit="1" customWidth="1"/>
    <col min="15" max="15" width="12" style="50" customWidth="1"/>
    <col min="16" max="16" width="14.140625" style="50" customWidth="1"/>
    <col min="17" max="17" width="14" style="50" customWidth="1"/>
    <col min="18" max="18" width="11.5703125" style="50" bestFit="1" customWidth="1"/>
    <col min="19" max="16384" width="9.140625" style="50"/>
  </cols>
  <sheetData>
    <row r="4" spans="1:18" s="43" customFormat="1" ht="115.5">
      <c r="A4" s="42" t="s">
        <v>899</v>
      </c>
      <c r="B4" s="97" t="s">
        <v>1</v>
      </c>
      <c r="C4" s="42" t="s">
        <v>900</v>
      </c>
      <c r="D4" s="42" t="s">
        <v>901</v>
      </c>
      <c r="E4" s="42" t="s">
        <v>902</v>
      </c>
      <c r="F4" s="42" t="s">
        <v>903</v>
      </c>
      <c r="G4" s="42" t="s">
        <v>904</v>
      </c>
      <c r="H4" s="42" t="s">
        <v>905</v>
      </c>
      <c r="I4" s="42" t="s">
        <v>906</v>
      </c>
      <c r="J4" s="42" t="s">
        <v>907</v>
      </c>
      <c r="K4" s="42" t="s">
        <v>908</v>
      </c>
      <c r="L4" s="42" t="s">
        <v>909</v>
      </c>
      <c r="M4" s="42" t="s">
        <v>910</v>
      </c>
      <c r="N4" s="42" t="s">
        <v>911</v>
      </c>
      <c r="O4" s="42" t="s">
        <v>912</v>
      </c>
      <c r="P4" s="42" t="s">
        <v>913</v>
      </c>
      <c r="Q4" s="42" t="s">
        <v>914</v>
      </c>
      <c r="R4" s="126" t="s">
        <v>915</v>
      </c>
    </row>
    <row r="5" spans="1:18" s="43" customFormat="1">
      <c r="A5" s="44"/>
      <c r="B5" s="45" t="s">
        <v>916</v>
      </c>
      <c r="C5" s="46">
        <v>25</v>
      </c>
      <c r="D5" s="46">
        <v>50</v>
      </c>
      <c r="E5" s="46">
        <v>50</v>
      </c>
      <c r="F5" s="46">
        <v>25</v>
      </c>
      <c r="G5" s="46">
        <v>10000</v>
      </c>
      <c r="H5" s="46">
        <v>25</v>
      </c>
      <c r="I5" s="46">
        <v>25</v>
      </c>
      <c r="J5" s="46">
        <v>10000</v>
      </c>
      <c r="K5" s="46">
        <v>1000</v>
      </c>
      <c r="L5" s="46">
        <v>10000</v>
      </c>
      <c r="M5" s="46">
        <v>10000</v>
      </c>
      <c r="N5" s="46">
        <v>25</v>
      </c>
      <c r="O5" s="46">
        <v>100000</v>
      </c>
      <c r="P5" s="46">
        <v>50000</v>
      </c>
      <c r="Q5" s="46">
        <v>50000</v>
      </c>
      <c r="R5" s="126"/>
    </row>
    <row r="6" spans="1:18" ht="33">
      <c r="A6" s="47">
        <v>964</v>
      </c>
      <c r="B6" s="102" t="s">
        <v>254</v>
      </c>
      <c r="C6" s="48">
        <v>0</v>
      </c>
      <c r="D6" s="48">
        <v>0</v>
      </c>
      <c r="E6" s="48">
        <v>0</v>
      </c>
      <c r="F6" s="48">
        <v>12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9">
        <f>+C6*25+D6*50+E6*50+F6*25+G6*10000+H6*25+I6*25+J6*10000+K6*1000+L6*10000+M6*10000+N6*25+O6*100000+P6*50000+Q6*50000</f>
        <v>300</v>
      </c>
    </row>
    <row r="7" spans="1:18">
      <c r="A7" s="47">
        <v>661</v>
      </c>
      <c r="B7" s="102" t="s">
        <v>182</v>
      </c>
      <c r="C7" s="48">
        <v>0</v>
      </c>
      <c r="D7" s="48">
        <v>48</v>
      </c>
      <c r="E7" s="48">
        <v>496</v>
      </c>
      <c r="F7" s="48">
        <v>197</v>
      </c>
      <c r="G7" s="48">
        <v>0</v>
      </c>
      <c r="H7" s="48">
        <v>7</v>
      </c>
      <c r="I7" s="48">
        <v>33</v>
      </c>
      <c r="J7" s="48">
        <v>0</v>
      </c>
      <c r="K7" s="48">
        <v>0</v>
      </c>
      <c r="L7" s="48">
        <v>0</v>
      </c>
      <c r="M7" s="48">
        <v>79</v>
      </c>
      <c r="N7" s="48">
        <v>7751</v>
      </c>
      <c r="O7" s="48">
        <v>0</v>
      </c>
      <c r="P7" s="48">
        <v>0</v>
      </c>
      <c r="Q7" s="48">
        <v>9</v>
      </c>
      <c r="R7" s="49">
        <f t="shared" ref="R7:R70" si="0">+C7*25+D7*50+E7*50+F7*25+G7*10000+H7*25+I7*25+J7*10000+K7*1000+L7*10000+M7*10000+N7*25+O7*100000+P7*50000+Q7*50000</f>
        <v>1466900</v>
      </c>
    </row>
    <row r="8" spans="1:18">
      <c r="A8" s="47">
        <v>623</v>
      </c>
      <c r="B8" s="102" t="s">
        <v>114</v>
      </c>
      <c r="C8" s="48">
        <v>0</v>
      </c>
      <c r="D8" s="48">
        <v>0</v>
      </c>
      <c r="E8" s="48">
        <v>139</v>
      </c>
      <c r="F8" s="48">
        <v>198</v>
      </c>
      <c r="G8" s="48">
        <v>0</v>
      </c>
      <c r="H8" s="48">
        <v>2</v>
      </c>
      <c r="I8" s="48">
        <v>5</v>
      </c>
      <c r="J8" s="48">
        <v>1</v>
      </c>
      <c r="K8" s="48">
        <v>0</v>
      </c>
      <c r="L8" s="48">
        <v>1</v>
      </c>
      <c r="M8" s="48">
        <v>31</v>
      </c>
      <c r="N8" s="48">
        <v>2112</v>
      </c>
      <c r="O8" s="48">
        <v>4</v>
      </c>
      <c r="P8" s="48">
        <v>0</v>
      </c>
      <c r="Q8" s="48">
        <v>1</v>
      </c>
      <c r="R8" s="49">
        <f t="shared" si="0"/>
        <v>844875</v>
      </c>
    </row>
    <row r="9" spans="1:18" ht="33">
      <c r="A9" s="47">
        <v>821</v>
      </c>
      <c r="B9" s="102" t="s">
        <v>222</v>
      </c>
      <c r="C9" s="48">
        <v>0</v>
      </c>
      <c r="D9" s="48">
        <v>16</v>
      </c>
      <c r="E9" s="48">
        <v>384</v>
      </c>
      <c r="F9" s="48">
        <v>41</v>
      </c>
      <c r="G9" s="48">
        <v>0</v>
      </c>
      <c r="H9" s="48">
        <v>4</v>
      </c>
      <c r="I9" s="48">
        <v>6</v>
      </c>
      <c r="J9" s="48">
        <v>0</v>
      </c>
      <c r="K9" s="48">
        <v>0</v>
      </c>
      <c r="L9" s="48">
        <v>0</v>
      </c>
      <c r="M9" s="48">
        <v>8</v>
      </c>
      <c r="N9" s="48">
        <v>1636</v>
      </c>
      <c r="O9" s="48">
        <v>0</v>
      </c>
      <c r="P9" s="48">
        <v>0</v>
      </c>
      <c r="Q9" s="48">
        <v>0</v>
      </c>
      <c r="R9" s="49">
        <f t="shared" si="0"/>
        <v>142175</v>
      </c>
    </row>
    <row r="10" spans="1:18">
      <c r="A10" s="47">
        <v>647</v>
      </c>
      <c r="B10" s="102" t="s">
        <v>154</v>
      </c>
      <c r="C10" s="48">
        <v>0</v>
      </c>
      <c r="D10" s="48">
        <v>4</v>
      </c>
      <c r="E10" s="48">
        <v>441</v>
      </c>
      <c r="F10" s="48">
        <v>220</v>
      </c>
      <c r="G10" s="48">
        <v>0</v>
      </c>
      <c r="H10" s="48">
        <v>4</v>
      </c>
      <c r="I10" s="48">
        <v>40</v>
      </c>
      <c r="J10" s="48">
        <v>0</v>
      </c>
      <c r="K10" s="48">
        <v>0</v>
      </c>
      <c r="L10" s="48">
        <v>0</v>
      </c>
      <c r="M10" s="48">
        <v>3</v>
      </c>
      <c r="N10" s="48">
        <v>750</v>
      </c>
      <c r="O10" s="48">
        <v>0</v>
      </c>
      <c r="P10" s="48">
        <v>0</v>
      </c>
      <c r="Q10" s="48">
        <v>0</v>
      </c>
      <c r="R10" s="49">
        <f t="shared" si="0"/>
        <v>77600</v>
      </c>
    </row>
    <row r="11" spans="1:18">
      <c r="A11" s="47">
        <v>630</v>
      </c>
      <c r="B11" s="102" t="s">
        <v>120</v>
      </c>
      <c r="C11" s="48">
        <v>0</v>
      </c>
      <c r="D11" s="48">
        <v>0</v>
      </c>
      <c r="E11" s="48">
        <v>112</v>
      </c>
      <c r="F11" s="48">
        <v>33</v>
      </c>
      <c r="G11" s="48">
        <v>0</v>
      </c>
      <c r="H11" s="48">
        <v>2</v>
      </c>
      <c r="I11" s="48">
        <v>6</v>
      </c>
      <c r="J11" s="48">
        <v>0</v>
      </c>
      <c r="K11" s="48">
        <v>0</v>
      </c>
      <c r="L11" s="48">
        <v>0</v>
      </c>
      <c r="M11" s="48">
        <v>42</v>
      </c>
      <c r="N11" s="48">
        <v>253</v>
      </c>
      <c r="O11" s="48">
        <v>0</v>
      </c>
      <c r="P11" s="48">
        <v>0</v>
      </c>
      <c r="Q11" s="48">
        <v>0</v>
      </c>
      <c r="R11" s="49">
        <f t="shared" si="0"/>
        <v>432950</v>
      </c>
    </row>
    <row r="12" spans="1:18">
      <c r="A12" s="47">
        <v>601</v>
      </c>
      <c r="B12" s="102" t="s">
        <v>604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9">
        <f t="shared" si="0"/>
        <v>0</v>
      </c>
    </row>
    <row r="13" spans="1:18">
      <c r="A13" s="47">
        <v>648</v>
      </c>
      <c r="B13" s="102" t="s">
        <v>156</v>
      </c>
      <c r="C13" s="48">
        <v>0</v>
      </c>
      <c r="D13" s="48">
        <v>8</v>
      </c>
      <c r="E13" s="48">
        <v>433</v>
      </c>
      <c r="F13" s="48">
        <v>143</v>
      </c>
      <c r="G13" s="48">
        <v>0</v>
      </c>
      <c r="H13" s="48">
        <v>3</v>
      </c>
      <c r="I13" s="48">
        <v>6</v>
      </c>
      <c r="J13" s="48">
        <v>0</v>
      </c>
      <c r="K13" s="48">
        <v>0</v>
      </c>
      <c r="L13" s="48">
        <v>3</v>
      </c>
      <c r="M13" s="48">
        <v>22</v>
      </c>
      <c r="N13" s="48">
        <v>1819</v>
      </c>
      <c r="O13" s="48">
        <v>0</v>
      </c>
      <c r="P13" s="48">
        <v>0</v>
      </c>
      <c r="Q13" s="48">
        <v>2</v>
      </c>
      <c r="R13" s="49">
        <f t="shared" si="0"/>
        <v>421325</v>
      </c>
    </row>
    <row r="14" spans="1:18">
      <c r="A14" s="47">
        <v>602</v>
      </c>
      <c r="B14" s="102" t="s">
        <v>917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9">
        <f t="shared" si="0"/>
        <v>0</v>
      </c>
    </row>
    <row r="15" spans="1:18">
      <c r="A15" s="47">
        <v>649</v>
      </c>
      <c r="B15" s="102" t="s">
        <v>158</v>
      </c>
      <c r="C15" s="48">
        <v>0</v>
      </c>
      <c r="D15" s="48">
        <v>103</v>
      </c>
      <c r="E15" s="48">
        <v>292</v>
      </c>
      <c r="F15" s="48">
        <v>189</v>
      </c>
      <c r="G15" s="48">
        <v>0</v>
      </c>
      <c r="H15" s="48">
        <v>3</v>
      </c>
      <c r="I15" s="48">
        <v>8</v>
      </c>
      <c r="J15" s="48">
        <v>0</v>
      </c>
      <c r="K15" s="48">
        <v>0</v>
      </c>
      <c r="L15" s="48">
        <v>1</v>
      </c>
      <c r="M15" s="48">
        <v>43</v>
      </c>
      <c r="N15" s="48">
        <v>5899</v>
      </c>
      <c r="O15" s="48">
        <v>0</v>
      </c>
      <c r="P15" s="48">
        <v>0</v>
      </c>
      <c r="Q15" s="48">
        <v>0</v>
      </c>
      <c r="R15" s="49">
        <f t="shared" si="0"/>
        <v>612225</v>
      </c>
    </row>
    <row r="16" spans="1:18">
      <c r="A16" s="47">
        <v>662</v>
      </c>
      <c r="B16" s="102" t="s">
        <v>184</v>
      </c>
      <c r="C16" s="48">
        <v>0</v>
      </c>
      <c r="D16" s="48">
        <v>36</v>
      </c>
      <c r="E16" s="48">
        <v>46</v>
      </c>
      <c r="F16" s="48">
        <v>27</v>
      </c>
      <c r="G16" s="48">
        <v>0</v>
      </c>
      <c r="H16" s="48">
        <v>0</v>
      </c>
      <c r="I16" s="48">
        <v>1</v>
      </c>
      <c r="J16" s="48">
        <v>0</v>
      </c>
      <c r="K16" s="48">
        <v>0</v>
      </c>
      <c r="L16" s="48">
        <v>0</v>
      </c>
      <c r="M16" s="48">
        <v>36</v>
      </c>
      <c r="N16" s="48">
        <v>1141</v>
      </c>
      <c r="O16" s="48">
        <v>0</v>
      </c>
      <c r="P16" s="48">
        <v>0</v>
      </c>
      <c r="Q16" s="48">
        <v>0</v>
      </c>
      <c r="R16" s="49">
        <f t="shared" si="0"/>
        <v>393325</v>
      </c>
    </row>
    <row r="17" spans="1:18">
      <c r="A17" s="47">
        <v>671</v>
      </c>
      <c r="B17" s="102" t="s">
        <v>192</v>
      </c>
      <c r="C17" s="48">
        <v>0</v>
      </c>
      <c r="D17" s="48">
        <v>0</v>
      </c>
      <c r="E17" s="48">
        <v>15</v>
      </c>
      <c r="F17" s="48">
        <v>45</v>
      </c>
      <c r="G17" s="48">
        <v>0</v>
      </c>
      <c r="H17" s="48">
        <v>4</v>
      </c>
      <c r="I17" s="48">
        <v>4</v>
      </c>
      <c r="J17" s="48">
        <v>0</v>
      </c>
      <c r="K17" s="48">
        <v>0</v>
      </c>
      <c r="L17" s="48">
        <v>0</v>
      </c>
      <c r="M17" s="48">
        <v>7</v>
      </c>
      <c r="N17" s="48">
        <v>1057</v>
      </c>
      <c r="O17" s="48">
        <v>0</v>
      </c>
      <c r="P17" s="48">
        <v>0</v>
      </c>
      <c r="Q17" s="48">
        <v>3</v>
      </c>
      <c r="R17" s="49">
        <f t="shared" si="0"/>
        <v>248500</v>
      </c>
    </row>
    <row r="18" spans="1:18">
      <c r="A18" s="47">
        <v>670</v>
      </c>
      <c r="B18" s="102" t="s">
        <v>190</v>
      </c>
      <c r="C18" s="48">
        <v>0</v>
      </c>
      <c r="D18" s="48">
        <v>8</v>
      </c>
      <c r="E18" s="48">
        <v>44</v>
      </c>
      <c r="F18" s="48">
        <v>85</v>
      </c>
      <c r="G18" s="48">
        <v>0</v>
      </c>
      <c r="H18" s="48">
        <v>2</v>
      </c>
      <c r="I18" s="48">
        <v>6</v>
      </c>
      <c r="J18" s="48">
        <v>0</v>
      </c>
      <c r="K18" s="48">
        <v>0</v>
      </c>
      <c r="L18" s="48">
        <v>0</v>
      </c>
      <c r="M18" s="48">
        <v>80</v>
      </c>
      <c r="N18" s="48">
        <v>2027</v>
      </c>
      <c r="O18" s="48">
        <v>0</v>
      </c>
      <c r="P18" s="48">
        <v>0</v>
      </c>
      <c r="Q18" s="48">
        <v>2</v>
      </c>
      <c r="R18" s="49">
        <f t="shared" si="0"/>
        <v>955600</v>
      </c>
    </row>
    <row r="19" spans="1:18">
      <c r="A19" s="47">
        <v>987</v>
      </c>
      <c r="B19" s="102" t="s">
        <v>918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9">
        <f t="shared" si="0"/>
        <v>0</v>
      </c>
    </row>
    <row r="20" spans="1:18">
      <c r="A20" s="47">
        <v>983</v>
      </c>
      <c r="B20" s="102" t="s">
        <v>882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1</v>
      </c>
      <c r="O20" s="48">
        <v>0</v>
      </c>
      <c r="P20" s="48">
        <v>0</v>
      </c>
      <c r="Q20" s="48">
        <v>0</v>
      </c>
      <c r="R20" s="49">
        <f t="shared" si="0"/>
        <v>25</v>
      </c>
    </row>
    <row r="21" spans="1:18">
      <c r="A21" s="47">
        <v>611</v>
      </c>
      <c r="B21" s="102" t="s">
        <v>919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9">
        <f t="shared" si="0"/>
        <v>0</v>
      </c>
    </row>
    <row r="22" spans="1:18">
      <c r="A22" s="47">
        <v>657</v>
      </c>
      <c r="B22" s="102" t="s">
        <v>174</v>
      </c>
      <c r="C22" s="48">
        <v>0</v>
      </c>
      <c r="D22" s="48">
        <v>0</v>
      </c>
      <c r="E22" s="48">
        <v>476</v>
      </c>
      <c r="F22" s="48">
        <v>163</v>
      </c>
      <c r="G22" s="48">
        <v>0</v>
      </c>
      <c r="H22" s="48">
        <v>5</v>
      </c>
      <c r="I22" s="48">
        <v>25</v>
      </c>
      <c r="J22" s="48">
        <v>0</v>
      </c>
      <c r="K22" s="48">
        <v>0</v>
      </c>
      <c r="L22" s="48">
        <v>1</v>
      </c>
      <c r="M22" s="48">
        <v>57</v>
      </c>
      <c r="N22" s="48">
        <v>857</v>
      </c>
      <c r="O22" s="48">
        <v>0</v>
      </c>
      <c r="P22" s="48">
        <v>0</v>
      </c>
      <c r="Q22" s="48">
        <v>0</v>
      </c>
      <c r="R22" s="49">
        <f t="shared" si="0"/>
        <v>630050</v>
      </c>
    </row>
    <row r="23" spans="1:18">
      <c r="A23" s="47">
        <v>631</v>
      </c>
      <c r="B23" s="102" t="s">
        <v>122</v>
      </c>
      <c r="C23" s="48">
        <v>0</v>
      </c>
      <c r="D23" s="48">
        <v>0</v>
      </c>
      <c r="E23" s="48">
        <v>13</v>
      </c>
      <c r="F23" s="48">
        <v>7</v>
      </c>
      <c r="G23" s="48">
        <v>0</v>
      </c>
      <c r="H23" s="48">
        <v>0</v>
      </c>
      <c r="I23" s="48">
        <v>1</v>
      </c>
      <c r="J23" s="48">
        <v>0</v>
      </c>
      <c r="K23" s="48">
        <v>0</v>
      </c>
      <c r="L23" s="48">
        <v>0</v>
      </c>
      <c r="M23" s="48">
        <v>1</v>
      </c>
      <c r="N23" s="48">
        <v>16</v>
      </c>
      <c r="O23" s="48">
        <v>0</v>
      </c>
      <c r="P23" s="48">
        <v>0</v>
      </c>
      <c r="Q23" s="48">
        <v>0</v>
      </c>
      <c r="R23" s="49">
        <f t="shared" si="0"/>
        <v>11250</v>
      </c>
    </row>
    <row r="24" spans="1:18">
      <c r="A24" s="47">
        <v>650</v>
      </c>
      <c r="B24" s="102" t="s">
        <v>160</v>
      </c>
      <c r="C24" s="48">
        <v>0</v>
      </c>
      <c r="D24" s="48">
        <v>4</v>
      </c>
      <c r="E24" s="48">
        <v>572</v>
      </c>
      <c r="F24" s="48">
        <v>113</v>
      </c>
      <c r="G24" s="48">
        <v>0</v>
      </c>
      <c r="H24" s="48">
        <v>5</v>
      </c>
      <c r="I24" s="48">
        <v>8</v>
      </c>
      <c r="J24" s="48">
        <v>0</v>
      </c>
      <c r="K24" s="48">
        <v>0</v>
      </c>
      <c r="L24" s="48">
        <v>0</v>
      </c>
      <c r="M24" s="48">
        <v>228</v>
      </c>
      <c r="N24" s="48">
        <v>3153</v>
      </c>
      <c r="O24" s="48">
        <v>0</v>
      </c>
      <c r="P24" s="48">
        <v>1</v>
      </c>
      <c r="Q24" s="48">
        <v>3</v>
      </c>
      <c r="R24" s="49">
        <f t="shared" si="0"/>
        <v>2590775</v>
      </c>
    </row>
    <row r="25" spans="1:18">
      <c r="A25" s="47">
        <v>632</v>
      </c>
      <c r="B25" s="102" t="s">
        <v>124</v>
      </c>
      <c r="C25" s="48">
        <v>0</v>
      </c>
      <c r="D25" s="48">
        <v>0</v>
      </c>
      <c r="E25" s="48">
        <v>13</v>
      </c>
      <c r="F25" s="48">
        <v>79</v>
      </c>
      <c r="G25" s="48">
        <v>0</v>
      </c>
      <c r="H25" s="48">
        <v>0</v>
      </c>
      <c r="I25" s="48">
        <v>2</v>
      </c>
      <c r="J25" s="48">
        <v>0</v>
      </c>
      <c r="K25" s="48">
        <v>0</v>
      </c>
      <c r="L25" s="48">
        <v>7</v>
      </c>
      <c r="M25" s="48">
        <v>16</v>
      </c>
      <c r="N25" s="48">
        <v>612</v>
      </c>
      <c r="O25" s="48">
        <v>0</v>
      </c>
      <c r="P25" s="48">
        <v>0</v>
      </c>
      <c r="Q25" s="48">
        <v>0</v>
      </c>
      <c r="R25" s="49">
        <f t="shared" si="0"/>
        <v>247975</v>
      </c>
    </row>
    <row r="26" spans="1:18">
      <c r="A26" s="47">
        <v>135</v>
      </c>
      <c r="B26" s="102" t="s">
        <v>40</v>
      </c>
      <c r="C26" s="48">
        <v>0</v>
      </c>
      <c r="D26" s="48">
        <v>0</v>
      </c>
      <c r="E26" s="48">
        <v>0</v>
      </c>
      <c r="F26" s="48">
        <v>7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44</v>
      </c>
      <c r="O26" s="48">
        <v>0</v>
      </c>
      <c r="P26" s="48">
        <v>0</v>
      </c>
      <c r="Q26" s="48">
        <v>0</v>
      </c>
      <c r="R26" s="49">
        <f t="shared" si="0"/>
        <v>1275</v>
      </c>
    </row>
    <row r="27" spans="1:18">
      <c r="A27" s="47">
        <v>212</v>
      </c>
      <c r="B27" s="102" t="s">
        <v>96</v>
      </c>
      <c r="C27" s="48">
        <v>0</v>
      </c>
      <c r="D27" s="48">
        <v>1</v>
      </c>
      <c r="E27" s="48">
        <v>7</v>
      </c>
      <c r="F27" s="48">
        <v>19</v>
      </c>
      <c r="G27" s="48">
        <v>0</v>
      </c>
      <c r="H27" s="48">
        <v>2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552</v>
      </c>
      <c r="O27" s="48">
        <v>0</v>
      </c>
      <c r="P27" s="48">
        <v>0</v>
      </c>
      <c r="Q27" s="48">
        <v>1</v>
      </c>
      <c r="R27" s="49">
        <f t="shared" si="0"/>
        <v>64725</v>
      </c>
    </row>
    <row r="28" spans="1:18">
      <c r="A28" s="47">
        <v>604</v>
      </c>
      <c r="B28" s="102" t="s">
        <v>106</v>
      </c>
      <c r="C28" s="48">
        <v>0</v>
      </c>
      <c r="D28" s="48">
        <v>0</v>
      </c>
      <c r="E28" s="48">
        <v>22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5</v>
      </c>
      <c r="N28" s="48">
        <v>27</v>
      </c>
      <c r="O28" s="48">
        <v>0</v>
      </c>
      <c r="P28" s="48">
        <v>0</v>
      </c>
      <c r="Q28" s="48">
        <v>0</v>
      </c>
      <c r="R28" s="49">
        <f t="shared" si="0"/>
        <v>51775</v>
      </c>
    </row>
    <row r="29" spans="1:18">
      <c r="A29" s="47">
        <v>206</v>
      </c>
      <c r="B29" s="102" t="s">
        <v>92</v>
      </c>
      <c r="C29" s="48">
        <v>0</v>
      </c>
      <c r="D29" s="48">
        <v>15</v>
      </c>
      <c r="E29" s="48">
        <v>8103</v>
      </c>
      <c r="F29" s="48">
        <v>476</v>
      </c>
      <c r="G29" s="48">
        <v>0</v>
      </c>
      <c r="H29" s="48">
        <v>5</v>
      </c>
      <c r="I29" s="48">
        <v>10</v>
      </c>
      <c r="J29" s="48">
        <v>0</v>
      </c>
      <c r="K29" s="48">
        <v>0</v>
      </c>
      <c r="L29" s="48">
        <v>0</v>
      </c>
      <c r="M29" s="48">
        <v>207</v>
      </c>
      <c r="N29" s="48">
        <v>12535</v>
      </c>
      <c r="O29" s="48">
        <v>0</v>
      </c>
      <c r="P29" s="48">
        <v>4</v>
      </c>
      <c r="Q29" s="48">
        <v>24</v>
      </c>
      <c r="R29" s="49">
        <f t="shared" si="0"/>
        <v>4201550</v>
      </c>
    </row>
    <row r="30" spans="1:18">
      <c r="A30" s="47">
        <v>151</v>
      </c>
      <c r="B30" s="102" t="s">
        <v>58</v>
      </c>
      <c r="C30" s="48">
        <v>0</v>
      </c>
      <c r="D30" s="48">
        <v>0</v>
      </c>
      <c r="E30" s="48">
        <v>0</v>
      </c>
      <c r="F30" s="48">
        <v>6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1</v>
      </c>
      <c r="N30" s="48">
        <v>139</v>
      </c>
      <c r="O30" s="48">
        <v>0</v>
      </c>
      <c r="P30" s="48">
        <v>0</v>
      </c>
      <c r="Q30" s="48">
        <v>0</v>
      </c>
      <c r="R30" s="49">
        <f t="shared" si="0"/>
        <v>13625</v>
      </c>
    </row>
    <row r="31" spans="1:18">
      <c r="A31" s="47">
        <v>164</v>
      </c>
      <c r="B31" s="102" t="s">
        <v>82</v>
      </c>
      <c r="C31" s="48">
        <v>0</v>
      </c>
      <c r="D31" s="48">
        <v>37</v>
      </c>
      <c r="E31" s="48">
        <v>54</v>
      </c>
      <c r="F31" s="48">
        <v>1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21</v>
      </c>
      <c r="O31" s="48">
        <v>0</v>
      </c>
      <c r="P31" s="48">
        <v>0</v>
      </c>
      <c r="Q31" s="48">
        <v>0</v>
      </c>
      <c r="R31" s="49">
        <f t="shared" si="0"/>
        <v>5100</v>
      </c>
    </row>
    <row r="32" spans="1:18">
      <c r="A32" s="47">
        <v>154</v>
      </c>
      <c r="B32" s="102" t="s">
        <v>62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24</v>
      </c>
      <c r="O32" s="48">
        <v>0</v>
      </c>
      <c r="P32" s="48">
        <v>0</v>
      </c>
      <c r="Q32" s="48">
        <v>0</v>
      </c>
      <c r="R32" s="49">
        <f t="shared" si="0"/>
        <v>600</v>
      </c>
    </row>
    <row r="33" spans="1:18">
      <c r="A33" s="47">
        <v>158</v>
      </c>
      <c r="B33" s="102" t="s">
        <v>70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9">
        <f t="shared" si="0"/>
        <v>0</v>
      </c>
    </row>
    <row r="34" spans="1:18">
      <c r="A34" s="47">
        <v>147</v>
      </c>
      <c r="B34" s="102" t="s">
        <v>50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1</v>
      </c>
      <c r="N34" s="48">
        <v>18</v>
      </c>
      <c r="O34" s="48">
        <v>0</v>
      </c>
      <c r="P34" s="48">
        <v>0</v>
      </c>
      <c r="Q34" s="48">
        <v>0</v>
      </c>
      <c r="R34" s="49">
        <f t="shared" si="0"/>
        <v>10450</v>
      </c>
    </row>
    <row r="35" spans="1:18">
      <c r="A35" s="47">
        <v>156</v>
      </c>
      <c r="B35" s="102" t="s">
        <v>66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8</v>
      </c>
      <c r="O35" s="48">
        <v>0</v>
      </c>
      <c r="P35" s="48">
        <v>0</v>
      </c>
      <c r="Q35" s="48">
        <v>0</v>
      </c>
      <c r="R35" s="49">
        <f t="shared" si="0"/>
        <v>200</v>
      </c>
    </row>
    <row r="36" spans="1:18">
      <c r="A36" s="47">
        <v>149</v>
      </c>
      <c r="B36" s="102" t="s">
        <v>54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23</v>
      </c>
      <c r="O36" s="48">
        <v>0</v>
      </c>
      <c r="P36" s="48">
        <v>0</v>
      </c>
      <c r="Q36" s="48">
        <v>0</v>
      </c>
      <c r="R36" s="49">
        <f t="shared" si="0"/>
        <v>575</v>
      </c>
    </row>
    <row r="37" spans="1:18">
      <c r="A37" s="47">
        <v>160</v>
      </c>
      <c r="B37" s="102" t="s">
        <v>74</v>
      </c>
      <c r="C37" s="48">
        <v>0</v>
      </c>
      <c r="D37" s="48">
        <v>0</v>
      </c>
      <c r="E37" s="48">
        <v>3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36</v>
      </c>
      <c r="N37" s="48">
        <v>92</v>
      </c>
      <c r="O37" s="48">
        <v>0</v>
      </c>
      <c r="P37" s="48">
        <v>0</v>
      </c>
      <c r="Q37" s="48">
        <v>0</v>
      </c>
      <c r="R37" s="49">
        <f t="shared" si="0"/>
        <v>362450</v>
      </c>
    </row>
    <row r="38" spans="1:18">
      <c r="A38" s="47">
        <v>165</v>
      </c>
      <c r="B38" s="102" t="s">
        <v>84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17</v>
      </c>
      <c r="O38" s="48">
        <v>0</v>
      </c>
      <c r="P38" s="48">
        <v>0</v>
      </c>
      <c r="Q38" s="48">
        <v>0</v>
      </c>
      <c r="R38" s="49">
        <f t="shared" si="0"/>
        <v>425</v>
      </c>
    </row>
    <row r="39" spans="1:18">
      <c r="A39" s="47">
        <v>159</v>
      </c>
      <c r="B39" s="102" t="s">
        <v>72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48</v>
      </c>
      <c r="O39" s="48">
        <v>0</v>
      </c>
      <c r="P39" s="48">
        <v>0</v>
      </c>
      <c r="Q39" s="48">
        <v>0</v>
      </c>
      <c r="R39" s="49">
        <f t="shared" si="0"/>
        <v>1200</v>
      </c>
    </row>
    <row r="40" spans="1:18">
      <c r="A40" s="47">
        <v>150</v>
      </c>
      <c r="B40" s="102" t="s">
        <v>56</v>
      </c>
      <c r="C40" s="48">
        <v>0</v>
      </c>
      <c r="D40" s="48">
        <v>0</v>
      </c>
      <c r="E40" s="48">
        <v>1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3</v>
      </c>
      <c r="O40" s="48">
        <v>0</v>
      </c>
      <c r="P40" s="48">
        <v>0</v>
      </c>
      <c r="Q40" s="48">
        <v>0</v>
      </c>
      <c r="R40" s="49">
        <f t="shared" si="0"/>
        <v>125</v>
      </c>
    </row>
    <row r="41" spans="1:18">
      <c r="A41" s="47">
        <v>162</v>
      </c>
      <c r="B41" s="102" t="s">
        <v>78</v>
      </c>
      <c r="C41" s="48">
        <v>0</v>
      </c>
      <c r="D41" s="48">
        <v>0</v>
      </c>
      <c r="E41" s="48">
        <v>0</v>
      </c>
      <c r="F41" s="48">
        <v>2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24</v>
      </c>
      <c r="O41" s="48">
        <v>0</v>
      </c>
      <c r="P41" s="48">
        <v>0</v>
      </c>
      <c r="Q41" s="48">
        <v>0</v>
      </c>
      <c r="R41" s="49">
        <f t="shared" si="0"/>
        <v>650</v>
      </c>
    </row>
    <row r="42" spans="1:18">
      <c r="A42" s="47">
        <v>148</v>
      </c>
      <c r="B42" s="102" t="s">
        <v>52</v>
      </c>
      <c r="C42" s="48">
        <v>0</v>
      </c>
      <c r="D42" s="48">
        <v>0</v>
      </c>
      <c r="E42" s="48">
        <v>0</v>
      </c>
      <c r="F42" s="48">
        <v>1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1</v>
      </c>
      <c r="N42" s="48">
        <v>175</v>
      </c>
      <c r="O42" s="48">
        <v>0</v>
      </c>
      <c r="P42" s="48">
        <v>0</v>
      </c>
      <c r="Q42" s="48">
        <v>0</v>
      </c>
      <c r="R42" s="49">
        <f t="shared" si="0"/>
        <v>14400</v>
      </c>
    </row>
    <row r="43" spans="1:18">
      <c r="A43" s="47">
        <v>155</v>
      </c>
      <c r="B43" s="102" t="s">
        <v>64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9">
        <f t="shared" si="0"/>
        <v>0</v>
      </c>
    </row>
    <row r="44" spans="1:18">
      <c r="A44" s="47">
        <v>166</v>
      </c>
      <c r="B44" s="102" t="s">
        <v>86</v>
      </c>
      <c r="C44" s="48">
        <v>0</v>
      </c>
      <c r="D44" s="48">
        <v>0</v>
      </c>
      <c r="E44" s="48">
        <v>0</v>
      </c>
      <c r="F44" s="48">
        <v>1</v>
      </c>
      <c r="G44" s="48">
        <v>0</v>
      </c>
      <c r="H44" s="48">
        <v>1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49</v>
      </c>
      <c r="O44" s="48">
        <v>0</v>
      </c>
      <c r="P44" s="48">
        <v>0</v>
      </c>
      <c r="Q44" s="48">
        <v>0</v>
      </c>
      <c r="R44" s="49">
        <f t="shared" si="0"/>
        <v>1275</v>
      </c>
    </row>
    <row r="45" spans="1:18">
      <c r="A45" s="47">
        <v>157</v>
      </c>
      <c r="B45" s="102" t="s">
        <v>68</v>
      </c>
      <c r="C45" s="48">
        <v>0</v>
      </c>
      <c r="D45" s="48">
        <v>2</v>
      </c>
      <c r="E45" s="48">
        <v>3</v>
      </c>
      <c r="F45" s="48">
        <v>1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4</v>
      </c>
      <c r="O45" s="48">
        <v>0</v>
      </c>
      <c r="P45" s="48">
        <v>0</v>
      </c>
      <c r="Q45" s="48">
        <v>0</v>
      </c>
      <c r="R45" s="49">
        <f t="shared" si="0"/>
        <v>375</v>
      </c>
    </row>
    <row r="46" spans="1:18">
      <c r="A46" s="47">
        <v>153</v>
      </c>
      <c r="B46" s="102" t="s">
        <v>60</v>
      </c>
      <c r="C46" s="48">
        <v>0</v>
      </c>
      <c r="D46" s="48">
        <v>1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15</v>
      </c>
      <c r="O46" s="48">
        <v>0</v>
      </c>
      <c r="P46" s="48">
        <v>0</v>
      </c>
      <c r="Q46" s="48">
        <v>0</v>
      </c>
      <c r="R46" s="49">
        <f t="shared" si="0"/>
        <v>425</v>
      </c>
    </row>
    <row r="47" spans="1:18">
      <c r="A47" s="47">
        <v>146</v>
      </c>
      <c r="B47" s="102" t="s">
        <v>48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56</v>
      </c>
      <c r="O47" s="48">
        <v>0</v>
      </c>
      <c r="P47" s="48">
        <v>0</v>
      </c>
      <c r="Q47" s="48">
        <v>0</v>
      </c>
      <c r="R47" s="49">
        <f t="shared" si="0"/>
        <v>1400</v>
      </c>
    </row>
    <row r="48" spans="1:18">
      <c r="A48" s="47">
        <v>633</v>
      </c>
      <c r="B48" s="102" t="s">
        <v>126</v>
      </c>
      <c r="C48" s="48">
        <v>0</v>
      </c>
      <c r="D48" s="48">
        <v>3</v>
      </c>
      <c r="E48" s="48">
        <v>75</v>
      </c>
      <c r="F48" s="48">
        <v>11</v>
      </c>
      <c r="G48" s="48">
        <v>0</v>
      </c>
      <c r="H48" s="48">
        <v>1</v>
      </c>
      <c r="I48" s="48">
        <v>2</v>
      </c>
      <c r="J48" s="48">
        <v>0</v>
      </c>
      <c r="K48" s="48">
        <v>0</v>
      </c>
      <c r="L48" s="48">
        <v>0</v>
      </c>
      <c r="M48" s="48">
        <v>8</v>
      </c>
      <c r="N48" s="48">
        <v>175</v>
      </c>
      <c r="O48" s="48">
        <v>0</v>
      </c>
      <c r="P48" s="48">
        <v>0</v>
      </c>
      <c r="Q48" s="48">
        <v>0</v>
      </c>
      <c r="R48" s="49">
        <f t="shared" si="0"/>
        <v>88625</v>
      </c>
    </row>
    <row r="49" spans="1:18">
      <c r="A49" s="47">
        <v>808</v>
      </c>
      <c r="B49" s="102" t="s">
        <v>204</v>
      </c>
      <c r="C49" s="48">
        <v>0</v>
      </c>
      <c r="D49" s="48">
        <v>0</v>
      </c>
      <c r="E49" s="48">
        <v>43</v>
      </c>
      <c r="F49" s="48">
        <v>8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122</v>
      </c>
      <c r="O49" s="48">
        <v>0</v>
      </c>
      <c r="P49" s="48">
        <v>0</v>
      </c>
      <c r="Q49" s="48">
        <v>0</v>
      </c>
      <c r="R49" s="49">
        <f t="shared" si="0"/>
        <v>5400</v>
      </c>
    </row>
    <row r="50" spans="1:18">
      <c r="A50" s="47">
        <v>813</v>
      </c>
      <c r="B50" s="102" t="s">
        <v>210</v>
      </c>
      <c r="C50" s="48">
        <v>0</v>
      </c>
      <c r="D50" s="48">
        <v>0</v>
      </c>
      <c r="E50" s="48">
        <v>1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25</v>
      </c>
      <c r="O50" s="48">
        <v>0</v>
      </c>
      <c r="P50" s="48">
        <v>0</v>
      </c>
      <c r="Q50" s="48">
        <v>0</v>
      </c>
      <c r="R50" s="49">
        <f t="shared" si="0"/>
        <v>675</v>
      </c>
    </row>
    <row r="51" spans="1:18">
      <c r="A51" s="47">
        <v>810</v>
      </c>
      <c r="B51" s="102" t="s">
        <v>206</v>
      </c>
      <c r="C51" s="48">
        <v>0</v>
      </c>
      <c r="D51" s="48">
        <v>0</v>
      </c>
      <c r="E51" s="48">
        <v>4</v>
      </c>
      <c r="F51" s="48">
        <v>1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57</v>
      </c>
      <c r="O51" s="48">
        <v>0</v>
      </c>
      <c r="P51" s="48">
        <v>0</v>
      </c>
      <c r="Q51" s="48">
        <v>0</v>
      </c>
      <c r="R51" s="49">
        <f t="shared" si="0"/>
        <v>1650</v>
      </c>
    </row>
    <row r="52" spans="1:18">
      <c r="A52" s="47">
        <v>812</v>
      </c>
      <c r="B52" s="102" t="s">
        <v>208</v>
      </c>
      <c r="C52" s="48">
        <v>0</v>
      </c>
      <c r="D52" s="48">
        <v>0</v>
      </c>
      <c r="E52" s="48">
        <v>3</v>
      </c>
      <c r="F52" s="48">
        <v>4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96</v>
      </c>
      <c r="O52" s="48">
        <v>0</v>
      </c>
      <c r="P52" s="48">
        <v>0</v>
      </c>
      <c r="Q52" s="48">
        <v>0</v>
      </c>
      <c r="R52" s="49">
        <f t="shared" si="0"/>
        <v>2650</v>
      </c>
    </row>
    <row r="53" spans="1:18">
      <c r="A53" s="47">
        <v>807</v>
      </c>
      <c r="B53" s="102" t="s">
        <v>202</v>
      </c>
      <c r="C53" s="48">
        <v>0</v>
      </c>
      <c r="D53" s="48">
        <v>0</v>
      </c>
      <c r="E53" s="48">
        <v>0</v>
      </c>
      <c r="F53" s="48">
        <v>5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3</v>
      </c>
      <c r="N53" s="48">
        <v>86</v>
      </c>
      <c r="O53" s="48">
        <v>0</v>
      </c>
      <c r="P53" s="48">
        <v>0</v>
      </c>
      <c r="Q53" s="48">
        <v>0</v>
      </c>
      <c r="R53" s="49">
        <f t="shared" si="0"/>
        <v>32275</v>
      </c>
    </row>
    <row r="54" spans="1:18">
      <c r="A54" s="47">
        <v>806</v>
      </c>
      <c r="B54" s="102" t="s">
        <v>200</v>
      </c>
      <c r="C54" s="48">
        <v>0</v>
      </c>
      <c r="D54" s="48">
        <v>0</v>
      </c>
      <c r="E54" s="48">
        <v>54</v>
      </c>
      <c r="F54" s="48">
        <v>2</v>
      </c>
      <c r="G54" s="48">
        <v>0</v>
      </c>
      <c r="H54" s="48">
        <v>0</v>
      </c>
      <c r="I54" s="48">
        <v>2</v>
      </c>
      <c r="J54" s="48">
        <v>0</v>
      </c>
      <c r="K54" s="48">
        <v>0</v>
      </c>
      <c r="L54" s="48">
        <v>0</v>
      </c>
      <c r="M54" s="48">
        <v>1</v>
      </c>
      <c r="N54" s="48">
        <v>111</v>
      </c>
      <c r="O54" s="48">
        <v>0</v>
      </c>
      <c r="P54" s="48">
        <v>0</v>
      </c>
      <c r="Q54" s="48">
        <v>0</v>
      </c>
      <c r="R54" s="49">
        <f t="shared" si="0"/>
        <v>15575</v>
      </c>
    </row>
    <row r="55" spans="1:18">
      <c r="A55" s="47">
        <v>805</v>
      </c>
      <c r="B55" s="102" t="s">
        <v>198</v>
      </c>
      <c r="C55" s="48">
        <v>0</v>
      </c>
      <c r="D55" s="48">
        <v>1</v>
      </c>
      <c r="E55" s="48">
        <v>2</v>
      </c>
      <c r="F55" s="48">
        <v>3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1</v>
      </c>
      <c r="N55" s="48">
        <v>195</v>
      </c>
      <c r="O55" s="48">
        <v>0</v>
      </c>
      <c r="P55" s="48">
        <v>0</v>
      </c>
      <c r="Q55" s="48">
        <v>0</v>
      </c>
      <c r="R55" s="49">
        <f t="shared" si="0"/>
        <v>15100</v>
      </c>
    </row>
    <row r="56" spans="1:18">
      <c r="A56" s="47">
        <v>618</v>
      </c>
      <c r="B56" s="102" t="s">
        <v>694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9">
        <f t="shared" si="0"/>
        <v>0</v>
      </c>
    </row>
    <row r="57" spans="1:18">
      <c r="A57" s="47">
        <v>664</v>
      </c>
      <c r="B57" s="102" t="s">
        <v>186</v>
      </c>
      <c r="C57" s="48">
        <v>0</v>
      </c>
      <c r="D57" s="48">
        <v>6</v>
      </c>
      <c r="E57" s="48">
        <v>407</v>
      </c>
      <c r="F57" s="48">
        <v>83</v>
      </c>
      <c r="G57" s="48">
        <v>0</v>
      </c>
      <c r="H57" s="48">
        <v>2</v>
      </c>
      <c r="I57" s="48">
        <v>8</v>
      </c>
      <c r="J57" s="48">
        <v>1</v>
      </c>
      <c r="K57" s="48">
        <v>0</v>
      </c>
      <c r="L57" s="48">
        <v>0</v>
      </c>
      <c r="M57" s="48">
        <v>86</v>
      </c>
      <c r="N57" s="48">
        <v>3953</v>
      </c>
      <c r="O57" s="48">
        <v>0</v>
      </c>
      <c r="P57" s="48">
        <v>0</v>
      </c>
      <c r="Q57" s="48">
        <v>0</v>
      </c>
      <c r="R57" s="49">
        <f t="shared" si="0"/>
        <v>991800</v>
      </c>
    </row>
    <row r="58" spans="1:18" ht="33">
      <c r="A58" s="47">
        <v>975</v>
      </c>
      <c r="B58" s="102" t="s">
        <v>256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9">
        <f t="shared" si="0"/>
        <v>0</v>
      </c>
    </row>
    <row r="59" spans="1:18" ht="33">
      <c r="A59" s="47">
        <v>815</v>
      </c>
      <c r="B59" s="102" t="s">
        <v>214</v>
      </c>
      <c r="C59" s="48">
        <v>0</v>
      </c>
      <c r="D59" s="48">
        <v>255</v>
      </c>
      <c r="E59" s="48">
        <v>234</v>
      </c>
      <c r="F59" s="48">
        <v>54</v>
      </c>
      <c r="G59" s="48">
        <v>0</v>
      </c>
      <c r="H59" s="48">
        <v>0</v>
      </c>
      <c r="I59" s="48">
        <v>3</v>
      </c>
      <c r="J59" s="48">
        <v>0</v>
      </c>
      <c r="K59" s="48">
        <v>0</v>
      </c>
      <c r="L59" s="48">
        <v>0</v>
      </c>
      <c r="M59" s="48">
        <v>1</v>
      </c>
      <c r="N59" s="48">
        <v>619</v>
      </c>
      <c r="O59" s="48">
        <v>0</v>
      </c>
      <c r="P59" s="48">
        <v>0</v>
      </c>
      <c r="Q59" s="48">
        <v>0</v>
      </c>
      <c r="R59" s="49">
        <f t="shared" si="0"/>
        <v>51350</v>
      </c>
    </row>
    <row r="60" spans="1:18">
      <c r="A60" s="47">
        <v>108</v>
      </c>
      <c r="B60" s="102" t="s">
        <v>16</v>
      </c>
      <c r="C60" s="48">
        <v>0</v>
      </c>
      <c r="D60" s="48">
        <v>12</v>
      </c>
      <c r="E60" s="48">
        <v>833</v>
      </c>
      <c r="F60" s="48">
        <v>674</v>
      </c>
      <c r="G60" s="48">
        <v>0</v>
      </c>
      <c r="H60" s="48">
        <v>37</v>
      </c>
      <c r="I60" s="48">
        <v>38</v>
      </c>
      <c r="J60" s="48">
        <v>0</v>
      </c>
      <c r="K60" s="48">
        <v>0</v>
      </c>
      <c r="L60" s="48">
        <v>0</v>
      </c>
      <c r="M60" s="48">
        <v>206</v>
      </c>
      <c r="N60" s="48">
        <v>24098</v>
      </c>
      <c r="O60" s="48">
        <v>0</v>
      </c>
      <c r="P60" s="48">
        <v>11</v>
      </c>
      <c r="Q60" s="48">
        <v>47</v>
      </c>
      <c r="R60" s="49">
        <f t="shared" si="0"/>
        <v>5623425</v>
      </c>
    </row>
    <row r="61" spans="1:18" ht="33">
      <c r="A61" s="47">
        <v>867</v>
      </c>
      <c r="B61" s="102" t="s">
        <v>242</v>
      </c>
      <c r="C61" s="48">
        <v>0</v>
      </c>
      <c r="D61" s="48">
        <v>0</v>
      </c>
      <c r="E61" s="48">
        <v>90</v>
      </c>
      <c r="F61" s="48">
        <v>5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5</v>
      </c>
      <c r="O61" s="48">
        <v>0</v>
      </c>
      <c r="P61" s="48">
        <v>0</v>
      </c>
      <c r="Q61" s="48">
        <v>0</v>
      </c>
      <c r="R61" s="49">
        <f t="shared" si="0"/>
        <v>4750</v>
      </c>
    </row>
    <row r="62" spans="1:18">
      <c r="A62" s="47">
        <v>163</v>
      </c>
      <c r="B62" s="102" t="s">
        <v>80</v>
      </c>
      <c r="C62" s="48">
        <v>0</v>
      </c>
      <c r="D62" s="48">
        <v>0</v>
      </c>
      <c r="E62" s="48">
        <v>22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1</v>
      </c>
      <c r="N62" s="48">
        <v>66</v>
      </c>
      <c r="O62" s="48">
        <v>0</v>
      </c>
      <c r="P62" s="48">
        <v>0</v>
      </c>
      <c r="Q62" s="48">
        <v>0</v>
      </c>
      <c r="R62" s="49">
        <f t="shared" si="0"/>
        <v>12750</v>
      </c>
    </row>
    <row r="63" spans="1:18">
      <c r="A63" s="47">
        <v>152</v>
      </c>
      <c r="B63" s="102" t="s">
        <v>920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9">
        <f t="shared" si="0"/>
        <v>0</v>
      </c>
    </row>
    <row r="64" spans="1:18">
      <c r="A64" s="47">
        <v>145</v>
      </c>
      <c r="B64" s="102" t="s">
        <v>46</v>
      </c>
      <c r="C64" s="48">
        <v>0</v>
      </c>
      <c r="D64" s="48">
        <v>1</v>
      </c>
      <c r="E64" s="48">
        <v>0</v>
      </c>
      <c r="F64" s="48">
        <v>1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13</v>
      </c>
      <c r="O64" s="48">
        <v>0</v>
      </c>
      <c r="P64" s="48">
        <v>0</v>
      </c>
      <c r="Q64" s="48">
        <v>0</v>
      </c>
      <c r="R64" s="49">
        <f t="shared" si="0"/>
        <v>400</v>
      </c>
    </row>
    <row r="65" spans="1:18">
      <c r="A65" s="47">
        <v>161</v>
      </c>
      <c r="B65" s="102" t="s">
        <v>76</v>
      </c>
      <c r="C65" s="48">
        <v>0</v>
      </c>
      <c r="D65" s="48">
        <v>1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9">
        <f t="shared" si="0"/>
        <v>50</v>
      </c>
    </row>
    <row r="66" spans="1:18">
      <c r="A66" s="47">
        <v>645</v>
      </c>
      <c r="B66" s="102" t="s">
        <v>150</v>
      </c>
      <c r="C66" s="48">
        <v>0</v>
      </c>
      <c r="D66" s="48">
        <v>0</v>
      </c>
      <c r="E66" s="48">
        <v>6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5</v>
      </c>
      <c r="O66" s="48">
        <v>0</v>
      </c>
      <c r="P66" s="48">
        <v>0</v>
      </c>
      <c r="Q66" s="48">
        <v>0</v>
      </c>
      <c r="R66" s="49">
        <f t="shared" si="0"/>
        <v>425</v>
      </c>
    </row>
    <row r="67" spans="1:18" ht="33">
      <c r="A67" s="47">
        <v>952</v>
      </c>
      <c r="B67" s="102" t="s">
        <v>248</v>
      </c>
      <c r="C67" s="48">
        <v>0</v>
      </c>
      <c r="D67" s="48">
        <v>0</v>
      </c>
      <c r="E67" s="48">
        <v>0</v>
      </c>
      <c r="F67" s="48">
        <v>22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2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9">
        <f t="shared" si="0"/>
        <v>20550</v>
      </c>
    </row>
    <row r="68" spans="1:18">
      <c r="A68" s="47">
        <v>955</v>
      </c>
      <c r="B68" s="102" t="s">
        <v>250</v>
      </c>
      <c r="C68" s="48">
        <v>0</v>
      </c>
      <c r="D68" s="48">
        <v>0</v>
      </c>
      <c r="E68" s="48">
        <v>0</v>
      </c>
      <c r="F68" s="48">
        <v>12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9">
        <f t="shared" si="0"/>
        <v>10300</v>
      </c>
    </row>
    <row r="69" spans="1:18">
      <c r="A69" s="47">
        <v>833</v>
      </c>
      <c r="B69" s="102" t="s">
        <v>878</v>
      </c>
      <c r="C69" s="48">
        <v>0</v>
      </c>
      <c r="D69" s="48">
        <v>0</v>
      </c>
      <c r="E69" s="48">
        <v>16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9">
        <f t="shared" si="0"/>
        <v>800</v>
      </c>
    </row>
    <row r="70" spans="1:18" ht="33">
      <c r="A70" s="47">
        <v>957</v>
      </c>
      <c r="B70" s="102" t="s">
        <v>252</v>
      </c>
      <c r="C70" s="48">
        <v>0</v>
      </c>
      <c r="D70" s="48">
        <v>0</v>
      </c>
      <c r="E70" s="48">
        <v>0</v>
      </c>
      <c r="F70" s="48">
        <v>305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4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9">
        <f t="shared" si="0"/>
        <v>47625</v>
      </c>
    </row>
    <row r="71" spans="1:18" ht="33">
      <c r="A71" s="47">
        <v>843</v>
      </c>
      <c r="B71" s="102" t="s">
        <v>232</v>
      </c>
      <c r="C71" s="48">
        <v>0</v>
      </c>
      <c r="D71" s="48">
        <v>0</v>
      </c>
      <c r="E71" s="48">
        <v>20</v>
      </c>
      <c r="F71" s="48">
        <v>3</v>
      </c>
      <c r="G71" s="48">
        <v>0</v>
      </c>
      <c r="H71" s="48">
        <v>0</v>
      </c>
      <c r="I71" s="48">
        <v>1</v>
      </c>
      <c r="J71" s="48">
        <v>0</v>
      </c>
      <c r="K71" s="48">
        <v>0</v>
      </c>
      <c r="L71" s="48">
        <v>0</v>
      </c>
      <c r="M71" s="48">
        <v>0</v>
      </c>
      <c r="N71" s="48">
        <v>34</v>
      </c>
      <c r="O71" s="48">
        <v>0</v>
      </c>
      <c r="P71" s="48">
        <v>0</v>
      </c>
      <c r="Q71" s="48">
        <v>0</v>
      </c>
      <c r="R71" s="49">
        <f t="shared" ref="R71:R134" si="1">+C71*25+D71*50+E71*50+F71*25+G71*10000+H71*25+I71*25+J71*10000+K71*1000+L71*10000+M71*10000+N71*25+O71*100000+P71*50000+Q71*50000</f>
        <v>1950</v>
      </c>
    </row>
    <row r="72" spans="1:18">
      <c r="A72" s="47">
        <v>826</v>
      </c>
      <c r="B72" s="102" t="s">
        <v>224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9">
        <f t="shared" si="1"/>
        <v>0</v>
      </c>
    </row>
    <row r="73" spans="1:18" ht="49.5">
      <c r="A73" s="47">
        <v>844</v>
      </c>
      <c r="B73" s="102" t="s">
        <v>234</v>
      </c>
      <c r="C73" s="48">
        <v>0</v>
      </c>
      <c r="D73" s="48">
        <v>0</v>
      </c>
      <c r="E73" s="48">
        <v>0</v>
      </c>
      <c r="F73" s="48">
        <v>1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9">
        <f t="shared" si="1"/>
        <v>25</v>
      </c>
    </row>
    <row r="74" spans="1:18">
      <c r="A74" s="47">
        <v>217</v>
      </c>
      <c r="B74" s="102" t="s">
        <v>102</v>
      </c>
      <c r="C74" s="48">
        <v>0</v>
      </c>
      <c r="D74" s="48">
        <v>8</v>
      </c>
      <c r="E74" s="48">
        <v>2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3</v>
      </c>
      <c r="O74" s="48">
        <v>0</v>
      </c>
      <c r="P74" s="48">
        <v>0</v>
      </c>
      <c r="Q74" s="48">
        <v>0</v>
      </c>
      <c r="R74" s="49">
        <f t="shared" si="1"/>
        <v>575</v>
      </c>
    </row>
    <row r="75" spans="1:18">
      <c r="A75" s="47">
        <v>167</v>
      </c>
      <c r="B75" s="102" t="s">
        <v>88</v>
      </c>
      <c r="C75" s="48">
        <v>0</v>
      </c>
      <c r="D75" s="48">
        <v>0</v>
      </c>
      <c r="E75" s="48">
        <v>0</v>
      </c>
      <c r="F75" s="48">
        <v>2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2</v>
      </c>
      <c r="N75" s="48">
        <v>47</v>
      </c>
      <c r="O75" s="48">
        <v>0</v>
      </c>
      <c r="P75" s="48">
        <v>0</v>
      </c>
      <c r="Q75" s="48">
        <v>0</v>
      </c>
      <c r="R75" s="49">
        <f t="shared" si="1"/>
        <v>21225</v>
      </c>
    </row>
    <row r="76" spans="1:18">
      <c r="A76" s="47">
        <v>841</v>
      </c>
      <c r="B76" s="102" t="s">
        <v>230</v>
      </c>
      <c r="C76" s="48">
        <v>0</v>
      </c>
      <c r="D76" s="48">
        <v>1</v>
      </c>
      <c r="E76" s="48">
        <v>992</v>
      </c>
      <c r="F76" s="48">
        <v>3</v>
      </c>
      <c r="G76" s="48">
        <v>0</v>
      </c>
      <c r="H76" s="48">
        <v>0</v>
      </c>
      <c r="I76" s="48">
        <v>1</v>
      </c>
      <c r="J76" s="48">
        <v>0</v>
      </c>
      <c r="K76" s="48">
        <v>0</v>
      </c>
      <c r="L76" s="48">
        <v>0</v>
      </c>
      <c r="M76" s="48">
        <v>10</v>
      </c>
      <c r="N76" s="48">
        <v>355</v>
      </c>
      <c r="O76" s="48">
        <v>0</v>
      </c>
      <c r="P76" s="48">
        <v>2</v>
      </c>
      <c r="Q76" s="48">
        <v>0</v>
      </c>
      <c r="R76" s="49">
        <f t="shared" si="1"/>
        <v>258625</v>
      </c>
    </row>
    <row r="77" spans="1:18" ht="49.5">
      <c r="A77" s="47">
        <v>986</v>
      </c>
      <c r="B77" s="102" t="s">
        <v>264</v>
      </c>
      <c r="C77" s="48">
        <v>0</v>
      </c>
      <c r="D77" s="48">
        <v>35</v>
      </c>
      <c r="E77" s="48">
        <v>373</v>
      </c>
      <c r="F77" s="48">
        <v>240</v>
      </c>
      <c r="G77" s="48">
        <v>0</v>
      </c>
      <c r="H77" s="48">
        <v>5</v>
      </c>
      <c r="I77" s="48">
        <v>12</v>
      </c>
      <c r="J77" s="48">
        <v>0</v>
      </c>
      <c r="K77" s="48">
        <v>0</v>
      </c>
      <c r="L77" s="48">
        <v>2</v>
      </c>
      <c r="M77" s="48">
        <v>12</v>
      </c>
      <c r="N77" s="48">
        <v>3238</v>
      </c>
      <c r="O77" s="48">
        <v>0</v>
      </c>
      <c r="P77" s="48">
        <v>0</v>
      </c>
      <c r="Q77" s="48">
        <v>5</v>
      </c>
      <c r="R77" s="49">
        <f t="shared" si="1"/>
        <v>497775</v>
      </c>
    </row>
    <row r="78" spans="1:18">
      <c r="A78" s="47">
        <v>106</v>
      </c>
      <c r="B78" s="102" t="s">
        <v>14</v>
      </c>
      <c r="C78" s="48">
        <v>0</v>
      </c>
      <c r="D78" s="48">
        <v>12</v>
      </c>
      <c r="E78" s="48">
        <v>832</v>
      </c>
      <c r="F78" s="48">
        <v>253</v>
      </c>
      <c r="G78" s="48">
        <v>0</v>
      </c>
      <c r="H78" s="48">
        <v>4</v>
      </c>
      <c r="I78" s="48">
        <v>5</v>
      </c>
      <c r="J78" s="48">
        <v>0</v>
      </c>
      <c r="K78" s="48">
        <v>0</v>
      </c>
      <c r="L78" s="48">
        <v>3</v>
      </c>
      <c r="M78" s="48">
        <v>61</v>
      </c>
      <c r="N78" s="48">
        <v>4893</v>
      </c>
      <c r="O78" s="48">
        <v>0</v>
      </c>
      <c r="P78" s="48">
        <v>0</v>
      </c>
      <c r="Q78" s="48">
        <v>3</v>
      </c>
      <c r="R78" s="49">
        <f t="shared" si="1"/>
        <v>961075</v>
      </c>
    </row>
    <row r="79" spans="1:18">
      <c r="A79" s="47">
        <v>103</v>
      </c>
      <c r="B79" s="102" t="s">
        <v>10</v>
      </c>
      <c r="C79" s="48">
        <v>0</v>
      </c>
      <c r="D79" s="48">
        <v>2</v>
      </c>
      <c r="E79" s="48">
        <v>320</v>
      </c>
      <c r="F79" s="48">
        <v>422</v>
      </c>
      <c r="G79" s="48">
        <v>0</v>
      </c>
      <c r="H79" s="48">
        <v>1</v>
      </c>
      <c r="I79" s="48">
        <v>3</v>
      </c>
      <c r="J79" s="48">
        <v>0</v>
      </c>
      <c r="K79" s="48">
        <v>0</v>
      </c>
      <c r="L79" s="48">
        <v>8</v>
      </c>
      <c r="M79" s="48">
        <v>1</v>
      </c>
      <c r="N79" s="48">
        <v>2496</v>
      </c>
      <c r="O79" s="48">
        <v>0</v>
      </c>
      <c r="P79" s="48">
        <v>0</v>
      </c>
      <c r="Q79" s="48">
        <v>4</v>
      </c>
      <c r="R79" s="49">
        <f t="shared" si="1"/>
        <v>379150</v>
      </c>
    </row>
    <row r="80" spans="1:18">
      <c r="A80" s="47">
        <v>634</v>
      </c>
      <c r="B80" s="102" t="s">
        <v>128</v>
      </c>
      <c r="C80" s="48">
        <v>0</v>
      </c>
      <c r="D80" s="48">
        <v>0</v>
      </c>
      <c r="E80" s="48">
        <v>10</v>
      </c>
      <c r="F80" s="48">
        <v>41</v>
      </c>
      <c r="G80" s="48">
        <v>0</v>
      </c>
      <c r="H80" s="48">
        <v>1</v>
      </c>
      <c r="I80" s="48">
        <v>13</v>
      </c>
      <c r="J80" s="48">
        <v>0</v>
      </c>
      <c r="K80" s="48">
        <v>0</v>
      </c>
      <c r="L80" s="48">
        <v>0</v>
      </c>
      <c r="M80" s="48">
        <v>24</v>
      </c>
      <c r="N80" s="48">
        <v>1116</v>
      </c>
      <c r="O80" s="48">
        <v>0</v>
      </c>
      <c r="P80" s="48">
        <v>0</v>
      </c>
      <c r="Q80" s="48">
        <v>0</v>
      </c>
      <c r="R80" s="49">
        <f t="shared" si="1"/>
        <v>269775</v>
      </c>
    </row>
    <row r="81" spans="1:18">
      <c r="A81" s="47">
        <v>218</v>
      </c>
      <c r="B81" s="102" t="s">
        <v>104</v>
      </c>
      <c r="C81" s="48">
        <v>0</v>
      </c>
      <c r="D81" s="48">
        <v>1</v>
      </c>
      <c r="E81" s="48">
        <v>0</v>
      </c>
      <c r="F81" s="48">
        <v>37</v>
      </c>
      <c r="G81" s="48">
        <v>0</v>
      </c>
      <c r="H81" s="48">
        <v>0</v>
      </c>
      <c r="I81" s="48">
        <v>2</v>
      </c>
      <c r="J81" s="48">
        <v>0</v>
      </c>
      <c r="K81" s="48">
        <v>0</v>
      </c>
      <c r="L81" s="48">
        <v>0</v>
      </c>
      <c r="M81" s="48">
        <v>15</v>
      </c>
      <c r="N81" s="48">
        <v>1259</v>
      </c>
      <c r="O81" s="48">
        <v>0</v>
      </c>
      <c r="P81" s="48">
        <v>0</v>
      </c>
      <c r="Q81" s="48">
        <v>0</v>
      </c>
      <c r="R81" s="49">
        <f t="shared" si="1"/>
        <v>182500</v>
      </c>
    </row>
    <row r="82" spans="1:18">
      <c r="A82" s="47">
        <v>118</v>
      </c>
      <c r="B82" s="102" t="s">
        <v>22</v>
      </c>
      <c r="C82" s="48">
        <v>0</v>
      </c>
      <c r="D82" s="48">
        <v>4</v>
      </c>
      <c r="E82" s="48">
        <v>1727</v>
      </c>
      <c r="F82" s="48">
        <v>50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1</v>
      </c>
      <c r="N82" s="48">
        <v>903</v>
      </c>
      <c r="O82" s="48">
        <v>0</v>
      </c>
      <c r="P82" s="48">
        <v>0</v>
      </c>
      <c r="Q82" s="48">
        <v>0</v>
      </c>
      <c r="R82" s="49">
        <f t="shared" si="1"/>
        <v>120375</v>
      </c>
    </row>
    <row r="83" spans="1:18">
      <c r="A83" s="47">
        <v>130</v>
      </c>
      <c r="B83" s="102" t="s">
        <v>34</v>
      </c>
      <c r="C83" s="48">
        <v>0</v>
      </c>
      <c r="D83" s="48">
        <v>0</v>
      </c>
      <c r="E83" s="48">
        <v>4</v>
      </c>
      <c r="F83" s="48">
        <v>5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1</v>
      </c>
      <c r="N83" s="48">
        <v>322</v>
      </c>
      <c r="O83" s="48">
        <v>0</v>
      </c>
      <c r="P83" s="48">
        <v>0</v>
      </c>
      <c r="Q83" s="48">
        <v>0</v>
      </c>
      <c r="R83" s="49">
        <f t="shared" si="1"/>
        <v>18375</v>
      </c>
    </row>
    <row r="84" spans="1:18">
      <c r="A84" s="47">
        <v>124</v>
      </c>
      <c r="B84" s="102" t="s">
        <v>24</v>
      </c>
      <c r="C84" s="48">
        <v>0</v>
      </c>
      <c r="D84" s="48">
        <v>104</v>
      </c>
      <c r="E84" s="48">
        <v>56</v>
      </c>
      <c r="F84" s="48">
        <v>448</v>
      </c>
      <c r="G84" s="48">
        <v>1</v>
      </c>
      <c r="H84" s="48">
        <v>9</v>
      </c>
      <c r="I84" s="48">
        <v>11</v>
      </c>
      <c r="J84" s="48">
        <v>0</v>
      </c>
      <c r="K84" s="48">
        <v>0</v>
      </c>
      <c r="L84" s="48">
        <v>0</v>
      </c>
      <c r="M84" s="48">
        <v>58</v>
      </c>
      <c r="N84" s="48">
        <v>16708</v>
      </c>
      <c r="O84" s="48">
        <v>0</v>
      </c>
      <c r="P84" s="48">
        <v>0</v>
      </c>
      <c r="Q84" s="48">
        <v>3</v>
      </c>
      <c r="R84" s="49">
        <f t="shared" si="1"/>
        <v>1177400</v>
      </c>
    </row>
    <row r="85" spans="1:18">
      <c r="A85" s="47">
        <v>102</v>
      </c>
      <c r="B85" s="102" t="s">
        <v>8</v>
      </c>
      <c r="C85" s="48">
        <v>0</v>
      </c>
      <c r="D85" s="48">
        <v>4</v>
      </c>
      <c r="E85" s="48">
        <v>89</v>
      </c>
      <c r="F85" s="48">
        <v>48</v>
      </c>
      <c r="G85" s="48">
        <v>0</v>
      </c>
      <c r="H85" s="48">
        <v>0</v>
      </c>
      <c r="I85" s="48">
        <v>1</v>
      </c>
      <c r="J85" s="48">
        <v>0</v>
      </c>
      <c r="K85" s="48">
        <v>0</v>
      </c>
      <c r="L85" s="48">
        <v>3</v>
      </c>
      <c r="M85" s="48">
        <v>6</v>
      </c>
      <c r="N85" s="48">
        <v>988</v>
      </c>
      <c r="O85" s="48">
        <v>0</v>
      </c>
      <c r="P85" s="48">
        <v>0</v>
      </c>
      <c r="Q85" s="48">
        <v>0</v>
      </c>
      <c r="R85" s="49">
        <f t="shared" si="1"/>
        <v>120575</v>
      </c>
    </row>
    <row r="86" spans="1:18">
      <c r="A86" s="47">
        <v>129</v>
      </c>
      <c r="B86" s="102" t="s">
        <v>32</v>
      </c>
      <c r="C86" s="48">
        <v>0</v>
      </c>
      <c r="D86" s="48">
        <v>1</v>
      </c>
      <c r="E86" s="48">
        <v>298</v>
      </c>
      <c r="F86" s="48">
        <v>61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8</v>
      </c>
      <c r="N86" s="48">
        <v>1415</v>
      </c>
      <c r="O86" s="48">
        <v>0</v>
      </c>
      <c r="P86" s="48">
        <v>0</v>
      </c>
      <c r="Q86" s="48">
        <v>0</v>
      </c>
      <c r="R86" s="49">
        <f t="shared" si="1"/>
        <v>131850</v>
      </c>
    </row>
    <row r="87" spans="1:18">
      <c r="A87" s="47">
        <v>132</v>
      </c>
      <c r="B87" s="102" t="s">
        <v>36</v>
      </c>
      <c r="C87" s="48">
        <v>0</v>
      </c>
      <c r="D87" s="48">
        <v>31</v>
      </c>
      <c r="E87" s="48">
        <v>536</v>
      </c>
      <c r="F87" s="48">
        <v>598</v>
      </c>
      <c r="G87" s="48">
        <v>0</v>
      </c>
      <c r="H87" s="48">
        <v>3</v>
      </c>
      <c r="I87" s="48">
        <v>4</v>
      </c>
      <c r="J87" s="48">
        <v>0</v>
      </c>
      <c r="K87" s="48">
        <v>0</v>
      </c>
      <c r="L87" s="48">
        <v>0</v>
      </c>
      <c r="M87" s="48">
        <v>34</v>
      </c>
      <c r="N87" s="48">
        <v>3598</v>
      </c>
      <c r="O87" s="48">
        <v>0</v>
      </c>
      <c r="P87" s="48">
        <v>0</v>
      </c>
      <c r="Q87" s="48">
        <v>0</v>
      </c>
      <c r="R87" s="49">
        <f t="shared" si="1"/>
        <v>473425</v>
      </c>
    </row>
    <row r="88" spans="1:18">
      <c r="A88" s="47">
        <v>127</v>
      </c>
      <c r="B88" s="102" t="s">
        <v>30</v>
      </c>
      <c r="C88" s="48">
        <v>0</v>
      </c>
      <c r="D88" s="48">
        <v>30</v>
      </c>
      <c r="E88" s="48">
        <v>1788</v>
      </c>
      <c r="F88" s="48">
        <v>491</v>
      </c>
      <c r="G88" s="48">
        <v>0</v>
      </c>
      <c r="H88" s="48">
        <v>5</v>
      </c>
      <c r="I88" s="48">
        <v>18</v>
      </c>
      <c r="J88" s="48">
        <v>0</v>
      </c>
      <c r="K88" s="48">
        <v>0</v>
      </c>
      <c r="L88" s="48">
        <v>0</v>
      </c>
      <c r="M88" s="48">
        <v>63</v>
      </c>
      <c r="N88" s="48">
        <v>14892</v>
      </c>
      <c r="O88" s="48">
        <v>0</v>
      </c>
      <c r="P88" s="48">
        <v>23</v>
      </c>
      <c r="Q88" s="48">
        <v>20</v>
      </c>
      <c r="R88" s="49">
        <f t="shared" si="1"/>
        <v>3256050</v>
      </c>
    </row>
    <row r="89" spans="1:18">
      <c r="A89" s="47">
        <v>111</v>
      </c>
      <c r="B89" s="102" t="s">
        <v>18</v>
      </c>
      <c r="C89" s="48">
        <v>0</v>
      </c>
      <c r="D89" s="48">
        <v>1</v>
      </c>
      <c r="E89" s="48">
        <v>57</v>
      </c>
      <c r="F89" s="48">
        <v>2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131</v>
      </c>
      <c r="O89" s="48">
        <v>0</v>
      </c>
      <c r="P89" s="48">
        <v>0</v>
      </c>
      <c r="Q89" s="48">
        <v>0</v>
      </c>
      <c r="R89" s="49">
        <f t="shared" si="1"/>
        <v>6225</v>
      </c>
    </row>
    <row r="90" spans="1:18">
      <c r="A90" s="47">
        <v>138</v>
      </c>
      <c r="B90" s="102" t="s">
        <v>42</v>
      </c>
      <c r="C90" s="48">
        <v>0</v>
      </c>
      <c r="D90" s="48">
        <v>0</v>
      </c>
      <c r="E90" s="48">
        <v>4</v>
      </c>
      <c r="F90" s="48">
        <v>6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1</v>
      </c>
      <c r="N90" s="48">
        <v>168</v>
      </c>
      <c r="O90" s="48">
        <v>0</v>
      </c>
      <c r="P90" s="48">
        <v>0</v>
      </c>
      <c r="Q90" s="48">
        <v>0</v>
      </c>
      <c r="R90" s="49">
        <f t="shared" si="1"/>
        <v>14550</v>
      </c>
    </row>
    <row r="91" spans="1:18">
      <c r="A91" s="47">
        <v>214</v>
      </c>
      <c r="B91" s="102" t="s">
        <v>100</v>
      </c>
      <c r="C91" s="48">
        <v>0</v>
      </c>
      <c r="D91" s="48">
        <v>24</v>
      </c>
      <c r="E91" s="48">
        <v>98</v>
      </c>
      <c r="F91" s="48">
        <v>8</v>
      </c>
      <c r="G91" s="48">
        <v>0</v>
      </c>
      <c r="H91" s="48">
        <v>4</v>
      </c>
      <c r="I91" s="48">
        <v>1</v>
      </c>
      <c r="J91" s="48">
        <v>0</v>
      </c>
      <c r="K91" s="48">
        <v>0</v>
      </c>
      <c r="L91" s="48">
        <v>0</v>
      </c>
      <c r="M91" s="48">
        <v>7</v>
      </c>
      <c r="N91" s="48">
        <v>573</v>
      </c>
      <c r="O91" s="48">
        <v>0</v>
      </c>
      <c r="P91" s="48">
        <v>0</v>
      </c>
      <c r="Q91" s="48">
        <v>0</v>
      </c>
      <c r="R91" s="49">
        <f t="shared" si="1"/>
        <v>90750</v>
      </c>
    </row>
    <row r="92" spans="1:18">
      <c r="A92" s="47">
        <v>105</v>
      </c>
      <c r="B92" s="102" t="s">
        <v>12</v>
      </c>
      <c r="C92" s="48">
        <v>0</v>
      </c>
      <c r="D92" s="48">
        <v>0</v>
      </c>
      <c r="E92" s="48">
        <v>0</v>
      </c>
      <c r="F92" s="48">
        <v>5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2</v>
      </c>
      <c r="N92" s="48">
        <v>86</v>
      </c>
      <c r="O92" s="48">
        <v>0</v>
      </c>
      <c r="P92" s="48">
        <v>0</v>
      </c>
      <c r="Q92" s="48">
        <v>0</v>
      </c>
      <c r="R92" s="49">
        <f t="shared" si="1"/>
        <v>22275</v>
      </c>
    </row>
    <row r="93" spans="1:18">
      <c r="A93" s="47">
        <v>635</v>
      </c>
      <c r="B93" s="102" t="s">
        <v>130</v>
      </c>
      <c r="C93" s="48">
        <v>0</v>
      </c>
      <c r="D93" s="48">
        <v>4</v>
      </c>
      <c r="E93" s="48">
        <v>795</v>
      </c>
      <c r="F93" s="48">
        <v>57</v>
      </c>
      <c r="G93" s="48">
        <v>0</v>
      </c>
      <c r="H93" s="48">
        <v>7</v>
      </c>
      <c r="I93" s="48">
        <v>18</v>
      </c>
      <c r="J93" s="48">
        <v>0</v>
      </c>
      <c r="K93" s="48">
        <v>0</v>
      </c>
      <c r="L93" s="48">
        <v>0</v>
      </c>
      <c r="M93" s="48">
        <v>9</v>
      </c>
      <c r="N93" s="48">
        <v>1066</v>
      </c>
      <c r="O93" s="48">
        <v>0</v>
      </c>
      <c r="P93" s="48">
        <v>0</v>
      </c>
      <c r="Q93" s="48">
        <v>1</v>
      </c>
      <c r="R93" s="49">
        <f t="shared" si="1"/>
        <v>208650</v>
      </c>
    </row>
    <row r="94" spans="1:18">
      <c r="A94" s="47">
        <v>977</v>
      </c>
      <c r="B94" s="102" t="s">
        <v>258</v>
      </c>
      <c r="C94" s="48">
        <v>0</v>
      </c>
      <c r="D94" s="48">
        <v>0</v>
      </c>
      <c r="E94" s="48">
        <v>0</v>
      </c>
      <c r="F94" s="48">
        <v>44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9">
        <f t="shared" si="1"/>
        <v>1100</v>
      </c>
    </row>
    <row r="95" spans="1:18">
      <c r="A95" s="47">
        <v>174</v>
      </c>
      <c r="B95" s="102" t="s">
        <v>921</v>
      </c>
      <c r="C95" s="48">
        <v>0</v>
      </c>
      <c r="D95" s="48">
        <v>0</v>
      </c>
      <c r="E95" s="48">
        <v>55</v>
      </c>
      <c r="F95" s="48">
        <v>1712</v>
      </c>
      <c r="G95" s="48">
        <v>0</v>
      </c>
      <c r="H95" s="48">
        <v>7</v>
      </c>
      <c r="I95" s="48">
        <v>21</v>
      </c>
      <c r="J95" s="48">
        <v>0</v>
      </c>
      <c r="K95" s="48">
        <v>0</v>
      </c>
      <c r="L95" s="48">
        <v>0</v>
      </c>
      <c r="M95" s="48">
        <v>434</v>
      </c>
      <c r="N95" s="48">
        <v>24262</v>
      </c>
      <c r="O95" s="48">
        <v>0</v>
      </c>
      <c r="P95" s="48">
        <v>0</v>
      </c>
      <c r="Q95" s="48">
        <v>0</v>
      </c>
      <c r="R95" s="49">
        <f t="shared" si="1"/>
        <v>4992800</v>
      </c>
    </row>
    <row r="96" spans="1:18">
      <c r="A96" s="47">
        <v>636</v>
      </c>
      <c r="B96" s="102" t="s">
        <v>132</v>
      </c>
      <c r="C96" s="48">
        <v>0</v>
      </c>
      <c r="D96" s="48">
        <v>31</v>
      </c>
      <c r="E96" s="48">
        <v>891</v>
      </c>
      <c r="F96" s="48">
        <v>333</v>
      </c>
      <c r="G96" s="48">
        <v>0</v>
      </c>
      <c r="H96" s="48">
        <v>13</v>
      </c>
      <c r="I96" s="48">
        <v>42</v>
      </c>
      <c r="J96" s="48">
        <v>0</v>
      </c>
      <c r="K96" s="48">
        <v>0</v>
      </c>
      <c r="L96" s="48">
        <v>0</v>
      </c>
      <c r="M96" s="48">
        <v>32</v>
      </c>
      <c r="N96" s="48">
        <v>3840</v>
      </c>
      <c r="O96" s="48">
        <v>0</v>
      </c>
      <c r="P96" s="48">
        <v>0</v>
      </c>
      <c r="Q96" s="48">
        <v>2</v>
      </c>
      <c r="R96" s="49">
        <f t="shared" si="1"/>
        <v>571800</v>
      </c>
    </row>
    <row r="97" spans="1:18">
      <c r="A97" s="47">
        <v>667</v>
      </c>
      <c r="B97" s="102" t="s">
        <v>188</v>
      </c>
      <c r="C97" s="48">
        <v>0</v>
      </c>
      <c r="D97" s="48">
        <v>0</v>
      </c>
      <c r="E97" s="48">
        <v>124</v>
      </c>
      <c r="F97" s="48">
        <v>34</v>
      </c>
      <c r="G97" s="48">
        <v>0</v>
      </c>
      <c r="H97" s="48">
        <v>0</v>
      </c>
      <c r="I97" s="48">
        <v>13</v>
      </c>
      <c r="J97" s="48">
        <v>0</v>
      </c>
      <c r="K97" s="48">
        <v>0</v>
      </c>
      <c r="L97" s="48">
        <v>0</v>
      </c>
      <c r="M97" s="48">
        <v>24</v>
      </c>
      <c r="N97" s="48">
        <v>259</v>
      </c>
      <c r="O97" s="48">
        <v>0</v>
      </c>
      <c r="P97" s="48">
        <v>0</v>
      </c>
      <c r="Q97" s="48">
        <v>0</v>
      </c>
      <c r="R97" s="49">
        <f t="shared" si="1"/>
        <v>253850</v>
      </c>
    </row>
    <row r="98" spans="1:18">
      <c r="A98" s="47">
        <v>637</v>
      </c>
      <c r="B98" s="102" t="s">
        <v>134</v>
      </c>
      <c r="C98" s="48">
        <v>0</v>
      </c>
      <c r="D98" s="48">
        <v>0</v>
      </c>
      <c r="E98" s="48">
        <v>0</v>
      </c>
      <c r="F98" s="48">
        <v>13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1</v>
      </c>
      <c r="N98" s="48">
        <v>123</v>
      </c>
      <c r="O98" s="48">
        <v>0</v>
      </c>
      <c r="P98" s="48">
        <v>0</v>
      </c>
      <c r="Q98" s="48">
        <v>0</v>
      </c>
      <c r="R98" s="49">
        <f t="shared" si="1"/>
        <v>13400</v>
      </c>
    </row>
    <row r="99" spans="1:18">
      <c r="A99" s="47">
        <v>651</v>
      </c>
      <c r="B99" s="102" t="s">
        <v>162</v>
      </c>
      <c r="C99" s="48">
        <v>0</v>
      </c>
      <c r="D99" s="48">
        <v>17</v>
      </c>
      <c r="E99" s="48">
        <v>45</v>
      </c>
      <c r="F99" s="48">
        <v>145</v>
      </c>
      <c r="G99" s="48">
        <v>0</v>
      </c>
      <c r="H99" s="48">
        <v>12</v>
      </c>
      <c r="I99" s="48">
        <v>18</v>
      </c>
      <c r="J99" s="48">
        <v>0</v>
      </c>
      <c r="K99" s="48">
        <v>0</v>
      </c>
      <c r="L99" s="48">
        <v>6</v>
      </c>
      <c r="M99" s="48">
        <v>48</v>
      </c>
      <c r="N99" s="48">
        <v>2350</v>
      </c>
      <c r="O99" s="48">
        <v>0</v>
      </c>
      <c r="P99" s="48">
        <v>1</v>
      </c>
      <c r="Q99" s="48">
        <v>2</v>
      </c>
      <c r="R99" s="49">
        <f t="shared" si="1"/>
        <v>756225</v>
      </c>
    </row>
    <row r="100" spans="1:18">
      <c r="A100" s="47">
        <v>659</v>
      </c>
      <c r="B100" s="102" t="s">
        <v>178</v>
      </c>
      <c r="C100" s="48">
        <v>0</v>
      </c>
      <c r="D100" s="48">
        <v>0</v>
      </c>
      <c r="E100" s="48">
        <v>257</v>
      </c>
      <c r="F100" s="48">
        <v>28</v>
      </c>
      <c r="G100" s="48">
        <v>0</v>
      </c>
      <c r="H100" s="48">
        <v>2</v>
      </c>
      <c r="I100" s="48">
        <v>4</v>
      </c>
      <c r="J100" s="48">
        <v>0</v>
      </c>
      <c r="K100" s="48">
        <v>0</v>
      </c>
      <c r="L100" s="48">
        <v>0</v>
      </c>
      <c r="M100" s="48">
        <v>55</v>
      </c>
      <c r="N100" s="48">
        <v>343</v>
      </c>
      <c r="O100" s="48">
        <v>0</v>
      </c>
      <c r="P100" s="48">
        <v>0</v>
      </c>
      <c r="Q100" s="48">
        <v>0</v>
      </c>
      <c r="R100" s="49">
        <f t="shared" si="1"/>
        <v>572275</v>
      </c>
    </row>
    <row r="101" spans="1:18">
      <c r="A101" s="47">
        <v>804</v>
      </c>
      <c r="B101" s="102" t="s">
        <v>196</v>
      </c>
      <c r="C101" s="48">
        <v>0</v>
      </c>
      <c r="D101" s="48">
        <v>279</v>
      </c>
      <c r="E101" s="48">
        <v>4289</v>
      </c>
      <c r="F101" s="48">
        <v>1305</v>
      </c>
      <c r="G101" s="48">
        <v>0</v>
      </c>
      <c r="H101" s="48">
        <v>158</v>
      </c>
      <c r="I101" s="48">
        <v>451</v>
      </c>
      <c r="J101" s="48">
        <v>0</v>
      </c>
      <c r="K101" s="48">
        <v>0</v>
      </c>
      <c r="L101" s="48">
        <v>4</v>
      </c>
      <c r="M101" s="48">
        <v>145</v>
      </c>
      <c r="N101" s="48">
        <v>14580</v>
      </c>
      <c r="O101" s="48">
        <v>0</v>
      </c>
      <c r="P101" s="48">
        <v>0</v>
      </c>
      <c r="Q101" s="48">
        <v>11</v>
      </c>
      <c r="R101" s="49">
        <f t="shared" si="1"/>
        <v>2680750</v>
      </c>
    </row>
    <row r="102" spans="1:18">
      <c r="A102" s="47">
        <v>638</v>
      </c>
      <c r="B102" s="102" t="s">
        <v>136</v>
      </c>
      <c r="C102" s="48">
        <v>0</v>
      </c>
      <c r="D102" s="48">
        <v>1</v>
      </c>
      <c r="E102" s="48">
        <v>134</v>
      </c>
      <c r="F102" s="48">
        <v>54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2</v>
      </c>
      <c r="N102" s="48">
        <v>98</v>
      </c>
      <c r="O102" s="48">
        <v>0</v>
      </c>
      <c r="P102" s="48">
        <v>0</v>
      </c>
      <c r="Q102" s="48">
        <v>0</v>
      </c>
      <c r="R102" s="49">
        <f t="shared" si="1"/>
        <v>30550</v>
      </c>
    </row>
    <row r="103" spans="1:18" ht="33">
      <c r="A103" s="47">
        <v>816</v>
      </c>
      <c r="B103" s="102" t="s">
        <v>216</v>
      </c>
      <c r="C103" s="48">
        <v>0</v>
      </c>
      <c r="D103" s="48">
        <v>39</v>
      </c>
      <c r="E103" s="48">
        <v>847</v>
      </c>
      <c r="F103" s="48">
        <v>328</v>
      </c>
      <c r="G103" s="48">
        <v>0</v>
      </c>
      <c r="H103" s="48">
        <v>0</v>
      </c>
      <c r="I103" s="48">
        <v>1</v>
      </c>
      <c r="J103" s="48">
        <v>0</v>
      </c>
      <c r="K103" s="48">
        <v>0</v>
      </c>
      <c r="L103" s="48">
        <v>3</v>
      </c>
      <c r="M103" s="48">
        <v>23</v>
      </c>
      <c r="N103" s="48">
        <v>2001</v>
      </c>
      <c r="O103" s="48">
        <v>0</v>
      </c>
      <c r="P103" s="48">
        <v>0</v>
      </c>
      <c r="Q103" s="48">
        <v>1</v>
      </c>
      <c r="R103" s="49">
        <f t="shared" si="1"/>
        <v>412550</v>
      </c>
    </row>
    <row r="104" spans="1:18" ht="49.5">
      <c r="A104" s="47">
        <v>818</v>
      </c>
      <c r="B104" s="102" t="s">
        <v>218</v>
      </c>
      <c r="C104" s="48">
        <v>0</v>
      </c>
      <c r="D104" s="48">
        <v>83</v>
      </c>
      <c r="E104" s="48">
        <v>760</v>
      </c>
      <c r="F104" s="48">
        <v>336</v>
      </c>
      <c r="G104" s="48">
        <v>0</v>
      </c>
      <c r="H104" s="48">
        <v>2</v>
      </c>
      <c r="I104" s="48">
        <v>2</v>
      </c>
      <c r="J104" s="48">
        <v>0</v>
      </c>
      <c r="K104" s="48">
        <v>0</v>
      </c>
      <c r="L104" s="48">
        <v>1</v>
      </c>
      <c r="M104" s="48">
        <v>30</v>
      </c>
      <c r="N104" s="48">
        <v>1171</v>
      </c>
      <c r="O104" s="48">
        <v>0</v>
      </c>
      <c r="P104" s="48">
        <v>0</v>
      </c>
      <c r="Q104" s="48">
        <v>0</v>
      </c>
      <c r="R104" s="49">
        <f t="shared" si="1"/>
        <v>389925</v>
      </c>
    </row>
    <row r="105" spans="1:18" ht="33">
      <c r="A105" s="47">
        <v>989</v>
      </c>
      <c r="B105" s="102" t="s">
        <v>266</v>
      </c>
      <c r="C105" s="48">
        <v>0</v>
      </c>
      <c r="D105" s="48">
        <v>0</v>
      </c>
      <c r="E105" s="48">
        <v>0</v>
      </c>
      <c r="F105" s="48">
        <v>375</v>
      </c>
      <c r="G105" s="48">
        <v>0</v>
      </c>
      <c r="H105" s="48">
        <v>0</v>
      </c>
      <c r="I105" s="48">
        <v>0</v>
      </c>
      <c r="J105" s="48">
        <v>1</v>
      </c>
      <c r="K105" s="48">
        <v>0</v>
      </c>
      <c r="L105" s="48">
        <v>1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9">
        <f t="shared" si="1"/>
        <v>29375</v>
      </c>
    </row>
    <row r="106" spans="1:18">
      <c r="A106" s="47">
        <v>101</v>
      </c>
      <c r="B106" s="102" t="s">
        <v>6</v>
      </c>
      <c r="C106" s="48">
        <v>0</v>
      </c>
      <c r="D106" s="48">
        <v>7</v>
      </c>
      <c r="E106" s="48">
        <v>33</v>
      </c>
      <c r="F106" s="48">
        <v>61</v>
      </c>
      <c r="G106" s="48">
        <v>0</v>
      </c>
      <c r="H106" s="48">
        <v>1</v>
      </c>
      <c r="I106" s="48">
        <v>4</v>
      </c>
      <c r="J106" s="48">
        <v>0</v>
      </c>
      <c r="K106" s="48">
        <v>0</v>
      </c>
      <c r="L106" s="48">
        <v>0</v>
      </c>
      <c r="M106" s="48">
        <v>2</v>
      </c>
      <c r="N106" s="48">
        <v>293</v>
      </c>
      <c r="O106" s="48">
        <v>0</v>
      </c>
      <c r="P106" s="48">
        <v>0</v>
      </c>
      <c r="Q106" s="48">
        <v>0</v>
      </c>
      <c r="R106" s="49">
        <f t="shared" si="1"/>
        <v>30975</v>
      </c>
    </row>
    <row r="107" spans="1:18">
      <c r="A107" s="47">
        <v>639</v>
      </c>
      <c r="B107" s="102" t="s">
        <v>138</v>
      </c>
      <c r="C107" s="48">
        <v>0</v>
      </c>
      <c r="D107" s="48">
        <v>0</v>
      </c>
      <c r="E107" s="48">
        <v>25</v>
      </c>
      <c r="F107" s="48">
        <v>1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1</v>
      </c>
      <c r="N107" s="48">
        <v>12</v>
      </c>
      <c r="O107" s="48">
        <v>0</v>
      </c>
      <c r="P107" s="48">
        <v>0</v>
      </c>
      <c r="Q107" s="48">
        <v>0</v>
      </c>
      <c r="R107" s="49">
        <f t="shared" si="1"/>
        <v>11575</v>
      </c>
    </row>
    <row r="108" spans="1:18">
      <c r="A108" s="47">
        <v>640</v>
      </c>
      <c r="B108" s="102" t="s">
        <v>140</v>
      </c>
      <c r="C108" s="48">
        <v>0</v>
      </c>
      <c r="D108" s="48">
        <v>3</v>
      </c>
      <c r="E108" s="48">
        <v>19</v>
      </c>
      <c r="F108" s="48">
        <v>29</v>
      </c>
      <c r="G108" s="48">
        <v>0</v>
      </c>
      <c r="H108" s="48">
        <v>0</v>
      </c>
      <c r="I108" s="48">
        <v>2</v>
      </c>
      <c r="J108" s="48">
        <v>0</v>
      </c>
      <c r="K108" s="48">
        <v>0</v>
      </c>
      <c r="L108" s="48">
        <v>1</v>
      </c>
      <c r="M108" s="48">
        <v>5</v>
      </c>
      <c r="N108" s="48">
        <v>177</v>
      </c>
      <c r="O108" s="48">
        <v>0</v>
      </c>
      <c r="P108" s="48">
        <v>0</v>
      </c>
      <c r="Q108" s="48">
        <v>0</v>
      </c>
      <c r="R108" s="49">
        <f t="shared" si="1"/>
        <v>66300</v>
      </c>
    </row>
    <row r="109" spans="1:18">
      <c r="A109" s="47">
        <v>628</v>
      </c>
      <c r="B109" s="102" t="s">
        <v>116</v>
      </c>
      <c r="C109" s="48">
        <v>0</v>
      </c>
      <c r="D109" s="48">
        <v>3</v>
      </c>
      <c r="E109" s="48">
        <v>38</v>
      </c>
      <c r="F109" s="48">
        <v>69</v>
      </c>
      <c r="G109" s="48">
        <v>0</v>
      </c>
      <c r="H109" s="48">
        <v>1</v>
      </c>
      <c r="I109" s="48">
        <v>3</v>
      </c>
      <c r="J109" s="48">
        <v>0</v>
      </c>
      <c r="K109" s="48">
        <v>0</v>
      </c>
      <c r="L109" s="48">
        <v>2</v>
      </c>
      <c r="M109" s="48">
        <v>98</v>
      </c>
      <c r="N109" s="48">
        <v>1220</v>
      </c>
      <c r="O109" s="48">
        <v>0</v>
      </c>
      <c r="P109" s="48">
        <v>0</v>
      </c>
      <c r="Q109" s="48">
        <v>0</v>
      </c>
      <c r="R109" s="49">
        <f t="shared" si="1"/>
        <v>1034375</v>
      </c>
    </row>
    <row r="110" spans="1:18">
      <c r="A110" s="47">
        <v>629</v>
      </c>
      <c r="B110" s="102" t="s">
        <v>118</v>
      </c>
      <c r="C110" s="48">
        <v>0</v>
      </c>
      <c r="D110" s="48">
        <v>0</v>
      </c>
      <c r="E110" s="48">
        <v>101</v>
      </c>
      <c r="F110" s="48">
        <v>55</v>
      </c>
      <c r="G110" s="48">
        <v>0</v>
      </c>
      <c r="H110" s="48">
        <v>2</v>
      </c>
      <c r="I110" s="48">
        <v>4</v>
      </c>
      <c r="J110" s="48">
        <v>0</v>
      </c>
      <c r="K110" s="48">
        <v>0</v>
      </c>
      <c r="L110" s="48">
        <v>5</v>
      </c>
      <c r="M110" s="48">
        <v>4</v>
      </c>
      <c r="N110" s="48">
        <v>92</v>
      </c>
      <c r="O110" s="48">
        <v>0</v>
      </c>
      <c r="P110" s="48">
        <v>0</v>
      </c>
      <c r="Q110" s="48">
        <v>0</v>
      </c>
      <c r="R110" s="49">
        <f t="shared" si="1"/>
        <v>98875</v>
      </c>
    </row>
    <row r="111" spans="1:18" ht="33">
      <c r="A111" s="47">
        <v>820</v>
      </c>
      <c r="B111" s="102" t="s">
        <v>220</v>
      </c>
      <c r="C111" s="48">
        <v>0</v>
      </c>
      <c r="D111" s="48">
        <v>3</v>
      </c>
      <c r="E111" s="48">
        <v>644</v>
      </c>
      <c r="F111" s="48">
        <v>415</v>
      </c>
      <c r="G111" s="48">
        <v>0</v>
      </c>
      <c r="H111" s="48">
        <v>12</v>
      </c>
      <c r="I111" s="48">
        <v>34</v>
      </c>
      <c r="J111" s="48">
        <v>0</v>
      </c>
      <c r="K111" s="48">
        <v>0</v>
      </c>
      <c r="L111" s="48">
        <v>0</v>
      </c>
      <c r="M111" s="48">
        <v>197</v>
      </c>
      <c r="N111" s="48">
        <v>21133</v>
      </c>
      <c r="O111" s="48">
        <v>0</v>
      </c>
      <c r="P111" s="48">
        <v>1</v>
      </c>
      <c r="Q111" s="48">
        <v>17</v>
      </c>
      <c r="R111" s="49">
        <f t="shared" si="1"/>
        <v>3442200</v>
      </c>
    </row>
    <row r="112" spans="1:18" ht="33">
      <c r="A112" s="47">
        <v>954</v>
      </c>
      <c r="B112" s="102" t="s">
        <v>922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9">
        <f t="shared" si="1"/>
        <v>0</v>
      </c>
    </row>
    <row r="113" spans="1:18">
      <c r="A113" s="47">
        <v>814</v>
      </c>
      <c r="B113" s="102" t="s">
        <v>212</v>
      </c>
      <c r="C113" s="48">
        <v>0</v>
      </c>
      <c r="D113" s="48">
        <v>0</v>
      </c>
      <c r="E113" s="48">
        <v>5</v>
      </c>
      <c r="F113" s="48">
        <v>16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1</v>
      </c>
      <c r="N113" s="48">
        <v>220</v>
      </c>
      <c r="O113" s="48">
        <v>0</v>
      </c>
      <c r="P113" s="48">
        <v>0</v>
      </c>
      <c r="Q113" s="48">
        <v>0</v>
      </c>
      <c r="R113" s="49">
        <f t="shared" si="1"/>
        <v>16150</v>
      </c>
    </row>
    <row r="114" spans="1:18">
      <c r="A114" s="47">
        <v>143</v>
      </c>
      <c r="B114" s="102" t="s">
        <v>44</v>
      </c>
      <c r="C114" s="48">
        <v>0</v>
      </c>
      <c r="D114" s="48">
        <v>172</v>
      </c>
      <c r="E114" s="48">
        <v>683</v>
      </c>
      <c r="F114" s="48">
        <v>156</v>
      </c>
      <c r="G114" s="48">
        <v>0</v>
      </c>
      <c r="H114" s="48">
        <v>0</v>
      </c>
      <c r="I114" s="48">
        <v>7</v>
      </c>
      <c r="J114" s="48">
        <v>0</v>
      </c>
      <c r="K114" s="48">
        <v>0</v>
      </c>
      <c r="L114" s="48">
        <v>0</v>
      </c>
      <c r="M114" s="48">
        <v>8</v>
      </c>
      <c r="N114" s="48">
        <v>2245</v>
      </c>
      <c r="O114" s="48">
        <v>0</v>
      </c>
      <c r="P114" s="48">
        <v>0</v>
      </c>
      <c r="Q114" s="48">
        <v>1</v>
      </c>
      <c r="R114" s="49">
        <f t="shared" si="1"/>
        <v>232950</v>
      </c>
    </row>
    <row r="115" spans="1:18">
      <c r="A115" s="47">
        <v>652</v>
      </c>
      <c r="B115" s="102" t="s">
        <v>164</v>
      </c>
      <c r="C115" s="48">
        <v>0</v>
      </c>
      <c r="D115" s="48">
        <v>3</v>
      </c>
      <c r="E115" s="48">
        <v>69</v>
      </c>
      <c r="F115" s="48">
        <v>95</v>
      </c>
      <c r="G115" s="48">
        <v>0</v>
      </c>
      <c r="H115" s="48">
        <v>1</v>
      </c>
      <c r="I115" s="48">
        <v>4</v>
      </c>
      <c r="J115" s="48">
        <v>0</v>
      </c>
      <c r="K115" s="48">
        <v>0</v>
      </c>
      <c r="L115" s="48">
        <v>0</v>
      </c>
      <c r="M115" s="48">
        <v>145</v>
      </c>
      <c r="N115" s="48">
        <v>2457</v>
      </c>
      <c r="O115" s="48">
        <v>0</v>
      </c>
      <c r="P115" s="48">
        <v>0</v>
      </c>
      <c r="Q115" s="48">
        <v>4</v>
      </c>
      <c r="R115" s="49">
        <f t="shared" si="1"/>
        <v>1717525</v>
      </c>
    </row>
    <row r="116" spans="1:18">
      <c r="A116" s="47">
        <v>660</v>
      </c>
      <c r="B116" s="102" t="s">
        <v>180</v>
      </c>
      <c r="C116" s="48">
        <v>0</v>
      </c>
      <c r="D116" s="48">
        <v>0</v>
      </c>
      <c r="E116" s="48">
        <v>128</v>
      </c>
      <c r="F116" s="48">
        <v>49</v>
      </c>
      <c r="G116" s="48">
        <v>0</v>
      </c>
      <c r="H116" s="48">
        <v>7</v>
      </c>
      <c r="I116" s="48">
        <v>15</v>
      </c>
      <c r="J116" s="48">
        <v>0</v>
      </c>
      <c r="K116" s="48">
        <v>0</v>
      </c>
      <c r="L116" s="48">
        <v>0</v>
      </c>
      <c r="M116" s="48">
        <v>25</v>
      </c>
      <c r="N116" s="48">
        <v>310</v>
      </c>
      <c r="O116" s="48">
        <v>0</v>
      </c>
      <c r="P116" s="48">
        <v>0</v>
      </c>
      <c r="Q116" s="48">
        <v>0</v>
      </c>
      <c r="R116" s="49">
        <f t="shared" si="1"/>
        <v>265925</v>
      </c>
    </row>
    <row r="117" spans="1:18">
      <c r="A117" s="47">
        <v>614</v>
      </c>
      <c r="B117" s="102" t="s">
        <v>923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9">
        <f t="shared" si="1"/>
        <v>0</v>
      </c>
    </row>
    <row r="118" spans="1:18">
      <c r="A118" s="47">
        <v>607</v>
      </c>
      <c r="B118" s="102" t="s">
        <v>630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9">
        <f t="shared" si="1"/>
        <v>0</v>
      </c>
    </row>
    <row r="119" spans="1:18">
      <c r="A119" s="47">
        <v>653</v>
      </c>
      <c r="B119" s="102" t="s">
        <v>166</v>
      </c>
      <c r="C119" s="48">
        <v>0</v>
      </c>
      <c r="D119" s="48">
        <v>28</v>
      </c>
      <c r="E119" s="48">
        <v>961</v>
      </c>
      <c r="F119" s="48">
        <v>805</v>
      </c>
      <c r="G119" s="48">
        <v>0</v>
      </c>
      <c r="H119" s="48">
        <v>18</v>
      </c>
      <c r="I119" s="48">
        <v>19</v>
      </c>
      <c r="J119" s="48">
        <v>0</v>
      </c>
      <c r="K119" s="48">
        <v>0</v>
      </c>
      <c r="L119" s="48">
        <v>0</v>
      </c>
      <c r="M119" s="48">
        <v>368</v>
      </c>
      <c r="N119" s="48">
        <v>13520</v>
      </c>
      <c r="O119" s="48">
        <v>0</v>
      </c>
      <c r="P119" s="48">
        <v>1</v>
      </c>
      <c r="Q119" s="48">
        <v>14</v>
      </c>
      <c r="R119" s="49">
        <f t="shared" si="1"/>
        <v>4838500</v>
      </c>
    </row>
    <row r="120" spans="1:18">
      <c r="A120" s="47">
        <v>642</v>
      </c>
      <c r="B120" s="102" t="s">
        <v>144</v>
      </c>
      <c r="C120" s="48">
        <v>0</v>
      </c>
      <c r="D120" s="48">
        <v>0</v>
      </c>
      <c r="E120" s="48">
        <v>119</v>
      </c>
      <c r="F120" s="48">
        <v>25</v>
      </c>
      <c r="G120" s="48">
        <v>0</v>
      </c>
      <c r="H120" s="48">
        <v>0</v>
      </c>
      <c r="I120" s="48">
        <v>1</v>
      </c>
      <c r="J120" s="48">
        <v>0</v>
      </c>
      <c r="K120" s="48">
        <v>0</v>
      </c>
      <c r="L120" s="48">
        <v>0</v>
      </c>
      <c r="M120" s="48">
        <v>13</v>
      </c>
      <c r="N120" s="48">
        <v>142</v>
      </c>
      <c r="O120" s="48">
        <v>0</v>
      </c>
      <c r="P120" s="48">
        <v>0</v>
      </c>
      <c r="Q120" s="48">
        <v>0</v>
      </c>
      <c r="R120" s="49">
        <f t="shared" si="1"/>
        <v>140150</v>
      </c>
    </row>
    <row r="121" spans="1:18">
      <c r="A121" s="47">
        <v>116</v>
      </c>
      <c r="B121" s="102" t="s">
        <v>20</v>
      </c>
      <c r="C121" s="48">
        <v>0</v>
      </c>
      <c r="D121" s="48">
        <v>10</v>
      </c>
      <c r="E121" s="48">
        <v>431</v>
      </c>
      <c r="F121" s="48">
        <v>3</v>
      </c>
      <c r="G121" s="48">
        <v>0</v>
      </c>
      <c r="H121" s="48">
        <v>0</v>
      </c>
      <c r="I121" s="48">
        <v>1</v>
      </c>
      <c r="J121" s="48">
        <v>0</v>
      </c>
      <c r="K121" s="48">
        <v>0</v>
      </c>
      <c r="L121" s="48">
        <v>0</v>
      </c>
      <c r="M121" s="48">
        <v>1</v>
      </c>
      <c r="N121" s="48">
        <v>176</v>
      </c>
      <c r="O121" s="48">
        <v>0</v>
      </c>
      <c r="P121" s="48">
        <v>0</v>
      </c>
      <c r="Q121" s="48">
        <v>0</v>
      </c>
      <c r="R121" s="49">
        <f t="shared" si="1"/>
        <v>36550</v>
      </c>
    </row>
    <row r="122" spans="1:18">
      <c r="A122" s="47">
        <v>202</v>
      </c>
      <c r="B122" s="102" t="s">
        <v>924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9">
        <f t="shared" si="1"/>
        <v>0</v>
      </c>
    </row>
    <row r="123" spans="1:18">
      <c r="A123" s="47">
        <v>169</v>
      </c>
      <c r="B123" s="102" t="s">
        <v>90</v>
      </c>
      <c r="C123" s="48">
        <v>0</v>
      </c>
      <c r="D123" s="48">
        <v>4</v>
      </c>
      <c r="E123" s="48">
        <v>339</v>
      </c>
      <c r="F123" s="48">
        <v>216</v>
      </c>
      <c r="G123" s="48">
        <v>0</v>
      </c>
      <c r="H123" s="48">
        <v>3</v>
      </c>
      <c r="I123" s="48">
        <v>8</v>
      </c>
      <c r="J123" s="48">
        <v>0</v>
      </c>
      <c r="K123" s="48">
        <v>0</v>
      </c>
      <c r="L123" s="48">
        <v>0</v>
      </c>
      <c r="M123" s="48">
        <v>31</v>
      </c>
      <c r="N123" s="48">
        <v>8673</v>
      </c>
      <c r="O123" s="48">
        <v>0</v>
      </c>
      <c r="P123" s="48">
        <v>0</v>
      </c>
      <c r="Q123" s="48">
        <v>3</v>
      </c>
      <c r="R123" s="49">
        <f t="shared" si="1"/>
        <v>699650</v>
      </c>
    </row>
    <row r="124" spans="1:18">
      <c r="A124" s="47">
        <v>110</v>
      </c>
      <c r="B124" s="102" t="s">
        <v>925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9">
        <f t="shared" si="1"/>
        <v>0</v>
      </c>
    </row>
    <row r="125" spans="1:18" ht="33">
      <c r="A125" s="47">
        <v>514</v>
      </c>
      <c r="B125" s="102" t="s">
        <v>926</v>
      </c>
      <c r="C125" s="48">
        <v>0</v>
      </c>
      <c r="D125" s="48">
        <v>0</v>
      </c>
      <c r="E125" s="48">
        <v>4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9">
        <f t="shared" si="1"/>
        <v>200</v>
      </c>
    </row>
    <row r="126" spans="1:18">
      <c r="A126" s="47">
        <v>871</v>
      </c>
      <c r="B126" s="102" t="s">
        <v>244</v>
      </c>
      <c r="C126" s="48">
        <v>0</v>
      </c>
      <c r="D126" s="48">
        <v>1</v>
      </c>
      <c r="E126" s="48">
        <v>235</v>
      </c>
      <c r="F126" s="48">
        <v>43</v>
      </c>
      <c r="G126" s="48">
        <v>0</v>
      </c>
      <c r="H126" s="48">
        <v>2</v>
      </c>
      <c r="I126" s="48">
        <v>2</v>
      </c>
      <c r="J126" s="48">
        <v>0</v>
      </c>
      <c r="K126" s="48">
        <v>1</v>
      </c>
      <c r="L126" s="48">
        <v>0</v>
      </c>
      <c r="M126" s="48">
        <v>9</v>
      </c>
      <c r="N126" s="48">
        <v>1361</v>
      </c>
      <c r="O126" s="48">
        <v>0</v>
      </c>
      <c r="P126" s="48">
        <v>0</v>
      </c>
      <c r="Q126" s="48">
        <v>2</v>
      </c>
      <c r="R126" s="49">
        <f t="shared" si="1"/>
        <v>238000</v>
      </c>
    </row>
    <row r="127" spans="1:18">
      <c r="A127" s="47">
        <v>873</v>
      </c>
      <c r="B127" s="102" t="s">
        <v>246</v>
      </c>
      <c r="C127" s="48">
        <v>0</v>
      </c>
      <c r="D127" s="48">
        <v>0</v>
      </c>
      <c r="E127" s="48">
        <v>1</v>
      </c>
      <c r="F127" s="48">
        <v>2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9</v>
      </c>
      <c r="O127" s="48">
        <v>0</v>
      </c>
      <c r="P127" s="48">
        <v>0</v>
      </c>
      <c r="Q127" s="48">
        <v>0</v>
      </c>
      <c r="R127" s="49">
        <f t="shared" si="1"/>
        <v>325</v>
      </c>
    </row>
    <row r="128" spans="1:18">
      <c r="A128" s="47">
        <v>141</v>
      </c>
      <c r="B128" s="102" t="s">
        <v>853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9">
        <f t="shared" si="1"/>
        <v>0</v>
      </c>
    </row>
    <row r="129" spans="1:18">
      <c r="A129" s="47">
        <v>830</v>
      </c>
      <c r="B129" s="102" t="s">
        <v>226</v>
      </c>
      <c r="C129" s="48">
        <v>0</v>
      </c>
      <c r="D129" s="48">
        <v>0</v>
      </c>
      <c r="E129" s="48">
        <v>0</v>
      </c>
      <c r="F129" s="48">
        <v>39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9">
        <f t="shared" si="1"/>
        <v>975</v>
      </c>
    </row>
    <row r="130" spans="1:18">
      <c r="A130" s="47">
        <v>643</v>
      </c>
      <c r="B130" s="102" t="s">
        <v>146</v>
      </c>
      <c r="C130" s="48">
        <v>0</v>
      </c>
      <c r="D130" s="48">
        <v>5</v>
      </c>
      <c r="E130" s="48">
        <v>6</v>
      </c>
      <c r="F130" s="48">
        <v>26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1</v>
      </c>
      <c r="M130" s="48">
        <v>9</v>
      </c>
      <c r="N130" s="48">
        <v>337</v>
      </c>
      <c r="O130" s="48">
        <v>0</v>
      </c>
      <c r="P130" s="48">
        <v>0</v>
      </c>
      <c r="Q130" s="48">
        <v>0</v>
      </c>
      <c r="R130" s="49">
        <f t="shared" si="1"/>
        <v>109625</v>
      </c>
    </row>
    <row r="131" spans="1:18">
      <c r="A131" s="47">
        <v>213</v>
      </c>
      <c r="B131" s="102" t="s">
        <v>98</v>
      </c>
      <c r="C131" s="48">
        <v>0</v>
      </c>
      <c r="D131" s="48">
        <v>2</v>
      </c>
      <c r="E131" s="48">
        <v>16</v>
      </c>
      <c r="F131" s="48">
        <v>11</v>
      </c>
      <c r="G131" s="48">
        <v>0</v>
      </c>
      <c r="H131" s="48">
        <v>0</v>
      </c>
      <c r="I131" s="48">
        <v>1</v>
      </c>
      <c r="J131" s="48">
        <v>0</v>
      </c>
      <c r="K131" s="48">
        <v>0</v>
      </c>
      <c r="L131" s="48">
        <v>0</v>
      </c>
      <c r="M131" s="48">
        <v>3</v>
      </c>
      <c r="N131" s="48">
        <v>646</v>
      </c>
      <c r="O131" s="48">
        <v>0</v>
      </c>
      <c r="P131" s="48">
        <v>0</v>
      </c>
      <c r="Q131" s="48">
        <v>0</v>
      </c>
      <c r="R131" s="49">
        <f t="shared" si="1"/>
        <v>47350</v>
      </c>
    </row>
    <row r="132" spans="1:18">
      <c r="A132" s="47">
        <v>608</v>
      </c>
      <c r="B132" s="102" t="s">
        <v>632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9">
        <f t="shared" si="1"/>
        <v>0</v>
      </c>
    </row>
    <row r="133" spans="1:18">
      <c r="A133" s="47">
        <v>654</v>
      </c>
      <c r="B133" s="102" t="s">
        <v>168</v>
      </c>
      <c r="C133" s="48">
        <v>0</v>
      </c>
      <c r="D133" s="48">
        <v>236</v>
      </c>
      <c r="E133" s="48">
        <v>2277</v>
      </c>
      <c r="F133" s="48">
        <v>955</v>
      </c>
      <c r="G133" s="48">
        <v>0</v>
      </c>
      <c r="H133" s="48">
        <v>6</v>
      </c>
      <c r="I133" s="48">
        <v>19</v>
      </c>
      <c r="J133" s="48">
        <v>0</v>
      </c>
      <c r="K133" s="48">
        <v>0</v>
      </c>
      <c r="L133" s="48">
        <v>21</v>
      </c>
      <c r="M133" s="48">
        <v>179</v>
      </c>
      <c r="N133" s="48">
        <v>10588</v>
      </c>
      <c r="O133" s="48">
        <v>0</v>
      </c>
      <c r="P133" s="48">
        <v>2</v>
      </c>
      <c r="Q133" s="48">
        <v>12</v>
      </c>
      <c r="R133" s="49">
        <f t="shared" si="1"/>
        <v>3114850</v>
      </c>
    </row>
    <row r="134" spans="1:18" ht="33">
      <c r="A134" s="47">
        <v>985</v>
      </c>
      <c r="B134" s="102" t="s">
        <v>262</v>
      </c>
      <c r="C134" s="48">
        <v>0</v>
      </c>
      <c r="D134" s="48">
        <v>44</v>
      </c>
      <c r="E134" s="48">
        <v>90</v>
      </c>
      <c r="F134" s="48">
        <v>265</v>
      </c>
      <c r="G134" s="48">
        <v>0</v>
      </c>
      <c r="H134" s="48">
        <v>4</v>
      </c>
      <c r="I134" s="48">
        <v>2</v>
      </c>
      <c r="J134" s="48">
        <v>1</v>
      </c>
      <c r="K134" s="48">
        <v>0</v>
      </c>
      <c r="L134" s="48">
        <v>3</v>
      </c>
      <c r="M134" s="48">
        <v>43</v>
      </c>
      <c r="N134" s="48">
        <v>1479</v>
      </c>
      <c r="O134" s="48">
        <v>0</v>
      </c>
      <c r="P134" s="48">
        <v>0</v>
      </c>
      <c r="Q134" s="48">
        <v>1</v>
      </c>
      <c r="R134" s="49">
        <f t="shared" si="1"/>
        <v>570450</v>
      </c>
    </row>
    <row r="135" spans="1:18">
      <c r="A135" s="47">
        <v>984</v>
      </c>
      <c r="B135" s="102" t="s">
        <v>260</v>
      </c>
      <c r="C135" s="48">
        <v>0</v>
      </c>
      <c r="D135" s="48">
        <v>4</v>
      </c>
      <c r="E135" s="48">
        <v>67</v>
      </c>
      <c r="F135" s="48">
        <v>314</v>
      </c>
      <c r="G135" s="48">
        <v>0</v>
      </c>
      <c r="H135" s="48">
        <v>0</v>
      </c>
      <c r="I135" s="48">
        <v>2</v>
      </c>
      <c r="J135" s="48">
        <v>0</v>
      </c>
      <c r="K135" s="48">
        <v>0</v>
      </c>
      <c r="L135" s="48">
        <v>0</v>
      </c>
      <c r="M135" s="48">
        <v>2</v>
      </c>
      <c r="N135" s="48">
        <v>568</v>
      </c>
      <c r="O135" s="48">
        <v>0</v>
      </c>
      <c r="P135" s="48">
        <v>0</v>
      </c>
      <c r="Q135" s="48">
        <v>0</v>
      </c>
      <c r="R135" s="49">
        <f t="shared" ref="R135:R159" si="2">+C135*25+D135*50+E135*50+F135*25+G135*10000+H135*25+I135*25+J135*10000+K135*1000+L135*10000+M135*10000+N135*25+O135*100000+P135*50000+Q135*50000</f>
        <v>45650</v>
      </c>
    </row>
    <row r="136" spans="1:18">
      <c r="A136" s="47">
        <v>845</v>
      </c>
      <c r="B136" s="102" t="s">
        <v>927</v>
      </c>
      <c r="C136" s="48">
        <v>0</v>
      </c>
      <c r="D136" s="48">
        <v>0</v>
      </c>
      <c r="E136" s="48">
        <v>1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9">
        <f t="shared" si="2"/>
        <v>50</v>
      </c>
    </row>
    <row r="137" spans="1:18">
      <c r="A137" s="47">
        <v>658</v>
      </c>
      <c r="B137" s="102" t="s">
        <v>176</v>
      </c>
      <c r="C137" s="48">
        <v>0</v>
      </c>
      <c r="D137" s="48">
        <v>8</v>
      </c>
      <c r="E137" s="48">
        <v>584</v>
      </c>
      <c r="F137" s="48">
        <v>412</v>
      </c>
      <c r="G137" s="48">
        <v>0</v>
      </c>
      <c r="H137" s="48">
        <v>9</v>
      </c>
      <c r="I137" s="48">
        <v>22</v>
      </c>
      <c r="J137" s="48">
        <v>0</v>
      </c>
      <c r="K137" s="48">
        <v>0</v>
      </c>
      <c r="L137" s="48">
        <v>6</v>
      </c>
      <c r="M137" s="48">
        <v>209</v>
      </c>
      <c r="N137" s="48">
        <v>7889</v>
      </c>
      <c r="O137" s="48">
        <v>1</v>
      </c>
      <c r="P137" s="48">
        <v>0</v>
      </c>
      <c r="Q137" s="48">
        <v>2</v>
      </c>
      <c r="R137" s="49">
        <f t="shared" si="2"/>
        <v>2587900</v>
      </c>
    </row>
    <row r="138" spans="1:18">
      <c r="A138" s="47">
        <v>208</v>
      </c>
      <c r="B138" s="102" t="s">
        <v>94</v>
      </c>
      <c r="C138" s="48">
        <v>0</v>
      </c>
      <c r="D138" s="48">
        <v>35</v>
      </c>
      <c r="E138" s="48">
        <v>1224</v>
      </c>
      <c r="F138" s="48">
        <v>464</v>
      </c>
      <c r="G138" s="48">
        <v>0</v>
      </c>
      <c r="H138" s="48">
        <v>4</v>
      </c>
      <c r="I138" s="48">
        <v>14</v>
      </c>
      <c r="J138" s="48">
        <v>0</v>
      </c>
      <c r="K138" s="48">
        <v>0</v>
      </c>
      <c r="L138" s="48">
        <v>74</v>
      </c>
      <c r="M138" s="48">
        <v>159</v>
      </c>
      <c r="N138" s="48">
        <v>9417</v>
      </c>
      <c r="O138" s="48">
        <v>0</v>
      </c>
      <c r="P138" s="48">
        <v>0</v>
      </c>
      <c r="Q138" s="48">
        <v>0</v>
      </c>
      <c r="R138" s="49">
        <f t="shared" si="2"/>
        <v>2640425</v>
      </c>
    </row>
    <row r="139" spans="1:18">
      <c r="A139" s="47">
        <v>644</v>
      </c>
      <c r="B139" s="102" t="s">
        <v>148</v>
      </c>
      <c r="C139" s="48">
        <v>0</v>
      </c>
      <c r="D139" s="48">
        <v>0</v>
      </c>
      <c r="E139" s="48">
        <v>82</v>
      </c>
      <c r="F139" s="48">
        <v>22</v>
      </c>
      <c r="G139" s="48">
        <v>0</v>
      </c>
      <c r="H139" s="48">
        <v>1</v>
      </c>
      <c r="I139" s="48">
        <v>1</v>
      </c>
      <c r="J139" s="48">
        <v>0</v>
      </c>
      <c r="K139" s="48">
        <v>0</v>
      </c>
      <c r="L139" s="48">
        <v>2</v>
      </c>
      <c r="M139" s="48">
        <v>0</v>
      </c>
      <c r="N139" s="48">
        <v>18</v>
      </c>
      <c r="O139" s="48">
        <v>0</v>
      </c>
      <c r="P139" s="48">
        <v>0</v>
      </c>
      <c r="Q139" s="48">
        <v>0</v>
      </c>
      <c r="R139" s="49">
        <f t="shared" si="2"/>
        <v>25150</v>
      </c>
    </row>
    <row r="140" spans="1:18">
      <c r="A140" s="47">
        <v>641</v>
      </c>
      <c r="B140" s="102" t="s">
        <v>142</v>
      </c>
      <c r="C140" s="48">
        <v>0</v>
      </c>
      <c r="D140" s="48">
        <v>3</v>
      </c>
      <c r="E140" s="48">
        <v>1</v>
      </c>
      <c r="F140" s="48">
        <v>10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3</v>
      </c>
      <c r="N140" s="48">
        <v>312</v>
      </c>
      <c r="O140" s="48">
        <v>0</v>
      </c>
      <c r="P140" s="48">
        <v>0</v>
      </c>
      <c r="Q140" s="48">
        <v>1</v>
      </c>
      <c r="R140" s="49">
        <f t="shared" si="2"/>
        <v>88250</v>
      </c>
    </row>
    <row r="141" spans="1:18">
      <c r="A141" s="47">
        <v>953</v>
      </c>
      <c r="B141" s="102" t="s">
        <v>928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9">
        <f t="shared" si="2"/>
        <v>0</v>
      </c>
    </row>
    <row r="142" spans="1:18">
      <c r="A142" s="47">
        <v>951</v>
      </c>
      <c r="B142" s="102" t="s">
        <v>851</v>
      </c>
      <c r="C142" s="48">
        <v>0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9">
        <f t="shared" si="2"/>
        <v>0</v>
      </c>
    </row>
    <row r="143" spans="1:18">
      <c r="A143" s="47">
        <v>620</v>
      </c>
      <c r="B143" s="102" t="s">
        <v>112</v>
      </c>
      <c r="C143" s="48">
        <v>0</v>
      </c>
      <c r="D143" s="48">
        <v>2</v>
      </c>
      <c r="E143" s="48">
        <v>236</v>
      </c>
      <c r="F143" s="48">
        <v>73</v>
      </c>
      <c r="G143" s="48">
        <v>0</v>
      </c>
      <c r="H143" s="48">
        <v>7</v>
      </c>
      <c r="I143" s="48">
        <v>12</v>
      </c>
      <c r="J143" s="48">
        <v>0</v>
      </c>
      <c r="K143" s="48">
        <v>0</v>
      </c>
      <c r="L143" s="48">
        <v>1</v>
      </c>
      <c r="M143" s="48">
        <v>6</v>
      </c>
      <c r="N143" s="48">
        <v>815</v>
      </c>
      <c r="O143" s="48">
        <v>0</v>
      </c>
      <c r="P143" s="48">
        <v>0</v>
      </c>
      <c r="Q143" s="48">
        <v>0</v>
      </c>
      <c r="R143" s="49">
        <f t="shared" si="2"/>
        <v>104575</v>
      </c>
    </row>
    <row r="144" spans="1:18">
      <c r="A144" s="47">
        <v>0</v>
      </c>
      <c r="B144" s="102" t="s">
        <v>4</v>
      </c>
      <c r="C144" s="48">
        <v>0</v>
      </c>
      <c r="D144" s="48">
        <v>0</v>
      </c>
      <c r="E144" s="48">
        <v>29</v>
      </c>
      <c r="F144" s="48">
        <v>3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143</v>
      </c>
      <c r="O144" s="48">
        <v>0</v>
      </c>
      <c r="P144" s="48">
        <v>0</v>
      </c>
      <c r="Q144" s="48">
        <v>0</v>
      </c>
      <c r="R144" s="49">
        <f t="shared" si="2"/>
        <v>5100</v>
      </c>
    </row>
    <row r="145" spans="1:18">
      <c r="A145" s="47">
        <v>696</v>
      </c>
      <c r="B145" s="102" t="s">
        <v>194</v>
      </c>
      <c r="C145" s="48">
        <v>0</v>
      </c>
      <c r="D145" s="48">
        <v>0</v>
      </c>
      <c r="E145" s="48">
        <v>17</v>
      </c>
      <c r="F145" s="48">
        <v>13</v>
      </c>
      <c r="G145" s="48">
        <v>0</v>
      </c>
      <c r="H145" s="48">
        <v>3</v>
      </c>
      <c r="I145" s="48">
        <v>0</v>
      </c>
      <c r="J145" s="48">
        <v>0</v>
      </c>
      <c r="K145" s="48">
        <v>0</v>
      </c>
      <c r="L145" s="48">
        <v>0</v>
      </c>
      <c r="M145" s="48">
        <v>113</v>
      </c>
      <c r="N145" s="48">
        <v>553</v>
      </c>
      <c r="O145" s="48">
        <v>0</v>
      </c>
      <c r="P145" s="48">
        <v>0</v>
      </c>
      <c r="Q145" s="48">
        <v>0</v>
      </c>
      <c r="R145" s="49">
        <f t="shared" si="2"/>
        <v>1145075</v>
      </c>
    </row>
    <row r="146" spans="1:18">
      <c r="A146" s="47">
        <v>610</v>
      </c>
      <c r="B146" s="102" t="s">
        <v>108</v>
      </c>
      <c r="C146" s="48">
        <v>0</v>
      </c>
      <c r="D146" s="48">
        <v>0</v>
      </c>
      <c r="E146" s="48">
        <v>1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3</v>
      </c>
      <c r="O146" s="48">
        <v>0</v>
      </c>
      <c r="P146" s="48">
        <v>0</v>
      </c>
      <c r="Q146" s="48">
        <v>0</v>
      </c>
      <c r="R146" s="49">
        <f t="shared" si="2"/>
        <v>125</v>
      </c>
    </row>
    <row r="147" spans="1:18">
      <c r="A147" s="47">
        <v>656</v>
      </c>
      <c r="B147" s="102" t="s">
        <v>172</v>
      </c>
      <c r="C147" s="48">
        <v>0</v>
      </c>
      <c r="D147" s="48">
        <v>16</v>
      </c>
      <c r="E147" s="48">
        <v>445</v>
      </c>
      <c r="F147" s="48">
        <v>258</v>
      </c>
      <c r="G147" s="48">
        <v>0</v>
      </c>
      <c r="H147" s="48">
        <v>7</v>
      </c>
      <c r="I147" s="48">
        <v>25</v>
      </c>
      <c r="J147" s="48">
        <v>0</v>
      </c>
      <c r="K147" s="48">
        <v>0</v>
      </c>
      <c r="L147" s="48">
        <v>6</v>
      </c>
      <c r="M147" s="48">
        <v>97</v>
      </c>
      <c r="N147" s="48">
        <v>4567</v>
      </c>
      <c r="O147" s="48">
        <v>0</v>
      </c>
      <c r="P147" s="48">
        <v>1</v>
      </c>
      <c r="Q147" s="48">
        <v>2</v>
      </c>
      <c r="R147" s="49">
        <f t="shared" si="2"/>
        <v>1324475</v>
      </c>
    </row>
    <row r="148" spans="1:18">
      <c r="A148" s="47">
        <v>655</v>
      </c>
      <c r="B148" s="102" t="s">
        <v>170</v>
      </c>
      <c r="C148" s="48">
        <v>0</v>
      </c>
      <c r="D148" s="48">
        <v>0</v>
      </c>
      <c r="E148" s="48">
        <v>41</v>
      </c>
      <c r="F148" s="48">
        <v>84</v>
      </c>
      <c r="G148" s="48">
        <v>0</v>
      </c>
      <c r="H148" s="48">
        <v>1</v>
      </c>
      <c r="I148" s="48">
        <v>0</v>
      </c>
      <c r="J148" s="48">
        <v>0</v>
      </c>
      <c r="K148" s="48">
        <v>0</v>
      </c>
      <c r="L148" s="48">
        <v>0</v>
      </c>
      <c r="M148" s="48">
        <v>11</v>
      </c>
      <c r="N148" s="48">
        <v>281</v>
      </c>
      <c r="O148" s="48">
        <v>0</v>
      </c>
      <c r="P148" s="48">
        <v>0</v>
      </c>
      <c r="Q148" s="48">
        <v>0</v>
      </c>
      <c r="R148" s="49">
        <f t="shared" si="2"/>
        <v>121200</v>
      </c>
    </row>
    <row r="149" spans="1:18">
      <c r="A149" s="47">
        <v>126</v>
      </c>
      <c r="B149" s="102" t="s">
        <v>28</v>
      </c>
      <c r="C149" s="48">
        <v>0</v>
      </c>
      <c r="D149" s="48">
        <v>0</v>
      </c>
      <c r="E149" s="48">
        <v>0</v>
      </c>
      <c r="F149" s="48">
        <v>21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41</v>
      </c>
      <c r="O149" s="48">
        <v>0</v>
      </c>
      <c r="P149" s="48">
        <v>0</v>
      </c>
      <c r="Q149" s="48">
        <v>0</v>
      </c>
      <c r="R149" s="49">
        <f t="shared" si="2"/>
        <v>1550</v>
      </c>
    </row>
    <row r="150" spans="1:18">
      <c r="A150" s="47">
        <v>125</v>
      </c>
      <c r="B150" s="102" t="s">
        <v>26</v>
      </c>
      <c r="C150" s="48">
        <v>0</v>
      </c>
      <c r="D150" s="48">
        <v>5</v>
      </c>
      <c r="E150" s="48">
        <v>3</v>
      </c>
      <c r="F150" s="48">
        <v>3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25</v>
      </c>
      <c r="O150" s="48">
        <v>0</v>
      </c>
      <c r="P150" s="48">
        <v>0</v>
      </c>
      <c r="Q150" s="48">
        <v>0</v>
      </c>
      <c r="R150" s="49">
        <f t="shared" si="2"/>
        <v>1100</v>
      </c>
    </row>
    <row r="151" spans="1:18">
      <c r="A151" s="47">
        <v>134</v>
      </c>
      <c r="B151" s="102" t="s">
        <v>38</v>
      </c>
      <c r="C151" s="48">
        <v>0</v>
      </c>
      <c r="D151" s="48">
        <v>1</v>
      </c>
      <c r="E151" s="48">
        <v>35</v>
      </c>
      <c r="F151" s="48">
        <v>18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5</v>
      </c>
      <c r="M151" s="48">
        <v>0</v>
      </c>
      <c r="N151" s="48">
        <v>90</v>
      </c>
      <c r="O151" s="48">
        <v>0</v>
      </c>
      <c r="P151" s="48">
        <v>0</v>
      </c>
      <c r="Q151" s="48">
        <v>0</v>
      </c>
      <c r="R151" s="49">
        <f t="shared" si="2"/>
        <v>54500</v>
      </c>
    </row>
    <row r="152" spans="1:18" ht="33">
      <c r="A152" s="47">
        <v>207</v>
      </c>
      <c r="B152" s="102" t="s">
        <v>929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9">
        <f t="shared" si="2"/>
        <v>0</v>
      </c>
    </row>
    <row r="153" spans="1:18">
      <c r="A153" s="47">
        <v>619</v>
      </c>
      <c r="B153" s="102" t="s">
        <v>110</v>
      </c>
      <c r="C153" s="48">
        <v>0</v>
      </c>
      <c r="D153" s="48">
        <v>0</v>
      </c>
      <c r="E153" s="48">
        <v>1</v>
      </c>
      <c r="F153" s="48">
        <v>4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0</v>
      </c>
      <c r="M153" s="48">
        <v>1</v>
      </c>
      <c r="N153" s="48">
        <v>61</v>
      </c>
      <c r="O153" s="48">
        <v>0</v>
      </c>
      <c r="P153" s="48">
        <v>0</v>
      </c>
      <c r="Q153" s="48">
        <v>0</v>
      </c>
      <c r="R153" s="49">
        <f t="shared" si="2"/>
        <v>11700</v>
      </c>
    </row>
    <row r="154" spans="1:18">
      <c r="A154" s="47">
        <v>852</v>
      </c>
      <c r="B154" s="102" t="s">
        <v>236</v>
      </c>
      <c r="C154" s="48">
        <v>0</v>
      </c>
      <c r="D154" s="48">
        <v>0</v>
      </c>
      <c r="E154" s="48">
        <v>0</v>
      </c>
      <c r="F154" s="48">
        <v>1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9">
        <f t="shared" si="2"/>
        <v>25</v>
      </c>
    </row>
    <row r="155" spans="1:18">
      <c r="A155" s="47">
        <v>856</v>
      </c>
      <c r="B155" s="102" t="s">
        <v>240</v>
      </c>
      <c r="C155" s="48">
        <v>0</v>
      </c>
      <c r="D155" s="48">
        <v>0</v>
      </c>
      <c r="E155" s="48">
        <v>0</v>
      </c>
      <c r="F155" s="48">
        <v>3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1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9">
        <f t="shared" si="2"/>
        <v>10075</v>
      </c>
    </row>
    <row r="156" spans="1:18">
      <c r="A156" s="47">
        <v>854</v>
      </c>
      <c r="B156" s="102" t="s">
        <v>238</v>
      </c>
      <c r="C156" s="48">
        <v>0</v>
      </c>
      <c r="D156" s="48">
        <v>0</v>
      </c>
      <c r="E156" s="48">
        <v>0</v>
      </c>
      <c r="F156" s="48">
        <v>21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9">
        <f t="shared" si="2"/>
        <v>525</v>
      </c>
    </row>
    <row r="157" spans="1:18" ht="33">
      <c r="A157" s="47">
        <v>840</v>
      </c>
      <c r="B157" s="102" t="s">
        <v>228</v>
      </c>
      <c r="C157" s="48">
        <v>0</v>
      </c>
      <c r="D157" s="48">
        <v>0</v>
      </c>
      <c r="E157" s="48">
        <v>0</v>
      </c>
      <c r="F157" s="48">
        <v>56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3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9">
        <f t="shared" si="2"/>
        <v>31400</v>
      </c>
    </row>
    <row r="158" spans="1:18" ht="33">
      <c r="A158" s="47">
        <v>846</v>
      </c>
      <c r="B158" s="102" t="s">
        <v>930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9">
        <f t="shared" si="2"/>
        <v>0</v>
      </c>
    </row>
    <row r="159" spans="1:18">
      <c r="A159" s="47">
        <v>646</v>
      </c>
      <c r="B159" s="102" t="s">
        <v>152</v>
      </c>
      <c r="C159" s="48">
        <v>0</v>
      </c>
      <c r="D159" s="48">
        <v>0</v>
      </c>
      <c r="E159" s="48">
        <v>32</v>
      </c>
      <c r="F159" s="48">
        <v>50</v>
      </c>
      <c r="G159" s="48">
        <v>0</v>
      </c>
      <c r="H159" s="48">
        <v>0</v>
      </c>
      <c r="I159" s="48">
        <v>2</v>
      </c>
      <c r="J159" s="48">
        <v>0</v>
      </c>
      <c r="K159" s="48">
        <v>0</v>
      </c>
      <c r="L159" s="48">
        <v>0</v>
      </c>
      <c r="M159" s="48">
        <v>4</v>
      </c>
      <c r="N159" s="48">
        <v>844</v>
      </c>
      <c r="O159" s="48">
        <v>0</v>
      </c>
      <c r="P159" s="48">
        <v>0</v>
      </c>
      <c r="Q159" s="48">
        <v>0</v>
      </c>
      <c r="R159" s="49">
        <f t="shared" si="2"/>
        <v>64000</v>
      </c>
    </row>
    <row r="160" spans="1:18" ht="17.25" thickBot="1">
      <c r="A160" s="49"/>
      <c r="B160" s="103" t="s">
        <v>267</v>
      </c>
      <c r="C160" s="51">
        <f t="shared" ref="C160:R160" si="3">SUM(C6:C159)</f>
        <v>0</v>
      </c>
      <c r="D160" s="51">
        <f t="shared" si="3"/>
        <v>1869</v>
      </c>
      <c r="E160" s="51">
        <f t="shared" si="3"/>
        <v>37885</v>
      </c>
      <c r="F160" s="51">
        <f t="shared" si="3"/>
        <v>15910</v>
      </c>
      <c r="G160" s="51">
        <f t="shared" si="3"/>
        <v>1</v>
      </c>
      <c r="H160" s="51">
        <f t="shared" si="3"/>
        <v>411</v>
      </c>
      <c r="I160" s="51">
        <f t="shared" si="3"/>
        <v>1061</v>
      </c>
      <c r="J160" s="51">
        <f t="shared" si="3"/>
        <v>4</v>
      </c>
      <c r="K160" s="51">
        <f t="shared" si="3"/>
        <v>1</v>
      </c>
      <c r="L160" s="51">
        <f t="shared" si="3"/>
        <v>182</v>
      </c>
      <c r="M160" s="51">
        <f t="shared" si="3"/>
        <v>4067</v>
      </c>
      <c r="N160" s="51">
        <f t="shared" si="3"/>
        <v>266619</v>
      </c>
      <c r="O160" s="51">
        <f t="shared" si="3"/>
        <v>5</v>
      </c>
      <c r="P160" s="51">
        <f t="shared" si="3"/>
        <v>47</v>
      </c>
      <c r="Q160" s="51">
        <f t="shared" si="3"/>
        <v>203</v>
      </c>
      <c r="R160" s="51">
        <f t="shared" si="3"/>
        <v>64628725</v>
      </c>
    </row>
    <row r="161" ht="17.25" thickTop="1"/>
  </sheetData>
  <mergeCells count="1">
    <mergeCell ref="R4:R5"/>
  </mergeCells>
  <pageMargins left="0.70866141732283472" right="0.70866141732283472" top="0.74803149606299213" bottom="0.74803149606299213" header="0.31496062992125984" footer="0.31496062992125984"/>
  <pageSetup paperSize="5"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Ph-III</vt:lpstr>
      <vt:lpstr>Ph-III CELC</vt:lpstr>
      <vt:lpstr>Ph-IV</vt:lpstr>
      <vt:lpstr>Ph-IV CELC</vt:lpstr>
      <vt:lpstr>Bioupdate grt thn 5yrs</vt:lpstr>
      <vt:lpstr>Bioupdate grt thn 15yrs</vt:lpstr>
      <vt:lpstr>Caculation Sheet</vt:lpstr>
      <vt:lpstr>In-House</vt:lpstr>
      <vt:lpstr>Adjt. for mismatch of EA</vt:lpstr>
      <vt:lpstr>Adjt. for April &amp; July Adjustme</vt:lpstr>
      <vt:lpstr>RO-Wise</vt:lpstr>
      <vt:lpstr>Reg-EA wise</vt:lpstr>
      <vt:lpstr>Reg-wise</vt:lpstr>
      <vt:lpstr>Deficiency Report</vt:lpstr>
      <vt:lpstr>'Adjt. for mismatch of EA'!Print_Area</vt:lpstr>
      <vt:lpstr>'Caculation Sheet'!Print_Area</vt:lpstr>
      <vt:lpstr>'Deficiency Report'!Print_Area</vt:lpstr>
      <vt:lpstr>'Caculation Sheet'!Print_Titles</vt:lpstr>
      <vt:lpstr>'Deficiency Report'!Print_Titles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2019-05-30T10:56:26Z</cp:lastPrinted>
  <dcterms:created xsi:type="dcterms:W3CDTF">2019-04-26T06:26:46Z</dcterms:created>
  <dcterms:modified xsi:type="dcterms:W3CDTF">2019-06-20T09:38:45Z</dcterms:modified>
</cp:coreProperties>
</file>