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80" windowHeight="8835" activeTab="1"/>
  </bookViews>
  <sheets>
    <sheet name="Tech. Centre Data" sheetId="1" r:id="rId1"/>
    <sheet name="Calc. Sheet" sheetId="3" r:id="rId2"/>
    <sheet name="In-House" sheetId="4" r:id="rId3"/>
    <sheet name="Def. report- May-2020" sheetId="5" r:id="rId4"/>
    <sheet name="RO-wise" sheetId="8" r:id="rId5"/>
    <sheet name="REG-EA wise" sheetId="9" r:id="rId6"/>
    <sheet name="Reg- wise" sheetId="10" r:id="rId7"/>
  </sheets>
  <definedNames>
    <definedName name="_xlnm._FilterDatabase" localSheetId="1" hidden="1">'Calc. Sheet'!$A$1:$U$157</definedName>
    <definedName name="_xlnm._FilterDatabase" localSheetId="3" hidden="1">'Def. report- May-2020'!$A$4:$O$128</definedName>
    <definedName name="_xlnm._FilterDatabase" localSheetId="2" hidden="1">'In-House'!$B$4:$E$75</definedName>
    <definedName name="_xlnm._FilterDatabase" localSheetId="6" hidden="1">'Reg- wise'!#REF!</definedName>
    <definedName name="_xlnm._FilterDatabase" localSheetId="0" hidden="1">'Tech. Centre Data'!$A$1:$N$419</definedName>
    <definedName name="_xlnm.Print_Area" localSheetId="2">'In-House'!$B$2:$E$69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0"/>
  <c r="E13"/>
  <c r="G12"/>
  <c r="G11"/>
  <c r="G10"/>
  <c r="G9"/>
  <c r="G8"/>
  <c r="G7"/>
  <c r="G13" s="1"/>
  <c r="G13" i="9"/>
  <c r="F13"/>
  <c r="H12"/>
  <c r="H11"/>
  <c r="H10"/>
  <c r="H9"/>
  <c r="H8"/>
  <c r="H7"/>
  <c r="H13" s="1"/>
  <c r="G26" i="8"/>
  <c r="F26"/>
  <c r="H25"/>
  <c r="H24"/>
  <c r="H23"/>
  <c r="H22"/>
  <c r="F16"/>
  <c r="G15"/>
  <c r="G14"/>
  <c r="G16" l="1"/>
  <c r="H26"/>
  <c r="M128" i="5" l="1"/>
  <c r="L128"/>
  <c r="K128"/>
  <c r="J128"/>
  <c r="I128"/>
  <c r="H128"/>
  <c r="G128"/>
  <c r="F128"/>
  <c r="E128"/>
  <c r="D128"/>
  <c r="N127"/>
  <c r="N126"/>
  <c r="N125"/>
  <c r="N124"/>
  <c r="N123"/>
  <c r="N122"/>
  <c r="N121"/>
  <c r="N120"/>
  <c r="N119"/>
  <c r="N118"/>
  <c r="N137"/>
  <c r="N136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R102" i="3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J148"/>
  <c r="N148" s="1"/>
  <c r="J147"/>
  <c r="N147" s="1"/>
  <c r="J144"/>
  <c r="N144" s="1"/>
  <c r="J139"/>
  <c r="N139" s="1"/>
  <c r="J137"/>
  <c r="N137" s="1"/>
  <c r="J136"/>
  <c r="N136" s="1"/>
  <c r="J134"/>
  <c r="N134" s="1"/>
  <c r="J133"/>
  <c r="N133" s="1"/>
  <c r="J131"/>
  <c r="N131" s="1"/>
  <c r="J130"/>
  <c r="N130" s="1"/>
  <c r="J125"/>
  <c r="N125" s="1"/>
  <c r="J121"/>
  <c r="N121" s="1"/>
  <c r="J120"/>
  <c r="N120" s="1"/>
  <c r="J118"/>
  <c r="N118" s="1"/>
  <c r="J115"/>
  <c r="N115" s="1"/>
  <c r="J110"/>
  <c r="N110" s="1"/>
  <c r="J108"/>
  <c r="N108" s="1"/>
  <c r="J107"/>
  <c r="N107" s="1"/>
  <c r="J103"/>
  <c r="N103" s="1"/>
  <c r="J102"/>
  <c r="N102" s="1"/>
  <c r="J100"/>
  <c r="N100" s="1"/>
  <c r="J98"/>
  <c r="N98" s="1"/>
  <c r="J97"/>
  <c r="N97" s="1"/>
  <c r="J95"/>
  <c r="N95" s="1"/>
  <c r="J93"/>
  <c r="N93" s="1"/>
  <c r="J85"/>
  <c r="N85" s="1"/>
  <c r="J83"/>
  <c r="N83" s="1"/>
  <c r="J77"/>
  <c r="N77" s="1"/>
  <c r="J70"/>
  <c r="N70" s="1"/>
  <c r="J65"/>
  <c r="N65" s="1"/>
  <c r="J64"/>
  <c r="N64" s="1"/>
  <c r="J63"/>
  <c r="N63" s="1"/>
  <c r="J62"/>
  <c r="N62" s="1"/>
  <c r="J61"/>
  <c r="N61" s="1"/>
  <c r="J60"/>
  <c r="N60" s="1"/>
  <c r="J47"/>
  <c r="N47" s="1"/>
  <c r="J46"/>
  <c r="N46" s="1"/>
  <c r="J45"/>
  <c r="N45" s="1"/>
  <c r="J44"/>
  <c r="N44" s="1"/>
  <c r="J42"/>
  <c r="N42" s="1"/>
  <c r="J41"/>
  <c r="N41" s="1"/>
  <c r="J40"/>
  <c r="N40" s="1"/>
  <c r="J39"/>
  <c r="N39" s="1"/>
  <c r="J38"/>
  <c r="N38" s="1"/>
  <c r="J37"/>
  <c r="N37" s="1"/>
  <c r="J36"/>
  <c r="N36" s="1"/>
  <c r="J35"/>
  <c r="N35" s="1"/>
  <c r="J34"/>
  <c r="N34" s="1"/>
  <c r="J33"/>
  <c r="N33" s="1"/>
  <c r="J32"/>
  <c r="N32" s="1"/>
  <c r="J31"/>
  <c r="N31" s="1"/>
  <c r="J30"/>
  <c r="N30" s="1"/>
  <c r="J29"/>
  <c r="N29" s="1"/>
  <c r="J28"/>
  <c r="N28" s="1"/>
  <c r="J24"/>
  <c r="N24" s="1"/>
  <c r="J23"/>
  <c r="N23" s="1"/>
  <c r="J21"/>
  <c r="N21" s="1"/>
  <c r="J20"/>
  <c r="N20" s="1"/>
  <c r="J19"/>
  <c r="N19" s="1"/>
  <c r="J18"/>
  <c r="N18" s="1"/>
  <c r="J17"/>
  <c r="N17" s="1"/>
  <c r="J16"/>
  <c r="N16" s="1"/>
  <c r="J11"/>
  <c r="N11" s="1"/>
  <c r="J8"/>
  <c r="N8" s="1"/>
  <c r="J152"/>
  <c r="N152" s="1"/>
  <c r="J153"/>
  <c r="N153" s="1"/>
  <c r="J154"/>
  <c r="N154" s="1"/>
  <c r="J155"/>
  <c r="N155" s="1"/>
  <c r="J105"/>
  <c r="N105" s="1"/>
  <c r="J104"/>
  <c r="N104" s="1"/>
  <c r="J101"/>
  <c r="N101" s="1"/>
  <c r="J99"/>
  <c r="N99" s="1"/>
  <c r="J96"/>
  <c r="N96" s="1"/>
  <c r="J94"/>
  <c r="N94" s="1"/>
  <c r="J92"/>
  <c r="N92" s="1"/>
  <c r="J91"/>
  <c r="N91" s="1"/>
  <c r="J90"/>
  <c r="N90" s="1"/>
  <c r="J89"/>
  <c r="N89" s="1"/>
  <c r="J88"/>
  <c r="N88" s="1"/>
  <c r="J87"/>
  <c r="N87" s="1"/>
  <c r="J86"/>
  <c r="N86" s="1"/>
  <c r="J84"/>
  <c r="N84" s="1"/>
  <c r="J82"/>
  <c r="N82" s="1"/>
  <c r="J81"/>
  <c r="N81" s="1"/>
  <c r="J80"/>
  <c r="N80" s="1"/>
  <c r="J79"/>
  <c r="N79" s="1"/>
  <c r="J78"/>
  <c r="N78" s="1"/>
  <c r="J76"/>
  <c r="N76" s="1"/>
  <c r="J75"/>
  <c r="N75" s="1"/>
  <c r="J74"/>
  <c r="N74" s="1"/>
  <c r="J73"/>
  <c r="N73" s="1"/>
  <c r="J72"/>
  <c r="N72" s="1"/>
  <c r="J71"/>
  <c r="N71" s="1"/>
  <c r="J69"/>
  <c r="N69" s="1"/>
  <c r="J68"/>
  <c r="N68" s="1"/>
  <c r="J67"/>
  <c r="N67" s="1"/>
  <c r="J66"/>
  <c r="N66" s="1"/>
  <c r="J59"/>
  <c r="N59" s="1"/>
  <c r="J58"/>
  <c r="N58" s="1"/>
  <c r="J57"/>
  <c r="N57" s="1"/>
  <c r="J56"/>
  <c r="N56" s="1"/>
  <c r="J55"/>
  <c r="N55" s="1"/>
  <c r="J54"/>
  <c r="N54" s="1"/>
  <c r="J53"/>
  <c r="N53" s="1"/>
  <c r="J52"/>
  <c r="N52" s="1"/>
  <c r="J51"/>
  <c r="N51" s="1"/>
  <c r="J50"/>
  <c r="N50" s="1"/>
  <c r="J49"/>
  <c r="N49" s="1"/>
  <c r="J48"/>
  <c r="N48" s="1"/>
  <c r="J43"/>
  <c r="N43" s="1"/>
  <c r="J27"/>
  <c r="N27" s="1"/>
  <c r="J106"/>
  <c r="N106" s="1"/>
  <c r="J109"/>
  <c r="N109" s="1"/>
  <c r="J111"/>
  <c r="N111" s="1"/>
  <c r="J112"/>
  <c r="N112" s="1"/>
  <c r="J113"/>
  <c r="N113" s="1"/>
  <c r="J114"/>
  <c r="N114" s="1"/>
  <c r="J116"/>
  <c r="N116" s="1"/>
  <c r="J117"/>
  <c r="N117" s="1"/>
  <c r="J119"/>
  <c r="N119" s="1"/>
  <c r="J122"/>
  <c r="N122" s="1"/>
  <c r="J123"/>
  <c r="N123" s="1"/>
  <c r="J124"/>
  <c r="N124" s="1"/>
  <c r="J126"/>
  <c r="N126" s="1"/>
  <c r="J127"/>
  <c r="N127" s="1"/>
  <c r="J128"/>
  <c r="N128" s="1"/>
  <c r="J129"/>
  <c r="N129" s="1"/>
  <c r="J132"/>
  <c r="N132" s="1"/>
  <c r="J135"/>
  <c r="N135" s="1"/>
  <c r="J138"/>
  <c r="N138" s="1"/>
  <c r="J140"/>
  <c r="N140" s="1"/>
  <c r="J141"/>
  <c r="N141" s="1"/>
  <c r="J142"/>
  <c r="N142" s="1"/>
  <c r="J143"/>
  <c r="N143" s="1"/>
  <c r="J145"/>
  <c r="N145" s="1"/>
  <c r="J146"/>
  <c r="N146" s="1"/>
  <c r="J149"/>
  <c r="N149" s="1"/>
  <c r="J150"/>
  <c r="N150" s="1"/>
  <c r="J151"/>
  <c r="N151" s="1"/>
  <c r="J156"/>
  <c r="N156" s="1"/>
  <c r="J26"/>
  <c r="N26" s="1"/>
  <c r="J25"/>
  <c r="N25" s="1"/>
  <c r="J22"/>
  <c r="N22" s="1"/>
  <c r="J15"/>
  <c r="N15" s="1"/>
  <c r="J14"/>
  <c r="N14" s="1"/>
  <c r="J13"/>
  <c r="N13" s="1"/>
  <c r="J12"/>
  <c r="N12" s="1"/>
  <c r="J10"/>
  <c r="N10" s="1"/>
  <c r="J9"/>
  <c r="N9" s="1"/>
  <c r="J6"/>
  <c r="N6" s="1"/>
  <c r="J5"/>
  <c r="N5" s="1"/>
  <c r="J4"/>
  <c r="N4" s="1"/>
  <c r="J3"/>
  <c r="N3" s="1"/>
  <c r="J7"/>
  <c r="N7" s="1"/>
  <c r="J2"/>
  <c r="N2" s="1"/>
  <c r="O157"/>
  <c r="K157"/>
  <c r="N157" l="1"/>
  <c r="R8"/>
  <c r="S8" s="1"/>
  <c r="T8" s="1"/>
  <c r="R12"/>
  <c r="S12" s="1"/>
  <c r="U12" s="1"/>
  <c r="R16"/>
  <c r="S16" s="1"/>
  <c r="U16" s="1"/>
  <c r="R21"/>
  <c r="S21" s="1"/>
  <c r="U21" s="1"/>
  <c r="R27"/>
  <c r="S27" s="1"/>
  <c r="U27" s="1"/>
  <c r="R31"/>
  <c r="S31" s="1"/>
  <c r="T31" s="1"/>
  <c r="R35"/>
  <c r="R43"/>
  <c r="R47"/>
  <c r="S47" s="1"/>
  <c r="T47" s="1"/>
  <c r="R51"/>
  <c r="R55"/>
  <c r="S55" s="1"/>
  <c r="U55" s="1"/>
  <c r="R59"/>
  <c r="R65"/>
  <c r="R72"/>
  <c r="S72" s="1"/>
  <c r="T72" s="1"/>
  <c r="R79"/>
  <c r="S79" s="1"/>
  <c r="U79" s="1"/>
  <c r="R83"/>
  <c r="S83" s="1"/>
  <c r="U83" s="1"/>
  <c r="R87"/>
  <c r="S87" s="1"/>
  <c r="U87" s="1"/>
  <c r="R91"/>
  <c r="S91" s="1"/>
  <c r="U91" s="1"/>
  <c r="R95"/>
  <c r="S95" s="1"/>
  <c r="U95" s="1"/>
  <c r="R100"/>
  <c r="R104"/>
  <c r="S104" s="1"/>
  <c r="U104" s="1"/>
  <c r="R109"/>
  <c r="S109" s="1"/>
  <c r="U109" s="1"/>
  <c r="R114"/>
  <c r="S114" s="1"/>
  <c r="T114" s="1"/>
  <c r="R119"/>
  <c r="S119" s="1"/>
  <c r="U119" s="1"/>
  <c r="R124"/>
  <c r="S124" s="1"/>
  <c r="U124" s="1"/>
  <c r="R129"/>
  <c r="S129" s="1"/>
  <c r="U129" s="1"/>
  <c r="R133"/>
  <c r="S133" s="1"/>
  <c r="T133" s="1"/>
  <c r="R139"/>
  <c r="S139" s="1"/>
  <c r="T139" s="1"/>
  <c r="R147"/>
  <c r="R7"/>
  <c r="S7" s="1"/>
  <c r="U7" s="1"/>
  <c r="R11"/>
  <c r="S11" s="1"/>
  <c r="U11" s="1"/>
  <c r="R15"/>
  <c r="S15" s="1"/>
  <c r="T15" s="1"/>
  <c r="R19"/>
  <c r="S19" s="1"/>
  <c r="U19" s="1"/>
  <c r="R25"/>
  <c r="S25" s="1"/>
  <c r="U25" s="1"/>
  <c r="R30"/>
  <c r="S30" s="1"/>
  <c r="T30" s="1"/>
  <c r="R34"/>
  <c r="S34" s="1"/>
  <c r="T34" s="1"/>
  <c r="R41"/>
  <c r="S41" s="1"/>
  <c r="T41" s="1"/>
  <c r="R46"/>
  <c r="S46" s="1"/>
  <c r="T46" s="1"/>
  <c r="R50"/>
  <c r="S50" s="1"/>
  <c r="U50" s="1"/>
  <c r="R54"/>
  <c r="S54" s="1"/>
  <c r="U54" s="1"/>
  <c r="R58"/>
  <c r="S58" s="1"/>
  <c r="U58" s="1"/>
  <c r="R64"/>
  <c r="S64" s="1"/>
  <c r="U64" s="1"/>
  <c r="R71"/>
  <c r="S71" s="1"/>
  <c r="T71" s="1"/>
  <c r="R78"/>
  <c r="S78" s="1"/>
  <c r="T78" s="1"/>
  <c r="R82"/>
  <c r="S82" s="1"/>
  <c r="T82" s="1"/>
  <c r="R86"/>
  <c r="S86" s="1"/>
  <c r="U86" s="1"/>
  <c r="R90"/>
  <c r="S90" s="1"/>
  <c r="U90" s="1"/>
  <c r="R94"/>
  <c r="S94" s="1"/>
  <c r="U94" s="1"/>
  <c r="R99"/>
  <c r="S99" s="1"/>
  <c r="U99" s="1"/>
  <c r="R103"/>
  <c r="S103" s="1"/>
  <c r="U103" s="1"/>
  <c r="R108"/>
  <c r="S108" s="1"/>
  <c r="U108" s="1"/>
  <c r="R113"/>
  <c r="S113" s="1"/>
  <c r="U113" s="1"/>
  <c r="R118"/>
  <c r="S118" s="1"/>
  <c r="U118" s="1"/>
  <c r="R122"/>
  <c r="S122" s="1"/>
  <c r="T122" s="1"/>
  <c r="R128"/>
  <c r="S128" s="1"/>
  <c r="U128" s="1"/>
  <c r="R132"/>
  <c r="S132" s="1"/>
  <c r="U132" s="1"/>
  <c r="R136"/>
  <c r="S136" s="1"/>
  <c r="U136" s="1"/>
  <c r="R138"/>
  <c r="S138" s="1"/>
  <c r="T138" s="1"/>
  <c r="R145"/>
  <c r="S145" s="1"/>
  <c r="U145" s="1"/>
  <c r="R156"/>
  <c r="S156" s="1"/>
  <c r="U156" s="1"/>
  <c r="R5"/>
  <c r="S5" s="1"/>
  <c r="T5" s="1"/>
  <c r="R10"/>
  <c r="S10" s="1"/>
  <c r="U10" s="1"/>
  <c r="R14"/>
  <c r="R18"/>
  <c r="S18" s="1"/>
  <c r="T18" s="1"/>
  <c r="R24"/>
  <c r="R29"/>
  <c r="S29" s="1"/>
  <c r="T29" s="1"/>
  <c r="R33"/>
  <c r="S33" s="1"/>
  <c r="U33" s="1"/>
  <c r="R38"/>
  <c r="S38" s="1"/>
  <c r="U38" s="1"/>
  <c r="R45"/>
  <c r="S45" s="1"/>
  <c r="U45" s="1"/>
  <c r="R49"/>
  <c r="S49" s="1"/>
  <c r="T49" s="1"/>
  <c r="R53"/>
  <c r="S53" s="1"/>
  <c r="U53" s="1"/>
  <c r="R57"/>
  <c r="S57" s="1"/>
  <c r="U57" s="1"/>
  <c r="R62"/>
  <c r="S62" s="1"/>
  <c r="U62" s="1"/>
  <c r="R69"/>
  <c r="S69" s="1"/>
  <c r="U69" s="1"/>
  <c r="R77"/>
  <c r="S77" s="1"/>
  <c r="U77" s="1"/>
  <c r="R81"/>
  <c r="S81" s="1"/>
  <c r="U81" s="1"/>
  <c r="R85"/>
  <c r="S85" s="1"/>
  <c r="U85" s="1"/>
  <c r="R89"/>
  <c r="S89" s="1"/>
  <c r="U89" s="1"/>
  <c r="R93"/>
  <c r="S93" s="1"/>
  <c r="U93" s="1"/>
  <c r="R98"/>
  <c r="S98" s="1"/>
  <c r="U98" s="1"/>
  <c r="R107"/>
  <c r="S107" s="1"/>
  <c r="T107" s="1"/>
  <c r="R112"/>
  <c r="S112" s="1"/>
  <c r="U112" s="1"/>
  <c r="R116"/>
  <c r="S116" s="1"/>
  <c r="U116" s="1"/>
  <c r="R121"/>
  <c r="S121" s="1"/>
  <c r="U121" s="1"/>
  <c r="R127"/>
  <c r="S127" s="1"/>
  <c r="U127" s="1"/>
  <c r="R131"/>
  <c r="S131" s="1"/>
  <c r="T131" s="1"/>
  <c r="R135"/>
  <c r="S135" s="1"/>
  <c r="U135" s="1"/>
  <c r="R137"/>
  <c r="S137" s="1"/>
  <c r="U137" s="1"/>
  <c r="R144"/>
  <c r="S144" s="1"/>
  <c r="U144" s="1"/>
  <c r="R150"/>
  <c r="S150" s="1"/>
  <c r="U150" s="1"/>
  <c r="R4"/>
  <c r="S4" s="1"/>
  <c r="T4" s="1"/>
  <c r="R9"/>
  <c r="R13"/>
  <c r="S13" s="1"/>
  <c r="U13" s="1"/>
  <c r="R17"/>
  <c r="S17" s="1"/>
  <c r="U17" s="1"/>
  <c r="R22"/>
  <c r="S22" s="1"/>
  <c r="U22" s="1"/>
  <c r="R28"/>
  <c r="S28" s="1"/>
  <c r="U28" s="1"/>
  <c r="R32"/>
  <c r="S32" s="1"/>
  <c r="T32" s="1"/>
  <c r="R36"/>
  <c r="S36" s="1"/>
  <c r="T36" s="1"/>
  <c r="R44"/>
  <c r="S44" s="1"/>
  <c r="U44" s="1"/>
  <c r="R48"/>
  <c r="S48" s="1"/>
  <c r="U48" s="1"/>
  <c r="R52"/>
  <c r="S52" s="1"/>
  <c r="U52" s="1"/>
  <c r="R56"/>
  <c r="S56" s="1"/>
  <c r="T56" s="1"/>
  <c r="R60"/>
  <c r="S60" s="1"/>
  <c r="U60" s="1"/>
  <c r="R66"/>
  <c r="S66" s="1"/>
  <c r="T66" s="1"/>
  <c r="R76"/>
  <c r="S76" s="1"/>
  <c r="U76" s="1"/>
  <c r="R80"/>
  <c r="S80" s="1"/>
  <c r="U80" s="1"/>
  <c r="R84"/>
  <c r="S84" s="1"/>
  <c r="T84" s="1"/>
  <c r="R88"/>
  <c r="S88" s="1"/>
  <c r="T88" s="1"/>
  <c r="R92"/>
  <c r="S92" s="1"/>
  <c r="U92" s="1"/>
  <c r="R97"/>
  <c r="S97" s="1"/>
  <c r="U97" s="1"/>
  <c r="R101"/>
  <c r="S101" s="1"/>
  <c r="T101" s="1"/>
  <c r="R105"/>
  <c r="R111"/>
  <c r="S111" s="1"/>
  <c r="T111" s="1"/>
  <c r="R115"/>
  <c r="S115" s="1"/>
  <c r="U115" s="1"/>
  <c r="R120"/>
  <c r="S120" s="1"/>
  <c r="T120" s="1"/>
  <c r="R125"/>
  <c r="S125" s="1"/>
  <c r="U125" s="1"/>
  <c r="R130"/>
  <c r="S130" s="1"/>
  <c r="T130" s="1"/>
  <c r="R134"/>
  <c r="S134" s="1"/>
  <c r="U134" s="1"/>
  <c r="R142"/>
  <c r="S142" s="1"/>
  <c r="U142" s="1"/>
  <c r="R148"/>
  <c r="S148" s="1"/>
  <c r="T148" s="1"/>
  <c r="R6"/>
  <c r="S6" s="1"/>
  <c r="U6" s="1"/>
  <c r="R26"/>
  <c r="R42"/>
  <c r="R70"/>
  <c r="R74"/>
  <c r="S74" s="1"/>
  <c r="U74" s="1"/>
  <c r="R123"/>
  <c r="S123" s="1"/>
  <c r="U123" s="1"/>
  <c r="R143"/>
  <c r="S143" s="1"/>
  <c r="U143" s="1"/>
  <c r="R151"/>
  <c r="R155"/>
  <c r="S155" s="1"/>
  <c r="T155" s="1"/>
  <c r="R37"/>
  <c r="S37" s="1"/>
  <c r="U37" s="1"/>
  <c r="R61"/>
  <c r="S61" s="1"/>
  <c r="R73"/>
  <c r="S73" s="1"/>
  <c r="R106"/>
  <c r="S106" s="1"/>
  <c r="U106" s="1"/>
  <c r="R110"/>
  <c r="S110" s="1"/>
  <c r="T110" s="1"/>
  <c r="R126"/>
  <c r="S126" s="1"/>
  <c r="U126" s="1"/>
  <c r="R146"/>
  <c r="R154"/>
  <c r="S154" s="1"/>
  <c r="U154" s="1"/>
  <c r="R20"/>
  <c r="S20" s="1"/>
  <c r="U20" s="1"/>
  <c r="R40"/>
  <c r="R68"/>
  <c r="S68" s="1"/>
  <c r="U68" s="1"/>
  <c r="R96"/>
  <c r="S96" s="1"/>
  <c r="T96" s="1"/>
  <c r="R117"/>
  <c r="S117" s="1"/>
  <c r="U117" s="1"/>
  <c r="R141"/>
  <c r="S141" s="1"/>
  <c r="R149"/>
  <c r="R153"/>
  <c r="S153" s="1"/>
  <c r="R23"/>
  <c r="S23" s="1"/>
  <c r="U23" s="1"/>
  <c r="R39"/>
  <c r="R63"/>
  <c r="R67"/>
  <c r="S67" s="1"/>
  <c r="U67" s="1"/>
  <c r="R75"/>
  <c r="S75" s="1"/>
  <c r="U75" s="1"/>
  <c r="R140"/>
  <c r="S140" s="1"/>
  <c r="U140" s="1"/>
  <c r="R152"/>
  <c r="N128" i="5"/>
  <c r="S65" i="3"/>
  <c r="U65" s="1"/>
  <c r="S149"/>
  <c r="U149" s="1"/>
  <c r="S24"/>
  <c r="T24" s="1"/>
  <c r="S40"/>
  <c r="T40" s="1"/>
  <c r="S100"/>
  <c r="T100" s="1"/>
  <c r="S152"/>
  <c r="T152" s="1"/>
  <c r="S35"/>
  <c r="U35" s="1"/>
  <c r="S39"/>
  <c r="U39" s="1"/>
  <c r="S43"/>
  <c r="T43" s="1"/>
  <c r="S51"/>
  <c r="U51" s="1"/>
  <c r="S59"/>
  <c r="T59" s="1"/>
  <c r="S63"/>
  <c r="T63" s="1"/>
  <c r="S147"/>
  <c r="U147" s="1"/>
  <c r="S151"/>
  <c r="U151" s="1"/>
  <c r="M157"/>
  <c r="S14"/>
  <c r="U14" s="1"/>
  <c r="S26"/>
  <c r="U26" s="1"/>
  <c r="S42"/>
  <c r="U42" s="1"/>
  <c r="S70"/>
  <c r="U70" s="1"/>
  <c r="S102"/>
  <c r="U102" s="1"/>
  <c r="S146"/>
  <c r="T146" s="1"/>
  <c r="L157"/>
  <c r="J157"/>
  <c r="U73" l="1"/>
  <c r="T73"/>
  <c r="T141"/>
  <c r="U141"/>
  <c r="U61"/>
  <c r="T61"/>
  <c r="U29"/>
  <c r="T65"/>
  <c r="T125"/>
  <c r="S105"/>
  <c r="U105" s="1"/>
  <c r="T25"/>
  <c r="U5"/>
  <c r="T121"/>
  <c r="U41"/>
  <c r="S9"/>
  <c r="U9" s="1"/>
  <c r="U133"/>
  <c r="T137"/>
  <c r="T93"/>
  <c r="T57"/>
  <c r="U49"/>
  <c r="U153"/>
  <c r="T153"/>
  <c r="T113"/>
  <c r="T77"/>
  <c r="T13"/>
  <c r="T109"/>
  <c r="T45"/>
  <c r="R2"/>
  <c r="P157"/>
  <c r="R3"/>
  <c r="S3" s="1"/>
  <c r="U3" s="1"/>
  <c r="T97"/>
  <c r="T33"/>
  <c r="T129"/>
  <c r="T89"/>
  <c r="T145"/>
  <c r="T81"/>
  <c r="T17"/>
  <c r="U101"/>
  <c r="T149"/>
  <c r="T117"/>
  <c r="T85"/>
  <c r="T69"/>
  <c r="T53"/>
  <c r="T37"/>
  <c r="T21"/>
  <c r="T150"/>
  <c r="T134"/>
  <c r="T118"/>
  <c r="T102"/>
  <c r="T86"/>
  <c r="T70"/>
  <c r="T54"/>
  <c r="T38"/>
  <c r="T22"/>
  <c r="T6"/>
  <c r="U131"/>
  <c r="U96"/>
  <c r="U122"/>
  <c r="T147"/>
  <c r="T115"/>
  <c r="T99"/>
  <c r="T83"/>
  <c r="T67"/>
  <c r="T51"/>
  <c r="T35"/>
  <c r="T19"/>
  <c r="U139"/>
  <c r="U47"/>
  <c r="U30"/>
  <c r="U155"/>
  <c r="T156"/>
  <c r="T140"/>
  <c r="T124"/>
  <c r="T108"/>
  <c r="T92"/>
  <c r="T76"/>
  <c r="T60"/>
  <c r="T44"/>
  <c r="T28"/>
  <c r="T12"/>
  <c r="U24"/>
  <c r="U78"/>
  <c r="U114"/>
  <c r="U107"/>
  <c r="U32"/>
  <c r="U84"/>
  <c r="U59"/>
  <c r="U111"/>
  <c r="U138"/>
  <c r="U71"/>
  <c r="U15"/>
  <c r="T154"/>
  <c r="T106"/>
  <c r="T90"/>
  <c r="T74"/>
  <c r="T58"/>
  <c r="T42"/>
  <c r="T26"/>
  <c r="T10"/>
  <c r="U100"/>
  <c r="U46"/>
  <c r="U56"/>
  <c r="T151"/>
  <c r="T135"/>
  <c r="T119"/>
  <c r="T103"/>
  <c r="T87"/>
  <c r="T55"/>
  <c r="T39"/>
  <c r="T23"/>
  <c r="T7"/>
  <c r="U110"/>
  <c r="U63"/>
  <c r="U34"/>
  <c r="U8"/>
  <c r="T144"/>
  <c r="T128"/>
  <c r="T112"/>
  <c r="T80"/>
  <c r="T64"/>
  <c r="T48"/>
  <c r="T16"/>
  <c r="U31"/>
  <c r="U82"/>
  <c r="U4"/>
  <c r="U36"/>
  <c r="U43"/>
  <c r="U146"/>
  <c r="T142"/>
  <c r="T126"/>
  <c r="T94"/>
  <c r="T62"/>
  <c r="T14"/>
  <c r="U148"/>
  <c r="U152"/>
  <c r="T123"/>
  <c r="T91"/>
  <c r="T75"/>
  <c r="T27"/>
  <c r="T11"/>
  <c r="U18"/>
  <c r="U72"/>
  <c r="T132"/>
  <c r="T116"/>
  <c r="T68"/>
  <c r="T52"/>
  <c r="T20"/>
  <c r="U88"/>
  <c r="U66"/>
  <c r="U130"/>
  <c r="U40"/>
  <c r="T98"/>
  <c r="T50"/>
  <c r="U120"/>
  <c r="T143"/>
  <c r="T127"/>
  <c r="T95"/>
  <c r="T79"/>
  <c r="T136"/>
  <c r="T104"/>
  <c r="H157"/>
  <c r="G157"/>
  <c r="F157"/>
  <c r="E157"/>
  <c r="D157"/>
  <c r="N419" i="1"/>
  <c r="N421" s="1"/>
  <c r="M419"/>
  <c r="M421" s="1"/>
  <c r="L419"/>
  <c r="K419"/>
  <c r="J419"/>
  <c r="I419"/>
  <c r="H419"/>
  <c r="G419"/>
  <c r="F419"/>
  <c r="T3" i="3" l="1"/>
  <c r="T105"/>
  <c r="T9"/>
  <c r="Q157"/>
  <c r="S2"/>
  <c r="R157"/>
  <c r="T2" l="1"/>
  <c r="T157" s="1"/>
  <c r="S157"/>
  <c r="U2"/>
  <c r="U157" s="1"/>
</calcChain>
</file>

<file path=xl/sharedStrings.xml><?xml version="1.0" encoding="utf-8"?>
<sst xmlns="http://schemas.openxmlformats.org/spreadsheetml/2006/main" count="2380" uniqueCount="1188">
  <si>
    <t>Registrar ID</t>
  </si>
  <si>
    <t>EA Code</t>
  </si>
  <si>
    <t>No. of Aadhaar generated count for Phase III</t>
  </si>
  <si>
    <t>CEL Phase III</t>
  </si>
  <si>
    <t>No. of Demographic Aadhaar generated</t>
  </si>
  <si>
    <t>No. of Aadhaar generated count for Phase IV</t>
  </si>
  <si>
    <t>CEL Phase IV</t>
  </si>
  <si>
    <t>No. of Biometrric Aadhaar generated count</t>
  </si>
  <si>
    <t>Mandatory BIO Update &lt;= 5</t>
  </si>
  <si>
    <t>Mandatory BIO Update &gt; 5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</si>
  <si>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</si>
  <si>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</si>
  <si>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</si>
  <si>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</si>
  <si>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</si>
  <si>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</si>
  <si>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</si>
  <si>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</si>
  <si>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</si>
  <si>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</si>
  <si>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</si>
  <si>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</si>
  <si>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</si>
  <si>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</si>
  <si>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</si>
  <si>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</si>
  <si>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</si>
  <si>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</si>
  <si>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</si>
  <si>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</si>
  <si>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</si>
  <si>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</si>
  <si>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</si>
  <si>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</si>
  <si>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</si>
  <si>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</si>
  <si>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</si>
  <si>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</si>
  <si>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</si>
  <si>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</si>
  <si>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</si>
  <si>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</si>
  <si>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</si>
  <si>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</si>
  <si>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</si>
  <si>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</si>
  <si>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</si>
  <si>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</si>
  <si>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</si>
  <si>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</si>
  <si>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</si>
  <si>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</si>
  <si>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</si>
  <si>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</si>
  <si>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</si>
  <si>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</si>
  <si>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</si>
  <si>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</si>
  <si>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</si>
  <si>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</si>
  <si>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</si>
  <si>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</si>
  <si>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</si>
  <si>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</si>
  <si>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</si>
  <si>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</si>
  <si>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</si>
  <si>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</si>
  <si>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</si>
  <si>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</si>
  <si>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</si>
  <si>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</si>
  <si>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</si>
  <si>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</si>
  <si>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</si>
  <si>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</si>
  <si>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</si>
  <si>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</si>
  <si>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</si>
  <si>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</si>
  <si>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</si>
  <si>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</si>
  <si>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</si>
  <si>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</si>
  <si>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</si>
  <si>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</si>
  <si>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</si>
  <si>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</si>
  <si>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</si>
  <si>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</si>
  <si>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</si>
  <si>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</si>
  <si>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</si>
  <si>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</si>
  <si>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</si>
  <si>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</si>
  <si>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</si>
  <si>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</si>
  <si>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</si>
  <si>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</si>
  <si>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</si>
  <si>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</si>
  <si>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</si>
  <si>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</si>
  <si>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</si>
  <si>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</si>
  <si>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</si>
  <si>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</si>
  <si>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</si>
  <si>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</si>
  <si>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</si>
  <si>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</si>
  <si>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</si>
  <si>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</si>
  <si>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</si>
  <si>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814</t>
  </si>
  <si>
    <t>815</t>
  </si>
  <si>
    <t>816</t>
  </si>
  <si>
    <t>818</t>
  </si>
  <si>
    <t>820</t>
  </si>
  <si>
    <t>821</t>
  </si>
  <si>
    <t>826</t>
  </si>
  <si>
    <t>830</t>
  </si>
  <si>
    <t>833</t>
  </si>
  <si>
    <t>840</t>
  </si>
  <si>
    <t>841</t>
  </si>
  <si>
    <t>843</t>
  </si>
  <si>
    <t>844</t>
  </si>
  <si>
    <t>854</t>
  </si>
  <si>
    <t>856</t>
  </si>
  <si>
    <t>867</t>
  </si>
  <si>
    <t>871</t>
  </si>
  <si>
    <t>873</t>
  </si>
  <si>
    <t>952</t>
  </si>
  <si>
    <t>955</t>
  </si>
  <si>
    <t>957</t>
  </si>
  <si>
    <t>964</t>
  </si>
  <si>
    <t>975</t>
  </si>
  <si>
    <t>977</t>
  </si>
  <si>
    <t>979</t>
  </si>
  <si>
    <t>984</t>
  </si>
  <si>
    <t>985</t>
  </si>
  <si>
    <t>986</t>
  </si>
  <si>
    <t>989</t>
  </si>
  <si>
    <t>997</t>
  </si>
  <si>
    <t>0000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</si>
  <si>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</si>
  <si>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</si>
  <si>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</si>
  <si>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</si>
  <si>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</si>
  <si>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</si>
  <si>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</si>
  <si>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</si>
  <si>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</si>
  <si>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</si>
  <si>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</si>
  <si>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</si>
  <si>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0101</t>
  </si>
  <si>
    <t>0102</t>
  </si>
  <si>
    <t>0972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</si>
  <si>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</si>
  <si>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</si>
  <si>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</si>
  <si>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</si>
  <si>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</si>
  <si>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</si>
  <si>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</si>
  <si>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</si>
  <si>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</si>
  <si>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</si>
  <si>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</si>
  <si>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</si>
  <si>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</si>
  <si>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</si>
  <si>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</si>
  <si>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</si>
  <si>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</si>
  <si>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</si>
  <si>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</si>
  <si>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</si>
  <si>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</si>
  <si>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</si>
  <si>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</si>
  <si>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</si>
  <si>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</si>
  <si>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</si>
  <si>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</si>
  <si>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</si>
  <si>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</si>
  <si>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</si>
  <si>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</si>
  <si>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</si>
  <si>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</si>
  <si>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</si>
  <si>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</si>
  <si>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</si>
  <si>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</si>
  <si>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</si>
  <si>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</si>
  <si>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</si>
  <si>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</si>
  <si>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</si>
  <si>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</si>
  <si>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</si>
  <si>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</si>
  <si>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</si>
  <si>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</si>
  <si>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</si>
  <si>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</si>
  <si>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</si>
  <si>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</si>
  <si>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</si>
  <si>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</si>
  <si>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2284</t>
  </si>
  <si>
    <t>2560</t>
  </si>
  <si>
    <t>2507</t>
  </si>
  <si>
    <t>2441</t>
  </si>
  <si>
    <t>2394</t>
  </si>
  <si>
    <t>2348</t>
  </si>
  <si>
    <t>2382</t>
  </si>
  <si>
    <t>2365</t>
  </si>
  <si>
    <t>2272</t>
  </si>
  <si>
    <t>2352</t>
  </si>
  <si>
    <t>2354</t>
  </si>
  <si>
    <t>2356</t>
  </si>
  <si>
    <t>2347</t>
  </si>
  <si>
    <t>2335</t>
  </si>
  <si>
    <t>2339</t>
  </si>
  <si>
    <t>2417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</si>
  <si>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</si>
  <si>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</si>
  <si>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</si>
  <si>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</si>
  <si>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</si>
  <si>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</si>
  <si>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</si>
  <si>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</si>
  <si>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</si>
  <si>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2214</t>
  </si>
  <si>
    <t>2219</t>
  </si>
  <si>
    <t>2222</t>
  </si>
  <si>
    <t>2224</t>
  </si>
  <si>
    <t>2229</t>
  </si>
  <si>
    <t>2231</t>
  </si>
  <si>
    <t>2232</t>
  </si>
  <si>
    <t>2234</t>
  </si>
  <si>
    <t>2235</t>
  </si>
  <si>
    <t>2240</t>
  </si>
  <si>
    <t>2244</t>
  </si>
  <si>
    <t>2246</t>
  </si>
  <si>
    <t>2249</t>
  </si>
  <si>
    <t>2258</t>
  </si>
  <si>
    <t>2266</t>
  </si>
  <si>
    <t>2267</t>
  </si>
  <si>
    <t>2268</t>
  </si>
  <si>
    <t>0213</t>
  </si>
  <si>
    <t>2009</t>
  </si>
  <si>
    <t>2206</t>
  </si>
  <si>
    <t>2207</t>
  </si>
  <si>
    <t>2208</t>
  </si>
  <si>
    <t>2209</t>
  </si>
  <si>
    <t>2210</t>
  </si>
  <si>
    <t>2211</t>
  </si>
  <si>
    <t>2212</t>
  </si>
  <si>
    <t>2213</t>
  </si>
  <si>
    <t>0217</t>
  </si>
  <si>
    <t>0218</t>
  </si>
  <si>
    <t>0604</t>
  </si>
  <si>
    <t>0619</t>
  </si>
  <si>
    <t>0620</t>
  </si>
  <si>
    <t>2770</t>
  </si>
  <si>
    <t>0623</t>
  </si>
  <si>
    <t>2739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</si>
  <si>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</si>
  <si>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</si>
  <si>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</si>
  <si>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</si>
  <si>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</si>
  <si>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</si>
  <si>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</si>
  <si>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</si>
  <si>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</si>
  <si>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</si>
  <si>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</si>
  <si>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</si>
  <si>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</si>
  <si>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</si>
  <si>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</si>
  <si>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</si>
  <si>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</si>
  <si>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</si>
  <si>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</si>
  <si>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</si>
  <si>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</si>
  <si>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</si>
  <si>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</si>
  <si>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</si>
  <si>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</si>
  <si>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</si>
  <si>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</si>
  <si>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2767</t>
  </si>
  <si>
    <t>2769</t>
  </si>
  <si>
    <t>0651</t>
  </si>
  <si>
    <t>0652</t>
  </si>
  <si>
    <t>0653</t>
  </si>
  <si>
    <t>0654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</si>
  <si>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</si>
  <si>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</si>
  <si>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</si>
  <si>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</si>
  <si>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</si>
  <si>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</si>
  <si>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</si>
  <si>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</si>
  <si>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</si>
  <si>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</si>
  <si>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</si>
  <si>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</si>
  <si>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</si>
  <si>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</si>
  <si>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</si>
  <si>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</si>
  <si>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</si>
  <si>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</si>
  <si>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</si>
  <si>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</si>
  <si>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</si>
  <si>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</si>
  <si>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</si>
  <si>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</si>
  <si>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</si>
  <si>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0655</t>
  </si>
  <si>
    <t>2734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</si>
  <si>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</si>
  <si>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</si>
  <si>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</si>
  <si>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</si>
  <si>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</si>
  <si>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</si>
  <si>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</si>
  <si>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</si>
  <si>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</si>
  <si>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</si>
  <si>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</si>
  <si>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</si>
  <si>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</si>
  <si>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</si>
  <si>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</si>
  <si>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</si>
  <si>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</si>
  <si>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</si>
  <si>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2839</t>
  </si>
  <si>
    <t>2840</t>
  </si>
  <si>
    <t>2842</t>
  </si>
  <si>
    <t>2843</t>
  </si>
  <si>
    <t>2844</t>
  </si>
  <si>
    <t>2845</t>
  </si>
  <si>
    <t>2846</t>
  </si>
  <si>
    <t>2847</t>
  </si>
  <si>
    <t>2848</t>
  </si>
  <si>
    <t>2852</t>
  </si>
  <si>
    <t>2855</t>
  </si>
  <si>
    <t>2856</t>
  </si>
  <si>
    <t>2857</t>
  </si>
  <si>
    <t>2858</t>
  </si>
  <si>
    <t>2859</t>
  </si>
  <si>
    <t>2860</t>
  </si>
  <si>
    <t>2864</t>
  </si>
  <si>
    <t>2865</t>
  </si>
  <si>
    <t>2866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</si>
  <si>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</si>
  <si>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</si>
  <si>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</si>
  <si>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</si>
  <si>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</si>
  <si>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</si>
  <si>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</si>
  <si>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</si>
  <si>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</si>
  <si>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</si>
  <si>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</si>
  <si>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</si>
  <si>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</si>
  <si>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</si>
  <si>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</si>
  <si>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</si>
  <si>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</si>
  <si>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</si>
  <si>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</si>
  <si>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</si>
  <si>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</si>
  <si>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</si>
  <si>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</si>
  <si>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</si>
  <si>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</si>
  <si>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</si>
  <si>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</si>
  <si>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0810</t>
  </si>
  <si>
    <t>0811</t>
  </si>
  <si>
    <t>0812</t>
  </si>
  <si>
    <t>0813</t>
  </si>
  <si>
    <t>2017</t>
  </si>
  <si>
    <t>0815</t>
  </si>
  <si>
    <t>2052</t>
  </si>
  <si>
    <t>2081</t>
  </si>
  <si>
    <t>0820</t>
  </si>
  <si>
    <t>0821</t>
  </si>
  <si>
    <t>0826</t>
  </si>
  <si>
    <t>0830</t>
  </si>
  <si>
    <t>2363</t>
  </si>
  <si>
    <t>0840</t>
  </si>
  <si>
    <t>2708</t>
  </si>
  <si>
    <t>2709</t>
  </si>
  <si>
    <t>0843</t>
  </si>
  <si>
    <t>0844</t>
  </si>
  <si>
    <t>0854</t>
  </si>
  <si>
    <t>0856</t>
  </si>
  <si>
    <t>0867</t>
  </si>
  <si>
    <t>0871</t>
  </si>
  <si>
    <t>0873</t>
  </si>
  <si>
    <t>2147</t>
  </si>
  <si>
    <t>2148</t>
  </si>
  <si>
    <t>2150</t>
  </si>
  <si>
    <t>2151</t>
  </si>
  <si>
    <t>2153</t>
  </si>
  <si>
    <t>2154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</si>
  <si>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</si>
  <si>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</si>
  <si>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</si>
  <si>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</si>
  <si>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</si>
  <si>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</si>
  <si>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</si>
  <si>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</si>
  <si>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</si>
  <si>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0955</t>
  </si>
  <si>
    <t>0957</t>
  </si>
  <si>
    <t>2194</t>
  </si>
  <si>
    <t>2196</t>
  </si>
  <si>
    <t>2197</t>
  </si>
  <si>
    <t>2199</t>
  </si>
  <si>
    <t>2201</t>
  </si>
  <si>
    <t>2202</t>
  </si>
  <si>
    <t>2203</t>
  </si>
  <si>
    <t>2204</t>
  </si>
  <si>
    <t>2205</t>
  </si>
  <si>
    <t>0975</t>
  </si>
  <si>
    <t>0977</t>
  </si>
  <si>
    <t>0979</t>
  </si>
  <si>
    <t>0984</t>
  </si>
  <si>
    <t>0985</t>
  </si>
  <si>
    <t>2084</t>
  </si>
  <si>
    <t>0989</t>
  </si>
  <si>
    <t>0997</t>
  </si>
  <si>
    <t>155</t>
  </si>
  <si>
    <t>206</t>
  </si>
  <si>
    <t>2492</t>
  </si>
  <si>
    <t>2189</t>
  </si>
  <si>
    <t>2841</t>
  </si>
  <si>
    <t>2849</t>
  </si>
  <si>
    <t>2853</t>
  </si>
  <si>
    <t>2854</t>
  </si>
  <si>
    <t>2861</t>
  </si>
  <si>
    <t>S.No</t>
  </si>
  <si>
    <t>152</t>
  </si>
  <si>
    <t>514</t>
  </si>
  <si>
    <t>688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</si>
  <si>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</si>
  <si>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</si>
  <si>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</si>
  <si>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</si>
  <si>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</si>
  <si>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</si>
  <si>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</si>
  <si>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</si>
  <si>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</si>
  <si>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</si>
  <si>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</si>
  <si>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</si>
  <si>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</si>
  <si>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2497</t>
  </si>
  <si>
    <t>2262</t>
  </si>
  <si>
    <t>0514</t>
  </si>
  <si>
    <t>2741</t>
  </si>
  <si>
    <t>0688</t>
  </si>
  <si>
    <t>2793</t>
  </si>
  <si>
    <t>UIDAI-Registrar</t>
  </si>
  <si>
    <t>UIDAI-EA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</si>
  <si>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</si>
  <si>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</si>
  <si>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</si>
  <si>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</si>
  <si>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</si>
  <si>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</si>
  <si>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</si>
  <si>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</si>
  <si>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</si>
  <si>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</si>
  <si>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</si>
  <si>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</si>
  <si>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</si>
  <si>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</si>
  <si>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</si>
  <si>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</si>
  <si>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</si>
  <si>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</si>
  <si>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</si>
  <si>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</si>
  <si>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</si>
  <si>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</si>
  <si>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</si>
  <si>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</si>
  <si>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</si>
  <si>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</si>
  <si>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</si>
  <si>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</si>
  <si>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</si>
  <si>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</si>
  <si>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</si>
  <si>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</si>
  <si>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</si>
  <si>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</si>
  <si>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</si>
  <si>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</si>
  <si>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</si>
  <si>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</si>
  <si>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</si>
  <si>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</si>
  <si>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</si>
  <si>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</si>
  <si>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</si>
  <si>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</si>
  <si>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</si>
  <si>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</si>
  <si>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</si>
  <si>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</si>
  <si>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</si>
  <si>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</si>
  <si>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</si>
  <si>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</si>
  <si>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</si>
  <si>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</si>
  <si>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</si>
  <si>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</si>
  <si>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</si>
  <si>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</si>
  <si>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</si>
  <si>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</si>
  <si>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</si>
  <si>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</si>
  <si>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</si>
  <si>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</si>
  <si>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</si>
  <si>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</si>
  <si>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</si>
  <si>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</si>
  <si>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</si>
  <si>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</si>
  <si>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</si>
  <si>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</si>
  <si>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</si>
  <si>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</si>
  <si>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</si>
  <si>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</si>
  <si>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</si>
  <si>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</si>
  <si>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Extra Assistant Commissioner Naharlagun</t>
  </si>
  <si>
    <t>DC LOWER SUBANSIRI</t>
  </si>
  <si>
    <t>ADC ZIRO SADAR</t>
  </si>
  <si>
    <t>D.C. KURUNG KUMEY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</si>
  <si>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</si>
  <si>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</si>
  <si>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</si>
  <si>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</si>
  <si>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</si>
  <si>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</si>
  <si>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</si>
  <si>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</si>
  <si>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</si>
  <si>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DC Lower Dibang</t>
  </si>
  <si>
    <t>DC LOHIT</t>
  </si>
  <si>
    <t>DDSE Lohit</t>
  </si>
  <si>
    <t>CDPO Tezu ICDS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</si>
  <si>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</si>
  <si>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</si>
  <si>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</si>
  <si>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</si>
  <si>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</si>
  <si>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</si>
  <si>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</si>
  <si>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</si>
  <si>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</si>
  <si>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DC South East</t>
  </si>
  <si>
    <t>D C South East</t>
  </si>
  <si>
    <t>DY. COMMISSIONER SHAHDARA</t>
  </si>
  <si>
    <t>DC SHAHDARA</t>
  </si>
  <si>
    <t>Rural Development Department Bihar-1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</si>
  <si>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</si>
  <si>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</si>
  <si>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</si>
  <si>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</si>
  <si>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</si>
  <si>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DC Mokokchung</t>
  </si>
  <si>
    <t>ADC Meluri</t>
  </si>
  <si>
    <t>DC Tuensang</t>
  </si>
  <si>
    <t>DC Kiphire</t>
  </si>
  <si>
    <t>ADC Tizit</t>
  </si>
  <si>
    <t>ADC Aboi</t>
  </si>
  <si>
    <t>SDO C Chen</t>
  </si>
  <si>
    <t>DC Zunheboto</t>
  </si>
  <si>
    <t>DC Wokha</t>
  </si>
  <si>
    <t>DC Dimapur</t>
  </si>
  <si>
    <t>SDO Kuhuboto</t>
  </si>
  <si>
    <t>DC  Phek</t>
  </si>
  <si>
    <t>DC Mon</t>
  </si>
  <si>
    <t>DC Peren</t>
  </si>
  <si>
    <t>SDO C Jalukie</t>
  </si>
  <si>
    <t>ADC Bhandari</t>
  </si>
  <si>
    <t>Special Secretary Home</t>
  </si>
  <si>
    <t>Manipur Electronics Dev Corp</t>
  </si>
  <si>
    <t>Govt. of Mizoram</t>
  </si>
  <si>
    <t>DC Lunglei</t>
  </si>
  <si>
    <t>DC Siaha</t>
  </si>
  <si>
    <t>D.C. Champhai</t>
  </si>
  <si>
    <t>DC Serchhip</t>
  </si>
  <si>
    <t>DC Mamit</t>
  </si>
  <si>
    <t>DIT Lakshadweep</t>
  </si>
  <si>
    <t>General Administration Department</t>
  </si>
  <si>
    <t>General Adminstration Department B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</si>
  <si>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</si>
  <si>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</si>
  <si>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</si>
  <si>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</si>
  <si>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</si>
  <si>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</si>
  <si>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</si>
  <si>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</si>
  <si>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</si>
  <si>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</si>
  <si>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</si>
  <si>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</si>
  <si>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</si>
  <si>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</si>
  <si>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</si>
  <si>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</si>
  <si>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</si>
  <si>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</si>
  <si>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</si>
  <si>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</si>
  <si>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</si>
  <si>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</si>
  <si>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</si>
  <si>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</si>
  <si>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</si>
  <si>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</si>
  <si>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</si>
  <si>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</si>
  <si>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</si>
  <si>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</si>
  <si>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</si>
  <si>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</si>
  <si>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</si>
  <si>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</si>
  <si>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</si>
  <si>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</si>
  <si>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</si>
  <si>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</si>
  <si>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</si>
  <si>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</si>
  <si>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</si>
  <si>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</si>
  <si>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</si>
  <si>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</si>
  <si>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</si>
  <si>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</si>
  <si>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</si>
  <si>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</si>
  <si>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</si>
  <si>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</si>
  <si>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</si>
  <si>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State Bank of India</t>
  </si>
  <si>
    <t>Andhra Pradesh Grameena Vikas Bank</t>
  </si>
  <si>
    <t>CHHATTISGARH RAJYA  GRAMIN BANK</t>
  </si>
  <si>
    <t>MADHYANCHAL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</si>
  <si>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</si>
  <si>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</si>
  <si>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</si>
  <si>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</si>
  <si>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</si>
  <si>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</si>
  <si>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</si>
  <si>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</si>
  <si>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</si>
  <si>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</si>
  <si>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</si>
  <si>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</si>
  <si>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</si>
  <si>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</si>
  <si>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</si>
  <si>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</si>
  <si>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</si>
  <si>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</si>
  <si>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</si>
  <si>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</si>
  <si>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</si>
  <si>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</si>
  <si>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</si>
  <si>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</si>
  <si>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</si>
  <si>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</si>
  <si>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</si>
  <si>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</si>
  <si>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</si>
  <si>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</si>
  <si>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Syndicate Bank_New_658</t>
  </si>
  <si>
    <t>Syndicate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</si>
  <si>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</si>
  <si>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</si>
  <si>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</si>
  <si>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</si>
  <si>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</si>
  <si>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</si>
  <si>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</si>
  <si>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</si>
  <si>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</si>
  <si>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</si>
  <si>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</si>
  <si>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</si>
  <si>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</si>
  <si>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</si>
  <si>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</si>
  <si>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</si>
  <si>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</si>
  <si>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</si>
  <si>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</si>
  <si>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</si>
  <si>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</si>
  <si>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</si>
  <si>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</si>
  <si>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Chennai Telephones</t>
  </si>
  <si>
    <t>BSNL ODISHA CIRCLE</t>
  </si>
  <si>
    <t>BSNL Jharkhand Circle</t>
  </si>
  <si>
    <t>BSNL Assam Circle</t>
  </si>
  <si>
    <t>BSNL West Bengal Circle</t>
  </si>
  <si>
    <t xml:space="preserve">BSNL Gujarat TelecomCircle </t>
  </si>
  <si>
    <t xml:space="preserve">BSNL Maharashtra </t>
  </si>
  <si>
    <t>BSNL Chhattisgarh</t>
  </si>
  <si>
    <t>BSNL Himachal Telecom Circle</t>
  </si>
  <si>
    <t>BSNL Rajasthan Circle</t>
  </si>
  <si>
    <t>BSNL Punjab Telecom Circle</t>
  </si>
  <si>
    <t>BSNL Uttar Pradesh East Circle</t>
  </si>
  <si>
    <t>BSNL Uttar Pradesh west Circle</t>
  </si>
  <si>
    <t>Uttarakhand Telecom Circle</t>
  </si>
  <si>
    <t>Indiapost</t>
  </si>
  <si>
    <t>Department of Post J&amp;K Circle</t>
  </si>
  <si>
    <t>DEPARTMENT OF POSTS KERALA CIRCLE</t>
  </si>
  <si>
    <t>Chief Postmaster General M.P.Circle Bhopal</t>
  </si>
  <si>
    <t>The chief postmaster General Odisha Circle Bhubaneswar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</si>
  <si>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</si>
  <si>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</si>
  <si>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</si>
  <si>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</si>
  <si>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</si>
  <si>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</si>
  <si>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</si>
  <si>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</si>
  <si>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</si>
  <si>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</si>
  <si>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</si>
  <si>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</si>
  <si>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</si>
  <si>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</si>
  <si>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</si>
  <si>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</si>
  <si>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</si>
  <si>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</si>
  <si>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NSDL e-Governance Infrastructure Limited</t>
  </si>
  <si>
    <t>Karvy Data Management Services</t>
  </si>
  <si>
    <t>Department of Information Technology Govt of Jharkhand</t>
  </si>
  <si>
    <t>Information Technology &amp; Communication Department</t>
  </si>
  <si>
    <t>Directorate of ESD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</si>
  <si>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</si>
  <si>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</si>
  <si>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</si>
  <si>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Director School Education UT Chandigarh</t>
  </si>
  <si>
    <t>Sarva Siksha Abhiyan Society</t>
  </si>
  <si>
    <t>wcddelhi</t>
  </si>
  <si>
    <t>Department of WCD GNCT of Delhi</t>
  </si>
  <si>
    <t>Enrolment Agency Sarva Shiksha Abhiyan</t>
  </si>
  <si>
    <t>School Education Department Uttarakhand</t>
  </si>
  <si>
    <t>School education department Uttarakhand</t>
  </si>
  <si>
    <t>District Family and Welfare Society Bhiwani</t>
  </si>
  <si>
    <t>District Family &amp; Welfare Society Faridabad</t>
  </si>
  <si>
    <t>District Family &amp; Welfare Society Gurgaon</t>
  </si>
  <si>
    <t>District Health &amp;Family and Welfare Society Jind.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</si>
  <si>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</si>
  <si>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</si>
  <si>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</si>
  <si>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</si>
  <si>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</si>
  <si>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</si>
  <si>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</si>
  <si>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</si>
  <si>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>State Health Society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</si>
  <si>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</si>
  <si>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</si>
  <si>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</si>
  <si>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</si>
  <si>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</si>
  <si>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Director Social Welfare Uttarakhand</t>
  </si>
  <si>
    <t>Department of Social Welfare Uttarakhand</t>
  </si>
  <si>
    <t>State Project Director SSA J&amp;K</t>
  </si>
  <si>
    <t>State Project Director SSA  Department of Education JK</t>
  </si>
  <si>
    <t>State Mission Director ICDS Social Welfare Department JK</t>
  </si>
  <si>
    <t>Electronics &amp; Information Technology E&amp;IT Department Government of Chhattisgarh GoCG</t>
  </si>
  <si>
    <t>CHIPS</t>
  </si>
  <si>
    <t>DC Siang</t>
  </si>
  <si>
    <t>CO PANGIN</t>
  </si>
  <si>
    <t>CSC e-Governance Services India Limited</t>
  </si>
  <si>
    <t>CSC SPV</t>
  </si>
  <si>
    <t>BSNL Kerala Circle</t>
  </si>
  <si>
    <t>BSNL A&amp;N  Circle</t>
  </si>
  <si>
    <t>KOLKATA TELEPHONES</t>
  </si>
  <si>
    <t xml:space="preserve">BSNL Madhya Pradesh  Circle </t>
  </si>
  <si>
    <t>BSNL Haryana Telecom Circle</t>
  </si>
  <si>
    <t>Deputy commissioner Jorhat</t>
  </si>
  <si>
    <t>Deputy Commissioner Nalbari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</si>
  <si>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</si>
  <si>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</si>
  <si>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</si>
  <si>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</si>
  <si>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</si>
  <si>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DEPUTY COMMISSIONER KRA DAADI</t>
  </si>
  <si>
    <t>Office of the CO Palin</t>
  </si>
  <si>
    <t>SDO Phomching</t>
  </si>
  <si>
    <t>ARUNACHAL PRADESH RURAL BANK</t>
  </si>
  <si>
    <t>AU Small Finance Bank Limted</t>
  </si>
  <si>
    <t>AU Small Finance Bank Limited</t>
  </si>
  <si>
    <t>Deputy commissioner Goalpara</t>
  </si>
  <si>
    <t>2790</t>
  </si>
  <si>
    <t>2796</t>
  </si>
  <si>
    <t>2798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</si>
  <si>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</si>
  <si>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</si>
  <si>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</si>
  <si>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</si>
  <si>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</si>
  <si>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</si>
  <si>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</si>
  <si>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</si>
  <si>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</si>
  <si>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</si>
  <si>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</si>
  <si>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</si>
  <si>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</si>
  <si>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</si>
  <si>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</si>
  <si>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</si>
  <si>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</si>
  <si>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2226</t>
  </si>
  <si>
    <t>SDO Angjangyang</t>
  </si>
  <si>
    <t>0698</t>
  </si>
  <si>
    <t>JHARKHAND RAJYA GRAMIN BANK</t>
  </si>
  <si>
    <t>689</t>
  </si>
  <si>
    <t>Capital Small Finance Bank Ltd</t>
  </si>
  <si>
    <t>0689</t>
  </si>
  <si>
    <t>2850</t>
  </si>
  <si>
    <t>BSNL North East1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</si>
  <si>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</si>
  <si>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</si>
  <si>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</si>
  <si>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</si>
  <si>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</si>
  <si>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</si>
  <si>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</si>
  <si>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</si>
  <si>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2821</t>
  </si>
  <si>
    <t>Maharashtra Information Technology Corporation Limited</t>
  </si>
  <si>
    <t>2217</t>
  </si>
  <si>
    <t>SDO Dhansiripar</t>
  </si>
  <si>
    <t>2652</t>
  </si>
  <si>
    <t>2655</t>
  </si>
  <si>
    <t>2656</t>
  </si>
  <si>
    <t>2658</t>
  </si>
  <si>
    <t>2659</t>
  </si>
  <si>
    <t>513</t>
  </si>
  <si>
    <t>Department of Panchayat</t>
  </si>
  <si>
    <t>0513</t>
  </si>
  <si>
    <t>EGRAM VISHWAGRAM SOCIETY</t>
  </si>
  <si>
    <t>705</t>
  </si>
  <si>
    <t>0705</t>
  </si>
  <si>
    <t>BSNL EA TS Circle</t>
  </si>
  <si>
    <t>852</t>
  </si>
  <si>
    <t>WCD Govt. of MP</t>
  </si>
  <si>
    <t>0852</t>
  </si>
  <si>
    <t>832</t>
  </si>
  <si>
    <t>2773</t>
  </si>
  <si>
    <t>2650</t>
  </si>
  <si>
    <t>2653</t>
  </si>
  <si>
    <t>2657</t>
  </si>
  <si>
    <t>2737</t>
  </si>
  <si>
    <t>0832</t>
  </si>
  <si>
    <t>2200</t>
  </si>
  <si>
    <t>690</t>
  </si>
  <si>
    <t>0690</t>
  </si>
  <si>
    <t>Bank of Baroda_3</t>
  </si>
  <si>
    <t>Madhya Pradesh Gramin Bank</t>
  </si>
  <si>
    <t>Aryavrat Bank</t>
  </si>
  <si>
    <t>Karnataka Gramin Bank</t>
  </si>
  <si>
    <t>Bank of Baroda_2</t>
  </si>
  <si>
    <t>Deputy commissioner Tinsukia</t>
  </si>
  <si>
    <t>KERALA GRAMINA BANK</t>
  </si>
  <si>
    <t>Fincare Small Finance Bank Limited</t>
  </si>
  <si>
    <t>0516</t>
  </si>
  <si>
    <t>RajComp Info  Services Limited RISL</t>
  </si>
  <si>
    <t>2245</t>
  </si>
  <si>
    <t>ADC Niuland</t>
  </si>
  <si>
    <t>2651</t>
  </si>
  <si>
    <t>2654</t>
  </si>
  <si>
    <t>2660</t>
  </si>
  <si>
    <t>221</t>
  </si>
  <si>
    <t>CSC e-Gov.</t>
  </si>
  <si>
    <t>0221</t>
  </si>
  <si>
    <t>2851</t>
  </si>
  <si>
    <t>BSNL North East II</t>
  </si>
  <si>
    <t>704</t>
  </si>
  <si>
    <t>0704</t>
  </si>
  <si>
    <t xml:space="preserve">BSNL AP </t>
  </si>
  <si>
    <t>711</t>
  </si>
  <si>
    <t>0711</t>
  </si>
  <si>
    <t>BSNL Odisha Circle</t>
  </si>
  <si>
    <t>712</t>
  </si>
  <si>
    <t>BSNL JHARKHAND</t>
  </si>
  <si>
    <t>0712</t>
  </si>
  <si>
    <t>717</t>
  </si>
  <si>
    <t>West Bengal Telephones</t>
  </si>
  <si>
    <t>0717</t>
  </si>
  <si>
    <t>West Bengal Circle BSNL</t>
  </si>
  <si>
    <t>728</t>
  </si>
  <si>
    <t>Uttar Pradesh West</t>
  </si>
  <si>
    <t>0728</t>
  </si>
  <si>
    <t>0515</t>
  </si>
  <si>
    <t>M.P. State Electronics Development Corporation Ltd</t>
  </si>
  <si>
    <t>2149</t>
  </si>
  <si>
    <t>District Health and Family Welfare Society Fatehabad</t>
  </si>
  <si>
    <t>2152</t>
  </si>
  <si>
    <t>2198</t>
  </si>
  <si>
    <t>District Registrar Births &amp; Deaths cum Chief Medical Officer Kinnaur</t>
  </si>
  <si>
    <t>969</t>
  </si>
  <si>
    <t>0969</t>
  </si>
  <si>
    <t>Public Health Department Gov Maharashtra</t>
  </si>
  <si>
    <t>CEL Phase V</t>
  </si>
  <si>
    <t>2862</t>
  </si>
  <si>
    <t>BSNL J&amp;K Circle</t>
  </si>
  <si>
    <t>703</t>
  </si>
  <si>
    <t>Navodaya Vidyalaya Samiti</t>
  </si>
  <si>
    <t>0219</t>
  </si>
  <si>
    <t>NVS RO Lucknow</t>
  </si>
  <si>
    <t>718</t>
  </si>
  <si>
    <t>Kolkata Telephones BSNL</t>
  </si>
  <si>
    <t>0718</t>
  </si>
  <si>
    <t>872</t>
  </si>
  <si>
    <t>Women Empowerment &amp; Child Development Uttarakhand</t>
  </si>
  <si>
    <t>0872</t>
  </si>
  <si>
    <t xml:space="preserve">BSNL Bihar </t>
  </si>
  <si>
    <t>Ea_Name</t>
  </si>
  <si>
    <t>866</t>
  </si>
  <si>
    <t>2233</t>
  </si>
  <si>
    <t>0402</t>
  </si>
  <si>
    <t>0866</t>
  </si>
  <si>
    <t>2156</t>
  </si>
  <si>
    <t>2195</t>
  </si>
  <si>
    <t>951</t>
  </si>
  <si>
    <t>983</t>
  </si>
  <si>
    <t>994</t>
  </si>
  <si>
    <t>2706</t>
  </si>
  <si>
    <t>2223</t>
  </si>
  <si>
    <t>2733</t>
  </si>
  <si>
    <t>2899</t>
  </si>
  <si>
    <t>2704</t>
  </si>
  <si>
    <t>0983</t>
  </si>
  <si>
    <t>0994</t>
  </si>
  <si>
    <t>Reg_Name</t>
  </si>
  <si>
    <t>SDO Wakching</t>
  </si>
  <si>
    <t>Assam Gramin Vikash Bank</t>
  </si>
  <si>
    <t>District Registrar Births &amp; Deaths cum Chief Medical Officer Chamba</t>
  </si>
  <si>
    <t xml:space="preserve">CSC e </t>
  </si>
  <si>
    <t>ADC Pfutsero</t>
  </si>
  <si>
    <t>Tripura Gramin Bank</t>
  </si>
  <si>
    <t>RO of NVS Hyderabad</t>
  </si>
  <si>
    <t>U.P. Development Systems Corporation Ltd</t>
  </si>
  <si>
    <t>Dharma Enterprises</t>
  </si>
  <si>
    <t>BSNL Maharashtra Circle</t>
  </si>
  <si>
    <t>222</t>
  </si>
  <si>
    <t>2898</t>
  </si>
  <si>
    <t>0222</t>
  </si>
  <si>
    <t>0302</t>
  </si>
  <si>
    <t>618</t>
  </si>
  <si>
    <t>1218</t>
  </si>
  <si>
    <t>953</t>
  </si>
  <si>
    <t>0103</t>
  </si>
  <si>
    <t>0174</t>
  </si>
  <si>
    <t>1394</t>
  </si>
  <si>
    <t>2312</t>
  </si>
  <si>
    <t>1541</t>
  </si>
  <si>
    <t>Department of IT</t>
  </si>
  <si>
    <t>Department of Health &amp; Family Welfare</t>
  </si>
  <si>
    <t>Punjab State Child Protection Society of Department of Social Security and Women &amp; Child Developmen</t>
  </si>
  <si>
    <t>RISL</t>
  </si>
  <si>
    <t>District Magistrate &amp; Collector</t>
  </si>
  <si>
    <t>District Magistrate &amp;  Collector</t>
  </si>
  <si>
    <t>General Admn. Department</t>
  </si>
  <si>
    <t>Deputy Commissioner Kamrup</t>
  </si>
  <si>
    <t>Office of the Deputy Commissioner</t>
  </si>
  <si>
    <t xml:space="preserve">Deputy Commissioner </t>
  </si>
  <si>
    <t xml:space="preserve">Office of the Deputy Commissioner </t>
  </si>
  <si>
    <t>Office of the  Deputy Commissioner</t>
  </si>
  <si>
    <t>Deputy commissioner</t>
  </si>
  <si>
    <t>Centre for e-Governance</t>
  </si>
  <si>
    <t>Directorate of Planning</t>
  </si>
  <si>
    <t xml:space="preserve">Director </t>
  </si>
  <si>
    <t>CO</t>
  </si>
  <si>
    <t>Deptt. Of Economics &amp; Statistics</t>
  </si>
  <si>
    <t>Circle Officer</t>
  </si>
  <si>
    <t>DFCSO</t>
  </si>
  <si>
    <t>Deputy Commissioner</t>
  </si>
  <si>
    <t>Rural Development Department</t>
  </si>
  <si>
    <t>Dept. Of IT</t>
  </si>
  <si>
    <t>Deputy Commissioner South Garo Hills</t>
  </si>
  <si>
    <t>DC Ri-Bhoi</t>
  </si>
  <si>
    <t>DC North Garo Hills</t>
  </si>
  <si>
    <t>Deputy Commissioner East Jaintia Hills</t>
  </si>
  <si>
    <t>DC East Khasi Hills</t>
  </si>
  <si>
    <t>DC West Garo Hills</t>
  </si>
  <si>
    <t>DC South West Garo Hills</t>
  </si>
  <si>
    <t>DC West Khasi Hills</t>
  </si>
  <si>
    <t>DC South West Khasi Hills</t>
  </si>
  <si>
    <t>UTIITSL</t>
  </si>
  <si>
    <t>SCHHOOL EDUCATION DEPT</t>
  </si>
  <si>
    <t>SCHOOL EDUCATION DEPT</t>
  </si>
  <si>
    <t>DENA BANK</t>
  </si>
  <si>
    <t>Wipro Ltd</t>
  </si>
  <si>
    <t>NVS RO Shillong</t>
  </si>
  <si>
    <t>NVS RO Jaipur</t>
  </si>
  <si>
    <t>NVS RO Bhopal</t>
  </si>
  <si>
    <t>Department of Posts</t>
  </si>
  <si>
    <t>DOP Punjab Circle</t>
  </si>
  <si>
    <t xml:space="preserve">Chief Postmaster General </t>
  </si>
  <si>
    <t>THE CHIEF POSTMASTER GENERAL</t>
  </si>
  <si>
    <t>The Chief Postmaster General</t>
  </si>
  <si>
    <t>The chief Postmaster General</t>
  </si>
  <si>
    <t>Chief Postmaster General</t>
  </si>
  <si>
    <t>DEPARTMENT OF POSTS</t>
  </si>
  <si>
    <t>Department of Post</t>
  </si>
  <si>
    <t>Chief Post Master General</t>
  </si>
  <si>
    <t>Chief Postmastert General</t>
  </si>
  <si>
    <t>The Chief Post Master General</t>
  </si>
  <si>
    <t>Department of Information Technology and e-Gov</t>
  </si>
  <si>
    <t>Information Technology Electronics and Communication Department</t>
  </si>
  <si>
    <t>Atalji Janasnehi Directorate</t>
  </si>
  <si>
    <t>Directorate of Social welfare</t>
  </si>
  <si>
    <t xml:space="preserve"> Directorate of Social welfare</t>
  </si>
  <si>
    <t>Social Welfare Deptt.</t>
  </si>
  <si>
    <t>Women and Child Development</t>
  </si>
  <si>
    <t>Women &amp; Child Development</t>
  </si>
  <si>
    <t>Director ICDS</t>
  </si>
  <si>
    <t>Education Department</t>
  </si>
  <si>
    <t>Director of primary education</t>
  </si>
  <si>
    <t>Commissioner of school</t>
  </si>
  <si>
    <t>Directorate of Secondary Education</t>
  </si>
  <si>
    <t>Directorate of Woman and Child Development</t>
  </si>
  <si>
    <t>Director</t>
  </si>
  <si>
    <t>Women &amp; Child  Devlopment</t>
  </si>
  <si>
    <t>Women Development and Child Welfare Department</t>
  </si>
  <si>
    <t>Deptt. Of School Education</t>
  </si>
  <si>
    <t>School Education &amp; Sports</t>
  </si>
  <si>
    <t>SRM Techsol Pvt. Ltd.</t>
  </si>
  <si>
    <t>Director General Health Services</t>
  </si>
  <si>
    <t>District Health &amp; Family Welfare Society</t>
  </si>
  <si>
    <t>District Family and Welfare Society</t>
  </si>
  <si>
    <t>District Health and Family Welfare Society</t>
  </si>
  <si>
    <t>U P Electronics Corporation Limited</t>
  </si>
  <si>
    <t>Youth Infosolutions Pvt. Ltd.</t>
  </si>
  <si>
    <t>Director Health and Family Welfare</t>
  </si>
  <si>
    <t>Directorate of Public Health and Family Welfare</t>
  </si>
  <si>
    <t>District Registrar Births &amp; Deaths cum Chief Medical Officer</t>
  </si>
  <si>
    <t>District Registrar Births &amp; De rths cum Chief Medical Officer</t>
  </si>
  <si>
    <t>Public Health Department</t>
  </si>
  <si>
    <t>Health Department</t>
  </si>
  <si>
    <t>State Mission Director ICDS Social Welfare Department</t>
  </si>
  <si>
    <t xml:space="preserve">Integrated Child Development Services </t>
  </si>
  <si>
    <t>Director Social Welfare</t>
  </si>
  <si>
    <t>Directorate of Social Welfare</t>
  </si>
  <si>
    <t>Directorate of Education School</t>
  </si>
  <si>
    <t>175</t>
  </si>
  <si>
    <t>Secretary IT</t>
  </si>
  <si>
    <t>2903</t>
  </si>
  <si>
    <t>Department of Education</t>
  </si>
  <si>
    <t>Total</t>
  </si>
  <si>
    <t>Grand Total</t>
  </si>
  <si>
    <t>Registrar Name</t>
  </si>
  <si>
    <t>Reg. ID</t>
  </si>
  <si>
    <t>Sl. No.</t>
  </si>
  <si>
    <t>List of Registrars undertaking for eligibility for revised assistance has been received</t>
  </si>
  <si>
    <t>Inhouse model</t>
  </si>
  <si>
    <t>Yes</t>
  </si>
  <si>
    <t>Deptt. Of School Education, Serva Shiksha Abhiyan,Govt. Of Telangana</t>
  </si>
  <si>
    <t>Directorate of Education School, Government Of Manipur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</si>
  <si>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</si>
  <si>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</si>
  <si>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</si>
  <si>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</si>
  <si>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</si>
  <si>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</si>
  <si>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</si>
  <si>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Education Department, Govt. of Gujarat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</si>
  <si>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</si>
  <si>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</si>
  <si>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</si>
  <si>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</si>
  <si>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</si>
  <si>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</si>
  <si>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</si>
  <si>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</si>
  <si>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Upper Siang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</si>
  <si>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</si>
  <si>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</si>
  <si>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</si>
  <si>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</si>
  <si>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</si>
  <si>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</si>
  <si>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</si>
  <si>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</si>
  <si>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Baroda Gujarat Gramin Bank</t>
  </si>
  <si>
    <t>Women &amp; Child Development, Govt. of Gujarat</t>
  </si>
  <si>
    <t>No</t>
  </si>
  <si>
    <t>In-House Model</t>
  </si>
  <si>
    <t>Gross Amount</t>
  </si>
  <si>
    <t>Balance amount to be withheld for DMS pendency  (B/F)</t>
  </si>
  <si>
    <t>Amount to be withheld in current  release [actual amount for withholding or 10% of payment due(Col.11), whichever is less)</t>
  </si>
  <si>
    <t>Balance amount to be withheld for DMS pendency from future releases  (C/F)</t>
  </si>
  <si>
    <t>Actual Gross to be booked (Col.11 - Col.13)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</si>
  <si>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</si>
  <si>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</si>
  <si>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 (Col.16+Col.18)</t>
  </si>
  <si>
    <t xml:space="preserve">Recovery in current release
</t>
  </si>
  <si>
    <t>Balance recovery 
[Carried forward]</t>
  </si>
  <si>
    <t>Net payment (Col. 15-Col.20)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</si>
  <si>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</si>
  <si>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</si>
  <si>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</si>
  <si>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</si>
  <si>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Recovery outstanding as on Apr'20</t>
  </si>
  <si>
    <t>Total Demo error Count</t>
  </si>
  <si>
    <t>Total BE-II Error Count</t>
  </si>
  <si>
    <t>Total BE-III Error Count</t>
  </si>
  <si>
    <t xml:space="preserve">Total Photo of Photo Count </t>
  </si>
  <si>
    <t xml:space="preserve">Total Non-Human photo Error Count </t>
  </si>
  <si>
    <t xml:space="preserve"> DOE-1</t>
  </si>
  <si>
    <t xml:space="preserve"> DOE-2</t>
  </si>
  <si>
    <t>Operator/Supervisor Bio Missing Cases</t>
  </si>
  <si>
    <t>Overcharging the Resident/ Running Un-Authorized Centres</t>
  </si>
  <si>
    <t>Found Corrupt In OBD Survey</t>
  </si>
  <si>
    <t>Amount of penalty</t>
  </si>
  <si>
    <t>Rate of Penalty----&gt;</t>
  </si>
  <si>
    <t>No Aadhaar Generated</t>
  </si>
  <si>
    <t>RECOMMENDATION BY REGIONAL OFFICES FOR IMPOSITION OF PENALTY ON CORRUPTION CASES FOR THE MONTH OF MAY-2020</t>
  </si>
  <si>
    <r>
      <t xml:space="preserve">RO Guwahati vide their email dated 08.06.2020 has forwarded letter no. UIDAI/RO-Ghy/Blacklist of EA/12/2017/367 dated 08.06.2020 has recommended </t>
    </r>
    <r>
      <rPr>
        <b/>
        <sz val="11"/>
        <color theme="1"/>
        <rFont val="Trebuchet MS"/>
        <family val="2"/>
      </rPr>
      <t>'Nil'</t>
    </r>
    <r>
      <rPr>
        <sz val="11"/>
        <color theme="1"/>
        <rFont val="Trebuchet MS"/>
        <family val="2"/>
      </rPr>
      <t xml:space="preserve"> cases for imposing penalty</t>
    </r>
  </si>
  <si>
    <t>RO Hyderabad vide their email dated 18.06.2020 has forwarded Minutes of the SRC meeting held on 15.06.2020, whereby, no cases has been recommended for imposition of penalty.</t>
  </si>
  <si>
    <t>RO Ranchi vide their email dated 02.06.2020 forwarded letter no. UIDAI/RO/RNC/MRB/2020-21/5479 dated 01.06.2020 whereby following number of corruption cases have been recommended for imposing penalty:-</t>
  </si>
  <si>
    <t>SL. No.</t>
  </si>
  <si>
    <t>Reg. Code</t>
  </si>
  <si>
    <t>EA Name</t>
  </si>
  <si>
    <t>@50K</t>
  </si>
  <si>
    <t>Amount</t>
  </si>
  <si>
    <t>Allahabad Bank</t>
  </si>
  <si>
    <t>`</t>
  </si>
  <si>
    <t>RDD- Govt. Of Bihar</t>
  </si>
  <si>
    <t>RO Mumbai vide their email dated 22.06.2020 has forwarded letter no. 4/12-7-2020-Enrol (Recon-Mar-2020) dated 18.06.2020 whereby following number of cases have been recommended for imposing penalty for the month of May-2020</t>
  </si>
  <si>
    <t>@1 Lac</t>
  </si>
  <si>
    <t>Govt. Of Gujarat</t>
  </si>
  <si>
    <t>GSIDC</t>
  </si>
  <si>
    <t>Govt. Of Maharashtra</t>
  </si>
  <si>
    <t>Mahaonline Ltd.</t>
  </si>
  <si>
    <t>SBI_New</t>
  </si>
  <si>
    <r>
      <t>The standing reconciliation report on corruption cases for the month of May, 2020 has not been received from Regional Offices Delhi, Lucknow &amp; Bengaluru till 26.060.2020. As per discussion during the VC held on 25.09.2020, the maximum fund is to be utilized till 30</t>
    </r>
    <r>
      <rPr>
        <b/>
        <vertAlign val="superscript"/>
        <sz val="11"/>
        <color theme="1"/>
        <rFont val="Trebuchet MS"/>
        <family val="2"/>
      </rPr>
      <t>th</t>
    </r>
    <r>
      <rPr>
        <b/>
        <sz val="11"/>
        <color theme="1"/>
        <rFont val="Trebuchet MS"/>
        <family val="2"/>
      </rPr>
      <t xml:space="preserve"> June, 2020. Therefore, the corruption cases, if any, recommended by the aforementioned ROs for the month of May, 2020 may be considered for imposition of penalty from future releases.</t>
    </r>
  </si>
  <si>
    <t>RO Chandigarh vide email dated 26.06.2020 forwarded letter no. UIDAI/RO/Chd/Reconciliation (Pt)/2017/709 dated 22.06.2020 vide which a 'Nil' report on corruption cases is forwarded.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</si>
</sst>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Trebuchet MS"/>
      <family val="2"/>
    </font>
    <font>
      <sz val="10.5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1" xfId="0" applyNumberFormat="1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/>
    <xf numFmtId="49" fontId="4" fillId="0" borderId="0" xfId="0" applyNumberFormat="1" applyFont="1"/>
    <xf numFmtId="49" fontId="3" fillId="0" borderId="2" xfId="0" applyNumberFormat="1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pivotButton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vertical="center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/>
    <xf numFmtId="0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0" fontId="3" fillId="0" borderId="2" xfId="0" applyFont="1" applyBorder="1" applyAlignment="1">
      <alignment horizontal="left"/>
    </xf>
    <xf numFmtId="0" fontId="3" fillId="0" borderId="2" xfId="0" applyNumberFormat="1" applyFont="1" applyBorder="1"/>
    <xf numFmtId="0" fontId="4" fillId="0" borderId="1" xfId="0" applyNumberFormat="1" applyFont="1" applyBorder="1" applyAlignment="1">
      <alignment horizontal="left" inden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quotePrefix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vertical="center" wrapText="1"/>
    </xf>
    <xf numFmtId="0" fontId="8" fillId="3" borderId="0" xfId="0" applyFont="1" applyFill="1" applyAlignment="1">
      <alignment wrapText="1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6">
    <cellStyle name="Comma 2" xfId="1"/>
    <cellStyle name="Comma 2 2" xfId="2"/>
    <cellStyle name="Comma 3" xfId="3"/>
    <cellStyle name="Comma 4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 6" xfId="10"/>
    <cellStyle name="Title 2" xfId="11"/>
    <cellStyle name="Title 3" xfId="12"/>
    <cellStyle name="Title 4" xfId="13"/>
    <cellStyle name="Title 5" xfId="14"/>
    <cellStyle name="Title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1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6.5"/>
  <cols>
    <col min="1" max="1" width="5.140625" style="2" bestFit="1" customWidth="1"/>
    <col min="2" max="2" width="11.140625" style="8" bestFit="1" customWidth="1"/>
    <col min="3" max="3" width="38" style="8" customWidth="1"/>
    <col min="4" max="4" width="8.28515625" style="8" bestFit="1" customWidth="1"/>
    <col min="5" max="5" width="46.7109375" style="8" customWidth="1"/>
    <col min="6" max="6" width="16.85546875" style="2" customWidth="1"/>
    <col min="7" max="7" width="17.5703125" style="2" customWidth="1"/>
    <col min="8" max="10" width="9.140625" style="2" customWidth="1"/>
    <col min="11" max="11" width="14.5703125" style="2" customWidth="1"/>
    <col min="12" max="12" width="16.28515625" style="2" customWidth="1"/>
    <col min="13" max="13" width="15.140625" style="2" customWidth="1"/>
    <col min="14" max="14" width="12.5703125" style="2" customWidth="1"/>
    <col min="15" max="16384" width="9.140625" style="2"/>
  </cols>
  <sheetData>
    <row r="1" spans="1:14" ht="82.5">
      <c r="A1" s="1" t="s">
        <v>464</v>
      </c>
      <c r="B1" s="1" t="s">
        <v>0</v>
      </c>
      <c r="C1" s="1" t="s">
        <v>983</v>
      </c>
      <c r="D1" s="1" t="s">
        <v>1</v>
      </c>
      <c r="E1" s="1" t="s">
        <v>966</v>
      </c>
      <c r="F1" s="1" t="s">
        <v>2</v>
      </c>
      <c r="G1" s="1" t="s">
        <v>5</v>
      </c>
      <c r="H1" s="1" t="s">
        <v>3</v>
      </c>
      <c r="I1" s="1" t="s">
        <v>6</v>
      </c>
      <c r="J1" s="1" t="s">
        <v>952</v>
      </c>
      <c r="K1" s="1" t="s">
        <v>7</v>
      </c>
      <c r="L1" s="1" t="s">
        <v>4</v>
      </c>
      <c r="M1" s="1" t="s">
        <v>8</v>
      </c>
      <c r="N1" s="1" t="s">
        <v>9</v>
      </c>
    </row>
    <row r="2" spans="1:14">
      <c r="A2" s="3">
        <v>1</v>
      </c>
      <c r="B2" s="3" t="s">
        <v>10</v>
      </c>
      <c r="C2" s="3" t="s">
        <v>487</v>
      </c>
      <c r="D2" s="3" t="s">
        <v>145</v>
      </c>
      <c r="E2" s="3" t="s">
        <v>488</v>
      </c>
      <c r="F2" s="4">
        <v>0</v>
      </c>
      <c r="G2" s="3">
        <v>0</v>
      </c>
      <c r="H2" s="4">
        <v>0</v>
      </c>
      <c r="I2" s="3">
        <v>0</v>
      </c>
      <c r="J2" s="4">
        <v>0</v>
      </c>
      <c r="K2" s="4">
        <v>0</v>
      </c>
      <c r="L2" s="4">
        <v>100136</v>
      </c>
      <c r="M2" s="4">
        <v>0</v>
      </c>
      <c r="N2" s="4">
        <v>0</v>
      </c>
    </row>
    <row r="3" spans="1:14">
      <c r="A3" s="3">
        <v>2</v>
      </c>
      <c r="B3" s="3" t="s">
        <v>10</v>
      </c>
      <c r="C3" s="3" t="s">
        <v>487</v>
      </c>
      <c r="D3" s="3" t="s">
        <v>146</v>
      </c>
      <c r="E3" s="3" t="s">
        <v>489</v>
      </c>
      <c r="F3" s="4">
        <v>0</v>
      </c>
      <c r="G3" s="3">
        <v>2</v>
      </c>
      <c r="H3" s="4">
        <v>0</v>
      </c>
      <c r="I3" s="3">
        <v>0</v>
      </c>
      <c r="J3" s="4">
        <v>0</v>
      </c>
      <c r="K3" s="4">
        <v>16</v>
      </c>
      <c r="L3" s="4">
        <v>4</v>
      </c>
      <c r="M3" s="4">
        <v>2</v>
      </c>
      <c r="N3" s="4">
        <v>3</v>
      </c>
    </row>
    <row r="4" spans="1:14">
      <c r="A4" s="3">
        <v>3</v>
      </c>
      <c r="B4" s="3" t="s">
        <v>10</v>
      </c>
      <c r="C4" s="3" t="s">
        <v>487</v>
      </c>
      <c r="D4" s="3" t="s">
        <v>147</v>
      </c>
      <c r="E4" s="3" t="s">
        <v>490</v>
      </c>
      <c r="F4" s="4">
        <v>0</v>
      </c>
      <c r="G4" s="3">
        <v>3</v>
      </c>
      <c r="H4" s="4">
        <v>0</v>
      </c>
      <c r="I4" s="3">
        <v>0</v>
      </c>
      <c r="J4" s="4">
        <v>0</v>
      </c>
      <c r="K4" s="4">
        <v>7</v>
      </c>
      <c r="L4" s="4">
        <v>63</v>
      </c>
      <c r="M4" s="4">
        <v>1</v>
      </c>
      <c r="N4" s="4">
        <v>1</v>
      </c>
    </row>
    <row r="5" spans="1:14">
      <c r="A5" s="3">
        <v>4</v>
      </c>
      <c r="B5" s="3" t="s">
        <v>10</v>
      </c>
      <c r="C5" s="3" t="s">
        <v>487</v>
      </c>
      <c r="D5" s="3" t="s">
        <v>148</v>
      </c>
      <c r="E5" s="3" t="s">
        <v>491</v>
      </c>
      <c r="F5" s="4">
        <v>0</v>
      </c>
      <c r="G5" s="3">
        <v>0</v>
      </c>
      <c r="H5" s="4">
        <v>0</v>
      </c>
      <c r="I5" s="3">
        <v>0</v>
      </c>
      <c r="J5" s="4">
        <v>0</v>
      </c>
      <c r="K5" s="4">
        <v>1</v>
      </c>
      <c r="L5" s="4">
        <v>15</v>
      </c>
      <c r="M5" s="4">
        <v>0</v>
      </c>
      <c r="N5" s="4">
        <v>0</v>
      </c>
    </row>
    <row r="6" spans="1:14">
      <c r="A6" s="3">
        <v>5</v>
      </c>
      <c r="B6" s="3" t="s">
        <v>10</v>
      </c>
      <c r="C6" s="3" t="s">
        <v>487</v>
      </c>
      <c r="D6" s="3" t="s">
        <v>149</v>
      </c>
      <c r="E6" s="3" t="s">
        <v>492</v>
      </c>
      <c r="F6" s="4">
        <v>0</v>
      </c>
      <c r="G6" s="3">
        <v>6</v>
      </c>
      <c r="H6" s="4">
        <v>0</v>
      </c>
      <c r="I6" s="3">
        <v>0</v>
      </c>
      <c r="J6" s="4">
        <v>0</v>
      </c>
      <c r="K6" s="4">
        <v>2</v>
      </c>
      <c r="L6" s="4">
        <v>13</v>
      </c>
      <c r="M6" s="4">
        <v>0</v>
      </c>
      <c r="N6" s="4">
        <v>0</v>
      </c>
    </row>
    <row r="7" spans="1:14">
      <c r="A7" s="3">
        <v>6</v>
      </c>
      <c r="B7" s="3" t="s">
        <v>10</v>
      </c>
      <c r="C7" s="3" t="s">
        <v>487</v>
      </c>
      <c r="D7" s="3" t="s">
        <v>150</v>
      </c>
      <c r="E7" s="3" t="s">
        <v>493</v>
      </c>
      <c r="F7" s="4">
        <v>0</v>
      </c>
      <c r="G7" s="3">
        <v>3</v>
      </c>
      <c r="H7" s="4">
        <v>0</v>
      </c>
      <c r="I7" s="3">
        <v>0</v>
      </c>
      <c r="J7" s="4">
        <v>0</v>
      </c>
      <c r="K7" s="4">
        <v>0</v>
      </c>
      <c r="L7" s="4">
        <v>48</v>
      </c>
      <c r="M7" s="4">
        <v>0</v>
      </c>
      <c r="N7" s="4">
        <v>0</v>
      </c>
    </row>
    <row r="8" spans="1:14">
      <c r="A8" s="3">
        <v>7</v>
      </c>
      <c r="B8" s="3" t="s">
        <v>10</v>
      </c>
      <c r="C8" s="3" t="s">
        <v>487</v>
      </c>
      <c r="D8" s="3" t="s">
        <v>151</v>
      </c>
      <c r="E8" s="3" t="s">
        <v>494</v>
      </c>
      <c r="F8" s="4">
        <v>0</v>
      </c>
      <c r="G8" s="3">
        <v>53</v>
      </c>
      <c r="H8" s="4">
        <v>0</v>
      </c>
      <c r="I8" s="3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>
      <c r="A9" s="3">
        <v>8</v>
      </c>
      <c r="B9" s="3" t="s">
        <v>10</v>
      </c>
      <c r="C9" s="3" t="s">
        <v>487</v>
      </c>
      <c r="D9" s="3" t="s">
        <v>152</v>
      </c>
      <c r="E9" s="3" t="s">
        <v>495</v>
      </c>
      <c r="F9" s="4">
        <v>0</v>
      </c>
      <c r="G9" s="3">
        <v>2</v>
      </c>
      <c r="H9" s="4">
        <v>0</v>
      </c>
      <c r="I9" s="3">
        <v>0</v>
      </c>
      <c r="J9" s="4">
        <v>0</v>
      </c>
      <c r="K9" s="4">
        <v>3</v>
      </c>
      <c r="L9" s="4">
        <v>6</v>
      </c>
      <c r="M9" s="4">
        <v>1</v>
      </c>
      <c r="N9" s="4">
        <v>0</v>
      </c>
    </row>
    <row r="10" spans="1:14">
      <c r="A10" s="3">
        <v>9</v>
      </c>
      <c r="B10" s="3" t="s">
        <v>10</v>
      </c>
      <c r="C10" s="3" t="s">
        <v>487</v>
      </c>
      <c r="D10" s="3" t="s">
        <v>153</v>
      </c>
      <c r="E10" s="3" t="s">
        <v>496</v>
      </c>
      <c r="F10" s="4">
        <v>0</v>
      </c>
      <c r="G10" s="3">
        <v>0</v>
      </c>
      <c r="H10" s="4">
        <v>0</v>
      </c>
      <c r="I10" s="3">
        <v>0</v>
      </c>
      <c r="J10" s="4">
        <v>0</v>
      </c>
      <c r="K10" s="4">
        <v>0</v>
      </c>
      <c r="L10" s="4">
        <v>3</v>
      </c>
      <c r="M10" s="4">
        <v>0</v>
      </c>
      <c r="N10" s="4">
        <v>0</v>
      </c>
    </row>
    <row r="11" spans="1:14">
      <c r="A11" s="3">
        <v>10</v>
      </c>
      <c r="B11" s="3" t="s">
        <v>10</v>
      </c>
      <c r="C11" s="3" t="s">
        <v>487</v>
      </c>
      <c r="D11" s="3" t="s">
        <v>154</v>
      </c>
      <c r="E11" s="3" t="s">
        <v>497</v>
      </c>
      <c r="F11" s="4">
        <v>0</v>
      </c>
      <c r="G11" s="3">
        <v>0</v>
      </c>
      <c r="H11" s="4">
        <v>0</v>
      </c>
      <c r="I11" s="3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>
      <c r="A12" s="3">
        <v>11</v>
      </c>
      <c r="B12" s="3" t="s">
        <v>10</v>
      </c>
      <c r="C12" s="3" t="s">
        <v>487</v>
      </c>
      <c r="D12" s="3" t="s">
        <v>155</v>
      </c>
      <c r="E12" s="3" t="s">
        <v>498</v>
      </c>
      <c r="F12" s="4">
        <v>0</v>
      </c>
      <c r="G12" s="3">
        <v>0</v>
      </c>
      <c r="H12" s="4">
        <v>0</v>
      </c>
      <c r="I12" s="3">
        <v>0</v>
      </c>
      <c r="J12" s="4">
        <v>0</v>
      </c>
      <c r="K12" s="4">
        <v>0</v>
      </c>
      <c r="L12" s="4">
        <v>13</v>
      </c>
      <c r="M12" s="4">
        <v>0</v>
      </c>
      <c r="N12" s="4">
        <v>0</v>
      </c>
    </row>
    <row r="13" spans="1:14">
      <c r="A13" s="3">
        <v>12</v>
      </c>
      <c r="B13" s="3" t="s">
        <v>11</v>
      </c>
      <c r="C13" s="3" t="s">
        <v>499</v>
      </c>
      <c r="D13" s="3" t="s">
        <v>156</v>
      </c>
      <c r="E13" s="3" t="s">
        <v>500</v>
      </c>
      <c r="F13" s="4">
        <v>0</v>
      </c>
      <c r="G13" s="3">
        <v>587</v>
      </c>
      <c r="H13" s="4">
        <v>0</v>
      </c>
      <c r="I13" s="3">
        <v>0</v>
      </c>
      <c r="J13" s="4">
        <v>0</v>
      </c>
      <c r="K13" s="4">
        <v>1368</v>
      </c>
      <c r="L13" s="4">
        <v>1516</v>
      </c>
      <c r="M13" s="4">
        <v>168</v>
      </c>
      <c r="N13" s="4">
        <v>295</v>
      </c>
    </row>
    <row r="14" spans="1:14">
      <c r="A14" s="3">
        <v>13</v>
      </c>
      <c r="B14" s="3" t="s">
        <v>11</v>
      </c>
      <c r="C14" s="3" t="s">
        <v>499</v>
      </c>
      <c r="D14" s="3" t="s">
        <v>157</v>
      </c>
      <c r="E14" s="3" t="s">
        <v>501</v>
      </c>
      <c r="F14" s="4">
        <v>0</v>
      </c>
      <c r="G14" s="3">
        <v>4080</v>
      </c>
      <c r="H14" s="4">
        <v>0</v>
      </c>
      <c r="I14" s="3">
        <v>0</v>
      </c>
      <c r="J14" s="4">
        <v>0</v>
      </c>
      <c r="K14" s="4">
        <v>1297</v>
      </c>
      <c r="L14" s="4">
        <v>2289</v>
      </c>
      <c r="M14" s="4">
        <v>114</v>
      </c>
      <c r="N14" s="4">
        <v>265</v>
      </c>
    </row>
    <row r="15" spans="1:14">
      <c r="A15" s="3">
        <v>14</v>
      </c>
      <c r="B15" s="3" t="s">
        <v>12</v>
      </c>
      <c r="C15" s="3" t="s">
        <v>502</v>
      </c>
      <c r="D15" s="3" t="s">
        <v>158</v>
      </c>
      <c r="E15" s="3" t="s">
        <v>503</v>
      </c>
      <c r="F15" s="4">
        <v>0</v>
      </c>
      <c r="G15" s="3">
        <v>57</v>
      </c>
      <c r="H15" s="4">
        <v>0</v>
      </c>
      <c r="I15" s="3">
        <v>0</v>
      </c>
      <c r="J15" s="4">
        <v>0</v>
      </c>
      <c r="K15" s="4">
        <v>0</v>
      </c>
      <c r="L15" s="4">
        <v>33</v>
      </c>
      <c r="M15" s="4">
        <v>0</v>
      </c>
      <c r="N15" s="4">
        <v>0</v>
      </c>
    </row>
    <row r="16" spans="1:14">
      <c r="A16" s="3">
        <v>15</v>
      </c>
      <c r="B16" s="3" t="s">
        <v>13</v>
      </c>
      <c r="C16" s="3" t="s">
        <v>504</v>
      </c>
      <c r="D16" s="3" t="s">
        <v>159</v>
      </c>
      <c r="E16" s="3" t="s">
        <v>1006</v>
      </c>
      <c r="F16" s="4">
        <v>0</v>
      </c>
      <c r="G16" s="3">
        <v>70</v>
      </c>
      <c r="H16" s="4">
        <v>0</v>
      </c>
      <c r="I16" s="3">
        <v>0</v>
      </c>
      <c r="J16" s="4">
        <v>0</v>
      </c>
      <c r="K16" s="4">
        <v>674</v>
      </c>
      <c r="L16" s="4">
        <v>486</v>
      </c>
      <c r="M16" s="4">
        <v>77</v>
      </c>
      <c r="N16" s="4">
        <v>141</v>
      </c>
    </row>
    <row r="17" spans="1:14">
      <c r="A17" s="3">
        <v>16</v>
      </c>
      <c r="B17" s="3" t="s">
        <v>14</v>
      </c>
      <c r="C17" s="3" t="s">
        <v>505</v>
      </c>
      <c r="D17" s="3" t="s">
        <v>160</v>
      </c>
      <c r="E17" s="3" t="s">
        <v>1007</v>
      </c>
      <c r="F17" s="4">
        <v>0</v>
      </c>
      <c r="G17" s="3">
        <v>1</v>
      </c>
      <c r="H17" s="4">
        <v>0</v>
      </c>
      <c r="I17" s="3">
        <v>0</v>
      </c>
      <c r="J17" s="4">
        <v>1</v>
      </c>
      <c r="K17" s="4">
        <v>0</v>
      </c>
      <c r="L17" s="4">
        <v>54</v>
      </c>
      <c r="M17" s="4">
        <v>0</v>
      </c>
      <c r="N17" s="4">
        <v>0</v>
      </c>
    </row>
    <row r="18" spans="1:14">
      <c r="A18" s="3">
        <v>17</v>
      </c>
      <c r="B18" s="3" t="s">
        <v>14</v>
      </c>
      <c r="C18" s="3" t="s">
        <v>505</v>
      </c>
      <c r="D18" s="3" t="s">
        <v>161</v>
      </c>
      <c r="E18" s="3" t="s">
        <v>506</v>
      </c>
      <c r="F18" s="4">
        <v>0</v>
      </c>
      <c r="G18" s="3">
        <v>2309</v>
      </c>
      <c r="H18" s="4">
        <v>0</v>
      </c>
      <c r="I18" s="3">
        <v>0</v>
      </c>
      <c r="J18" s="4">
        <v>0</v>
      </c>
      <c r="K18" s="4">
        <v>6853</v>
      </c>
      <c r="L18" s="4">
        <v>19924</v>
      </c>
      <c r="M18" s="4">
        <v>1803</v>
      </c>
      <c r="N18" s="4">
        <v>1432</v>
      </c>
    </row>
    <row r="19" spans="1:14">
      <c r="A19" s="3">
        <v>18</v>
      </c>
      <c r="B19" s="5" t="s">
        <v>14</v>
      </c>
      <c r="C19" s="3" t="s">
        <v>505</v>
      </c>
      <c r="D19" s="5" t="s">
        <v>1001</v>
      </c>
      <c r="E19" s="3" t="s">
        <v>1008</v>
      </c>
      <c r="F19" s="4">
        <v>0</v>
      </c>
      <c r="G19" s="3">
        <v>0</v>
      </c>
      <c r="H19" s="4">
        <v>0</v>
      </c>
      <c r="I19" s="3">
        <v>0</v>
      </c>
      <c r="J19" s="4">
        <v>0</v>
      </c>
      <c r="K19" s="4">
        <v>0</v>
      </c>
      <c r="L19" s="4">
        <v>6</v>
      </c>
      <c r="M19" s="4">
        <v>0</v>
      </c>
      <c r="N19" s="4">
        <v>0</v>
      </c>
    </row>
    <row r="20" spans="1:14">
      <c r="A20" s="3">
        <v>19</v>
      </c>
      <c r="B20" s="3" t="s">
        <v>15</v>
      </c>
      <c r="C20" s="3" t="s">
        <v>507</v>
      </c>
      <c r="D20" s="3" t="s">
        <v>162</v>
      </c>
      <c r="E20" s="3" t="s">
        <v>508</v>
      </c>
      <c r="F20" s="4">
        <v>0</v>
      </c>
      <c r="G20" s="3">
        <v>27</v>
      </c>
      <c r="H20" s="4">
        <v>0</v>
      </c>
      <c r="I20" s="3">
        <v>0</v>
      </c>
      <c r="J20" s="4">
        <v>0</v>
      </c>
      <c r="K20" s="4">
        <v>91</v>
      </c>
      <c r="L20" s="4">
        <v>294</v>
      </c>
      <c r="M20" s="4">
        <v>35</v>
      </c>
      <c r="N20" s="4">
        <v>14</v>
      </c>
    </row>
    <row r="21" spans="1:14">
      <c r="A21" s="3">
        <v>20</v>
      </c>
      <c r="B21" s="3" t="s">
        <v>16</v>
      </c>
      <c r="C21" s="3" t="s">
        <v>509</v>
      </c>
      <c r="D21" s="3" t="s">
        <v>163</v>
      </c>
      <c r="E21" s="3" t="s">
        <v>510</v>
      </c>
      <c r="F21" s="4">
        <v>0</v>
      </c>
      <c r="G21" s="3">
        <v>18</v>
      </c>
      <c r="H21" s="4">
        <v>0</v>
      </c>
      <c r="I21" s="3">
        <v>0</v>
      </c>
      <c r="J21" s="4">
        <v>0</v>
      </c>
      <c r="K21" s="4">
        <v>263</v>
      </c>
      <c r="L21" s="4">
        <v>247</v>
      </c>
      <c r="M21" s="4">
        <v>39</v>
      </c>
      <c r="N21" s="4">
        <v>63</v>
      </c>
    </row>
    <row r="22" spans="1:14">
      <c r="A22" s="3">
        <v>21</v>
      </c>
      <c r="B22" s="3" t="s">
        <v>16</v>
      </c>
      <c r="C22" s="3" t="s">
        <v>509</v>
      </c>
      <c r="D22" s="3" t="s">
        <v>164</v>
      </c>
      <c r="E22" s="3" t="s">
        <v>511</v>
      </c>
      <c r="F22" s="4">
        <v>0</v>
      </c>
      <c r="G22" s="3">
        <v>93</v>
      </c>
      <c r="H22" s="4">
        <v>0</v>
      </c>
      <c r="I22" s="3">
        <v>0</v>
      </c>
      <c r="J22" s="4">
        <v>0</v>
      </c>
      <c r="K22" s="4">
        <v>492</v>
      </c>
      <c r="L22" s="4">
        <v>2911</v>
      </c>
      <c r="M22" s="4">
        <v>130</v>
      </c>
      <c r="N22" s="4">
        <v>110</v>
      </c>
    </row>
    <row r="23" spans="1:14">
      <c r="A23" s="3">
        <v>22</v>
      </c>
      <c r="B23" s="3" t="s">
        <v>16</v>
      </c>
      <c r="C23" s="3" t="s">
        <v>509</v>
      </c>
      <c r="D23" s="3" t="s">
        <v>165</v>
      </c>
      <c r="E23" s="3" t="s">
        <v>512</v>
      </c>
      <c r="F23" s="4">
        <v>0</v>
      </c>
      <c r="G23" s="3">
        <v>66</v>
      </c>
      <c r="H23" s="4">
        <v>0</v>
      </c>
      <c r="I23" s="3">
        <v>0</v>
      </c>
      <c r="J23" s="4">
        <v>2</v>
      </c>
      <c r="K23" s="4">
        <v>88</v>
      </c>
      <c r="L23" s="4">
        <v>279</v>
      </c>
      <c r="M23" s="4">
        <v>17</v>
      </c>
      <c r="N23" s="4">
        <v>23</v>
      </c>
    </row>
    <row r="24" spans="1:14">
      <c r="A24" s="3">
        <v>23</v>
      </c>
      <c r="B24" s="3" t="s">
        <v>16</v>
      </c>
      <c r="C24" s="3" t="s">
        <v>509</v>
      </c>
      <c r="D24" s="3" t="s">
        <v>166</v>
      </c>
      <c r="E24" s="3" t="s">
        <v>513</v>
      </c>
      <c r="F24" s="4">
        <v>0</v>
      </c>
      <c r="G24" s="3">
        <v>18</v>
      </c>
      <c r="H24" s="4">
        <v>0</v>
      </c>
      <c r="I24" s="3">
        <v>0</v>
      </c>
      <c r="J24" s="4">
        <v>0</v>
      </c>
      <c r="K24" s="4">
        <v>142</v>
      </c>
      <c r="L24" s="4">
        <v>71</v>
      </c>
      <c r="M24" s="4">
        <v>19</v>
      </c>
      <c r="N24" s="4">
        <v>21</v>
      </c>
    </row>
    <row r="25" spans="1:14">
      <c r="A25" s="3">
        <v>24</v>
      </c>
      <c r="B25" s="3" t="s">
        <v>16</v>
      </c>
      <c r="C25" s="3" t="s">
        <v>509</v>
      </c>
      <c r="D25" s="3" t="s">
        <v>167</v>
      </c>
      <c r="E25" s="3" t="s">
        <v>514</v>
      </c>
      <c r="F25" s="4">
        <v>0</v>
      </c>
      <c r="G25" s="3">
        <v>40</v>
      </c>
      <c r="H25" s="4">
        <v>0</v>
      </c>
      <c r="I25" s="3">
        <v>0</v>
      </c>
      <c r="J25" s="4">
        <v>0</v>
      </c>
      <c r="K25" s="4">
        <v>72</v>
      </c>
      <c r="L25" s="4">
        <v>151</v>
      </c>
      <c r="M25" s="4">
        <v>15</v>
      </c>
      <c r="N25" s="4">
        <v>14</v>
      </c>
    </row>
    <row r="26" spans="1:14">
      <c r="A26" s="3">
        <v>25</v>
      </c>
      <c r="B26" s="3" t="s">
        <v>16</v>
      </c>
      <c r="C26" s="3" t="s">
        <v>509</v>
      </c>
      <c r="D26" s="3" t="s">
        <v>168</v>
      </c>
      <c r="E26" s="3" t="s">
        <v>515</v>
      </c>
      <c r="F26" s="4">
        <v>0</v>
      </c>
      <c r="G26" s="3">
        <v>35</v>
      </c>
      <c r="H26" s="4">
        <v>0</v>
      </c>
      <c r="I26" s="3">
        <v>0</v>
      </c>
      <c r="J26" s="4">
        <v>0</v>
      </c>
      <c r="K26" s="4">
        <v>622</v>
      </c>
      <c r="L26" s="4">
        <v>117</v>
      </c>
      <c r="M26" s="4">
        <v>50</v>
      </c>
      <c r="N26" s="4">
        <v>108</v>
      </c>
    </row>
    <row r="27" spans="1:14">
      <c r="A27" s="3">
        <v>26</v>
      </c>
      <c r="B27" s="3" t="s">
        <v>16</v>
      </c>
      <c r="C27" s="3" t="s">
        <v>509</v>
      </c>
      <c r="D27" s="3" t="s">
        <v>169</v>
      </c>
      <c r="E27" s="3" t="s">
        <v>516</v>
      </c>
      <c r="F27" s="4">
        <v>0</v>
      </c>
      <c r="G27" s="3">
        <v>42</v>
      </c>
      <c r="H27" s="4">
        <v>0</v>
      </c>
      <c r="I27" s="3">
        <v>0</v>
      </c>
      <c r="J27" s="4">
        <v>0</v>
      </c>
      <c r="K27" s="4">
        <v>285</v>
      </c>
      <c r="L27" s="4">
        <v>304</v>
      </c>
      <c r="M27" s="4">
        <v>33</v>
      </c>
      <c r="N27" s="4">
        <v>76</v>
      </c>
    </row>
    <row r="28" spans="1:14">
      <c r="A28" s="3">
        <v>27</v>
      </c>
      <c r="B28" s="3" t="s">
        <v>16</v>
      </c>
      <c r="C28" s="3" t="s">
        <v>509</v>
      </c>
      <c r="D28" s="3" t="s">
        <v>170</v>
      </c>
      <c r="E28" s="3" t="s">
        <v>517</v>
      </c>
      <c r="F28" s="4">
        <v>0</v>
      </c>
      <c r="G28" s="3">
        <v>30</v>
      </c>
      <c r="H28" s="4">
        <v>0</v>
      </c>
      <c r="I28" s="3">
        <v>0</v>
      </c>
      <c r="J28" s="4">
        <v>0</v>
      </c>
      <c r="K28" s="4">
        <v>332</v>
      </c>
      <c r="L28" s="4">
        <v>431</v>
      </c>
      <c r="M28" s="4">
        <v>74</v>
      </c>
      <c r="N28" s="4">
        <v>63</v>
      </c>
    </row>
    <row r="29" spans="1:14">
      <c r="A29" s="3">
        <v>28</v>
      </c>
      <c r="B29" s="3" t="s">
        <v>16</v>
      </c>
      <c r="C29" s="3" t="s">
        <v>509</v>
      </c>
      <c r="D29" s="3" t="s">
        <v>171</v>
      </c>
      <c r="E29" s="3" t="s">
        <v>518</v>
      </c>
      <c r="F29" s="4">
        <v>0</v>
      </c>
      <c r="G29" s="3">
        <v>33</v>
      </c>
      <c r="H29" s="4">
        <v>0</v>
      </c>
      <c r="I29" s="3">
        <v>0</v>
      </c>
      <c r="J29" s="4">
        <v>0</v>
      </c>
      <c r="K29" s="4">
        <v>257</v>
      </c>
      <c r="L29" s="4">
        <v>216</v>
      </c>
      <c r="M29" s="4">
        <v>53</v>
      </c>
      <c r="N29" s="4">
        <v>49</v>
      </c>
    </row>
    <row r="30" spans="1:14">
      <c r="A30" s="3">
        <v>29</v>
      </c>
      <c r="B30" s="3" t="s">
        <v>16</v>
      </c>
      <c r="C30" s="3" t="s">
        <v>509</v>
      </c>
      <c r="D30" s="3" t="s">
        <v>172</v>
      </c>
      <c r="E30" s="3" t="s">
        <v>519</v>
      </c>
      <c r="F30" s="4">
        <v>0</v>
      </c>
      <c r="G30" s="3">
        <v>45</v>
      </c>
      <c r="H30" s="4">
        <v>0</v>
      </c>
      <c r="I30" s="3">
        <v>0</v>
      </c>
      <c r="J30" s="4">
        <v>0</v>
      </c>
      <c r="K30" s="4">
        <v>246</v>
      </c>
      <c r="L30" s="4">
        <v>391</v>
      </c>
      <c r="M30" s="4">
        <v>55</v>
      </c>
      <c r="N30" s="4">
        <v>61</v>
      </c>
    </row>
    <row r="31" spans="1:14">
      <c r="A31" s="3">
        <v>30</v>
      </c>
      <c r="B31" s="3" t="s">
        <v>16</v>
      </c>
      <c r="C31" s="3" t="s">
        <v>509</v>
      </c>
      <c r="D31" s="3" t="s">
        <v>173</v>
      </c>
      <c r="E31" s="3" t="s">
        <v>520</v>
      </c>
      <c r="F31" s="4">
        <v>0</v>
      </c>
      <c r="G31" s="3">
        <v>55</v>
      </c>
      <c r="H31" s="4">
        <v>0</v>
      </c>
      <c r="I31" s="3">
        <v>0</v>
      </c>
      <c r="J31" s="4">
        <v>0</v>
      </c>
      <c r="K31" s="4">
        <v>185</v>
      </c>
      <c r="L31" s="4">
        <v>334</v>
      </c>
      <c r="M31" s="4">
        <v>45</v>
      </c>
      <c r="N31" s="4">
        <v>53</v>
      </c>
    </row>
    <row r="32" spans="1:14">
      <c r="A32" s="3">
        <v>31</v>
      </c>
      <c r="B32" s="3" t="s">
        <v>16</v>
      </c>
      <c r="C32" s="3" t="s">
        <v>509</v>
      </c>
      <c r="D32" s="3" t="s">
        <v>174</v>
      </c>
      <c r="E32" s="3" t="s">
        <v>521</v>
      </c>
      <c r="F32" s="4">
        <v>0</v>
      </c>
      <c r="G32" s="3">
        <v>79</v>
      </c>
      <c r="H32" s="4">
        <v>0</v>
      </c>
      <c r="I32" s="3">
        <v>0</v>
      </c>
      <c r="J32" s="4">
        <v>0</v>
      </c>
      <c r="K32" s="4">
        <v>226</v>
      </c>
      <c r="L32" s="4">
        <v>1242</v>
      </c>
      <c r="M32" s="4">
        <v>54</v>
      </c>
      <c r="N32" s="4">
        <v>47</v>
      </c>
    </row>
    <row r="33" spans="1:14">
      <c r="A33" s="3">
        <v>32</v>
      </c>
      <c r="B33" s="3" t="s">
        <v>16</v>
      </c>
      <c r="C33" s="3" t="s">
        <v>509</v>
      </c>
      <c r="D33" s="3" t="s">
        <v>175</v>
      </c>
      <c r="E33" s="3" t="s">
        <v>522</v>
      </c>
      <c r="F33" s="4">
        <v>0</v>
      </c>
      <c r="G33" s="3">
        <v>147</v>
      </c>
      <c r="H33" s="4">
        <v>0</v>
      </c>
      <c r="I33" s="3">
        <v>0</v>
      </c>
      <c r="J33" s="4">
        <v>0</v>
      </c>
      <c r="K33" s="4">
        <v>330</v>
      </c>
      <c r="L33" s="4">
        <v>261</v>
      </c>
      <c r="M33" s="4">
        <v>89</v>
      </c>
      <c r="N33" s="4">
        <v>53</v>
      </c>
    </row>
    <row r="34" spans="1:14">
      <c r="A34" s="3">
        <v>33</v>
      </c>
      <c r="B34" s="3" t="s">
        <v>16</v>
      </c>
      <c r="C34" s="3" t="s">
        <v>509</v>
      </c>
      <c r="D34" s="3" t="s">
        <v>176</v>
      </c>
      <c r="E34" s="3" t="s">
        <v>523</v>
      </c>
      <c r="F34" s="4">
        <v>0</v>
      </c>
      <c r="G34" s="3">
        <v>187</v>
      </c>
      <c r="H34" s="4">
        <v>0</v>
      </c>
      <c r="I34" s="3">
        <v>0</v>
      </c>
      <c r="J34" s="4">
        <v>0</v>
      </c>
      <c r="K34" s="4">
        <v>171</v>
      </c>
      <c r="L34" s="4">
        <v>470</v>
      </c>
      <c r="M34" s="4">
        <v>28</v>
      </c>
      <c r="N34" s="4">
        <v>37</v>
      </c>
    </row>
    <row r="35" spans="1:14">
      <c r="A35" s="3">
        <v>34</v>
      </c>
      <c r="B35" s="3" t="s">
        <v>16</v>
      </c>
      <c r="C35" s="3" t="s">
        <v>509</v>
      </c>
      <c r="D35" s="3" t="s">
        <v>177</v>
      </c>
      <c r="E35" s="3" t="s">
        <v>524</v>
      </c>
      <c r="F35" s="4">
        <v>0</v>
      </c>
      <c r="G35" s="3">
        <v>10</v>
      </c>
      <c r="H35" s="4">
        <v>0</v>
      </c>
      <c r="I35" s="3">
        <v>0</v>
      </c>
      <c r="J35" s="4">
        <v>0</v>
      </c>
      <c r="K35" s="4">
        <v>65</v>
      </c>
      <c r="L35" s="4">
        <v>70</v>
      </c>
      <c r="M35" s="4">
        <v>10</v>
      </c>
      <c r="N35" s="4">
        <v>20</v>
      </c>
    </row>
    <row r="36" spans="1:14">
      <c r="A36" s="3">
        <v>35</v>
      </c>
      <c r="B36" s="3" t="s">
        <v>16</v>
      </c>
      <c r="C36" s="3" t="s">
        <v>509</v>
      </c>
      <c r="D36" s="3" t="s">
        <v>178</v>
      </c>
      <c r="E36" s="3" t="s">
        <v>525</v>
      </c>
      <c r="F36" s="4">
        <v>0</v>
      </c>
      <c r="G36" s="3">
        <v>84</v>
      </c>
      <c r="H36" s="4">
        <v>0</v>
      </c>
      <c r="I36" s="3">
        <v>0</v>
      </c>
      <c r="J36" s="4">
        <v>0</v>
      </c>
      <c r="K36" s="4">
        <v>264</v>
      </c>
      <c r="L36" s="4">
        <v>999</v>
      </c>
      <c r="M36" s="4">
        <v>92</v>
      </c>
      <c r="N36" s="4">
        <v>50</v>
      </c>
    </row>
    <row r="37" spans="1:14">
      <c r="A37" s="3">
        <v>36</v>
      </c>
      <c r="B37" s="3" t="s">
        <v>16</v>
      </c>
      <c r="C37" s="3" t="s">
        <v>509</v>
      </c>
      <c r="D37" s="3" t="s">
        <v>179</v>
      </c>
      <c r="E37" s="3" t="s">
        <v>526</v>
      </c>
      <c r="F37" s="4">
        <v>0</v>
      </c>
      <c r="G37" s="3">
        <v>8</v>
      </c>
      <c r="H37" s="4">
        <v>0</v>
      </c>
      <c r="I37" s="3">
        <v>0</v>
      </c>
      <c r="J37" s="4">
        <v>0</v>
      </c>
      <c r="K37" s="4">
        <v>9</v>
      </c>
      <c r="L37" s="4">
        <v>45</v>
      </c>
      <c r="M37" s="4">
        <v>3</v>
      </c>
      <c r="N37" s="4">
        <v>1</v>
      </c>
    </row>
    <row r="38" spans="1:14">
      <c r="A38" s="3">
        <v>37</v>
      </c>
      <c r="B38" s="3" t="s">
        <v>16</v>
      </c>
      <c r="C38" s="3" t="s">
        <v>509</v>
      </c>
      <c r="D38" s="3" t="s">
        <v>180</v>
      </c>
      <c r="E38" s="3" t="s">
        <v>527</v>
      </c>
      <c r="F38" s="4">
        <v>0</v>
      </c>
      <c r="G38" s="3">
        <v>41</v>
      </c>
      <c r="H38" s="4">
        <v>0</v>
      </c>
      <c r="I38" s="3">
        <v>0</v>
      </c>
      <c r="J38" s="4">
        <v>0</v>
      </c>
      <c r="K38" s="4">
        <v>294</v>
      </c>
      <c r="L38" s="4">
        <v>263</v>
      </c>
      <c r="M38" s="4">
        <v>26</v>
      </c>
      <c r="N38" s="4">
        <v>61</v>
      </c>
    </row>
    <row r="39" spans="1:14">
      <c r="A39" s="3">
        <v>38</v>
      </c>
      <c r="B39" s="3" t="s">
        <v>16</v>
      </c>
      <c r="C39" s="3" t="s">
        <v>509</v>
      </c>
      <c r="D39" s="3" t="s">
        <v>181</v>
      </c>
      <c r="E39" s="3" t="s">
        <v>528</v>
      </c>
      <c r="F39" s="4">
        <v>0</v>
      </c>
      <c r="G39" s="3">
        <v>61</v>
      </c>
      <c r="H39" s="4">
        <v>0</v>
      </c>
      <c r="I39" s="3">
        <v>0</v>
      </c>
      <c r="J39" s="4">
        <v>0</v>
      </c>
      <c r="K39" s="4">
        <v>265</v>
      </c>
      <c r="L39" s="4">
        <v>84</v>
      </c>
      <c r="M39" s="4">
        <v>38</v>
      </c>
      <c r="N39" s="4">
        <v>36</v>
      </c>
    </row>
    <row r="40" spans="1:14">
      <c r="A40" s="3">
        <v>39</v>
      </c>
      <c r="B40" s="3" t="s">
        <v>16</v>
      </c>
      <c r="C40" s="3" t="s">
        <v>509</v>
      </c>
      <c r="D40" s="3" t="s">
        <v>182</v>
      </c>
      <c r="E40" s="3" t="s">
        <v>529</v>
      </c>
      <c r="F40" s="4">
        <v>0</v>
      </c>
      <c r="G40" s="3">
        <v>58</v>
      </c>
      <c r="H40" s="4">
        <v>0</v>
      </c>
      <c r="I40" s="3">
        <v>0</v>
      </c>
      <c r="J40" s="4">
        <v>0</v>
      </c>
      <c r="K40" s="4">
        <v>275</v>
      </c>
      <c r="L40" s="4">
        <v>417</v>
      </c>
      <c r="M40" s="4">
        <v>35</v>
      </c>
      <c r="N40" s="4">
        <v>83</v>
      </c>
    </row>
    <row r="41" spans="1:14">
      <c r="A41" s="3">
        <v>40</v>
      </c>
      <c r="B41" s="3" t="s">
        <v>16</v>
      </c>
      <c r="C41" s="3" t="s">
        <v>509</v>
      </c>
      <c r="D41" s="3" t="s">
        <v>183</v>
      </c>
      <c r="E41" s="3" t="s">
        <v>530</v>
      </c>
      <c r="F41" s="4">
        <v>0</v>
      </c>
      <c r="G41" s="3">
        <v>80</v>
      </c>
      <c r="H41" s="4">
        <v>0</v>
      </c>
      <c r="I41" s="3">
        <v>0</v>
      </c>
      <c r="J41" s="4">
        <v>0</v>
      </c>
      <c r="K41" s="4">
        <v>194</v>
      </c>
      <c r="L41" s="4">
        <v>270</v>
      </c>
      <c r="M41" s="4">
        <v>20</v>
      </c>
      <c r="N41" s="4">
        <v>44</v>
      </c>
    </row>
    <row r="42" spans="1:14">
      <c r="A42" s="3">
        <v>41</v>
      </c>
      <c r="B42" s="3" t="s">
        <v>17</v>
      </c>
      <c r="C42" s="3" t="s">
        <v>531</v>
      </c>
      <c r="D42" s="3" t="s">
        <v>184</v>
      </c>
      <c r="E42" s="3" t="s">
        <v>532</v>
      </c>
      <c r="F42" s="4">
        <v>0</v>
      </c>
      <c r="G42" s="3">
        <v>2124</v>
      </c>
      <c r="H42" s="4">
        <v>0</v>
      </c>
      <c r="I42" s="3">
        <v>0</v>
      </c>
      <c r="J42" s="4">
        <v>9</v>
      </c>
      <c r="K42" s="4">
        <v>2496</v>
      </c>
      <c r="L42" s="4">
        <v>16846</v>
      </c>
      <c r="M42" s="4">
        <v>317</v>
      </c>
      <c r="N42" s="4">
        <v>568</v>
      </c>
    </row>
    <row r="43" spans="1:14">
      <c r="A43" s="3">
        <v>42</v>
      </c>
      <c r="B43" s="5" t="s">
        <v>17</v>
      </c>
      <c r="C43" s="3" t="s">
        <v>531</v>
      </c>
      <c r="D43" s="5" t="s">
        <v>914</v>
      </c>
      <c r="E43" s="3" t="s">
        <v>915</v>
      </c>
      <c r="F43" s="4">
        <v>0</v>
      </c>
      <c r="G43" s="3">
        <v>1077</v>
      </c>
      <c r="H43" s="4">
        <v>0</v>
      </c>
      <c r="I43" s="3">
        <v>0</v>
      </c>
      <c r="J43" s="4">
        <v>0</v>
      </c>
      <c r="K43" s="4">
        <v>725</v>
      </c>
      <c r="L43" s="4">
        <v>10034</v>
      </c>
      <c r="M43" s="4">
        <v>141</v>
      </c>
      <c r="N43" s="4">
        <v>139</v>
      </c>
    </row>
    <row r="44" spans="1:14">
      <c r="A44" s="3">
        <v>43</v>
      </c>
      <c r="B44" s="5" t="s">
        <v>17</v>
      </c>
      <c r="C44" s="3" t="s">
        <v>531</v>
      </c>
      <c r="D44" s="5" t="s">
        <v>995</v>
      </c>
      <c r="E44" s="3" t="s">
        <v>1009</v>
      </c>
      <c r="F44" s="4">
        <v>0</v>
      </c>
      <c r="G44" s="3">
        <v>1178</v>
      </c>
      <c r="H44" s="4">
        <v>0</v>
      </c>
      <c r="I44" s="3">
        <v>0</v>
      </c>
      <c r="J44" s="4">
        <v>1178</v>
      </c>
      <c r="K44" s="4">
        <v>0</v>
      </c>
      <c r="L44" s="4">
        <v>16839</v>
      </c>
      <c r="M44" s="4">
        <v>0</v>
      </c>
      <c r="N44" s="4">
        <v>0</v>
      </c>
    </row>
    <row r="45" spans="1:14">
      <c r="A45" s="3">
        <v>44</v>
      </c>
      <c r="B45" s="3" t="s">
        <v>18</v>
      </c>
      <c r="C45" s="3" t="s">
        <v>533</v>
      </c>
      <c r="D45" s="3" t="s">
        <v>185</v>
      </c>
      <c r="E45" s="3" t="s">
        <v>534</v>
      </c>
      <c r="F45" s="4">
        <v>0</v>
      </c>
      <c r="G45" s="3">
        <v>11</v>
      </c>
      <c r="H45" s="4">
        <v>0</v>
      </c>
      <c r="I45" s="3">
        <v>0</v>
      </c>
      <c r="J45" s="4">
        <v>0</v>
      </c>
      <c r="K45" s="4">
        <v>6</v>
      </c>
      <c r="L45" s="4">
        <v>16</v>
      </c>
      <c r="M45" s="4">
        <v>2</v>
      </c>
      <c r="N45" s="4">
        <v>1</v>
      </c>
    </row>
    <row r="46" spans="1:14">
      <c r="A46" s="3">
        <v>45</v>
      </c>
      <c r="B46" s="3" t="s">
        <v>19</v>
      </c>
      <c r="C46" s="3" t="s">
        <v>535</v>
      </c>
      <c r="D46" s="3" t="s">
        <v>186</v>
      </c>
      <c r="E46" s="3" t="s">
        <v>1010</v>
      </c>
      <c r="F46" s="4">
        <v>0</v>
      </c>
      <c r="G46" s="3">
        <v>81</v>
      </c>
      <c r="H46" s="4">
        <v>0</v>
      </c>
      <c r="I46" s="3">
        <v>0</v>
      </c>
      <c r="J46" s="4">
        <v>0</v>
      </c>
      <c r="K46" s="4">
        <v>36</v>
      </c>
      <c r="L46" s="4">
        <v>106</v>
      </c>
      <c r="M46" s="4">
        <v>11</v>
      </c>
      <c r="N46" s="4">
        <v>8</v>
      </c>
    </row>
    <row r="47" spans="1:14">
      <c r="A47" s="3">
        <v>46</v>
      </c>
      <c r="B47" s="3" t="s">
        <v>19</v>
      </c>
      <c r="C47" s="3" t="s">
        <v>535</v>
      </c>
      <c r="D47" s="3" t="s">
        <v>187</v>
      </c>
      <c r="E47" s="3" t="s">
        <v>1010</v>
      </c>
      <c r="F47" s="4">
        <v>0</v>
      </c>
      <c r="G47" s="3">
        <v>25</v>
      </c>
      <c r="H47" s="4">
        <v>0</v>
      </c>
      <c r="I47" s="3">
        <v>0</v>
      </c>
      <c r="J47" s="4">
        <v>0</v>
      </c>
      <c r="K47" s="4">
        <v>22</v>
      </c>
      <c r="L47" s="4">
        <v>51</v>
      </c>
      <c r="M47" s="4">
        <v>8</v>
      </c>
      <c r="N47" s="4">
        <v>9</v>
      </c>
    </row>
    <row r="48" spans="1:14">
      <c r="A48" s="3">
        <v>47</v>
      </c>
      <c r="B48" s="3" t="s">
        <v>19</v>
      </c>
      <c r="C48" s="3" t="s">
        <v>535</v>
      </c>
      <c r="D48" s="3" t="s">
        <v>188</v>
      </c>
      <c r="E48" s="3" t="s">
        <v>1010</v>
      </c>
      <c r="F48" s="4">
        <v>0</v>
      </c>
      <c r="G48" s="3">
        <v>18</v>
      </c>
      <c r="H48" s="4">
        <v>0</v>
      </c>
      <c r="I48" s="3">
        <v>0</v>
      </c>
      <c r="J48" s="4">
        <v>0</v>
      </c>
      <c r="K48" s="4">
        <v>4</v>
      </c>
      <c r="L48" s="4">
        <v>25</v>
      </c>
      <c r="M48" s="4">
        <v>1</v>
      </c>
      <c r="N48" s="4">
        <v>3</v>
      </c>
    </row>
    <row r="49" spans="1:14">
      <c r="A49" s="3">
        <v>48</v>
      </c>
      <c r="B49" s="3" t="s">
        <v>19</v>
      </c>
      <c r="C49" s="3" t="s">
        <v>535</v>
      </c>
      <c r="D49" s="3" t="s">
        <v>189</v>
      </c>
      <c r="E49" s="3" t="s">
        <v>1010</v>
      </c>
      <c r="F49" s="4">
        <v>0</v>
      </c>
      <c r="G49" s="3">
        <v>42</v>
      </c>
      <c r="H49" s="4">
        <v>0</v>
      </c>
      <c r="I49" s="3">
        <v>0</v>
      </c>
      <c r="J49" s="4">
        <v>0</v>
      </c>
      <c r="K49" s="4">
        <v>44</v>
      </c>
      <c r="L49" s="4">
        <v>187</v>
      </c>
      <c r="M49" s="4">
        <v>18</v>
      </c>
      <c r="N49" s="4">
        <v>20</v>
      </c>
    </row>
    <row r="50" spans="1:14">
      <c r="A50" s="3">
        <v>49</v>
      </c>
      <c r="B50" s="3" t="s">
        <v>19</v>
      </c>
      <c r="C50" s="3" t="s">
        <v>535</v>
      </c>
      <c r="D50" s="3" t="s">
        <v>190</v>
      </c>
      <c r="E50" s="3" t="s">
        <v>1010</v>
      </c>
      <c r="F50" s="4">
        <v>0</v>
      </c>
      <c r="G50" s="3">
        <v>12</v>
      </c>
      <c r="H50" s="4">
        <v>0</v>
      </c>
      <c r="I50" s="3">
        <v>0</v>
      </c>
      <c r="J50" s="4">
        <v>0</v>
      </c>
      <c r="K50" s="4">
        <v>21</v>
      </c>
      <c r="L50" s="4">
        <v>39</v>
      </c>
      <c r="M50" s="4">
        <v>4</v>
      </c>
      <c r="N50" s="4">
        <v>7</v>
      </c>
    </row>
    <row r="51" spans="1:14">
      <c r="A51" s="3">
        <v>50</v>
      </c>
      <c r="B51" s="3" t="s">
        <v>19</v>
      </c>
      <c r="C51" s="3" t="s">
        <v>535</v>
      </c>
      <c r="D51" s="3" t="s">
        <v>191</v>
      </c>
      <c r="E51" s="3" t="s">
        <v>1010</v>
      </c>
      <c r="F51" s="4">
        <v>0</v>
      </c>
      <c r="G51" s="3">
        <v>23</v>
      </c>
      <c r="H51" s="4">
        <v>0</v>
      </c>
      <c r="I51" s="3">
        <v>0</v>
      </c>
      <c r="J51" s="4">
        <v>0</v>
      </c>
      <c r="K51" s="4">
        <v>32</v>
      </c>
      <c r="L51" s="4">
        <v>58</v>
      </c>
      <c r="M51" s="4">
        <v>7</v>
      </c>
      <c r="N51" s="4">
        <v>11</v>
      </c>
    </row>
    <row r="52" spans="1:14">
      <c r="A52" s="3">
        <v>51</v>
      </c>
      <c r="B52" s="3" t="s">
        <v>19</v>
      </c>
      <c r="C52" s="3" t="s">
        <v>535</v>
      </c>
      <c r="D52" s="3" t="s">
        <v>192</v>
      </c>
      <c r="E52" s="3" t="s">
        <v>1010</v>
      </c>
      <c r="F52" s="4">
        <v>0</v>
      </c>
      <c r="G52" s="3">
        <v>35</v>
      </c>
      <c r="H52" s="4">
        <v>0</v>
      </c>
      <c r="I52" s="3">
        <v>0</v>
      </c>
      <c r="J52" s="4">
        <v>0</v>
      </c>
      <c r="K52" s="4">
        <v>15</v>
      </c>
      <c r="L52" s="4">
        <v>107</v>
      </c>
      <c r="M52" s="4">
        <v>5</v>
      </c>
      <c r="N52" s="4">
        <v>4</v>
      </c>
    </row>
    <row r="53" spans="1:14">
      <c r="A53" s="3">
        <v>52</v>
      </c>
      <c r="B53" s="3" t="s">
        <v>19</v>
      </c>
      <c r="C53" s="3" t="s">
        <v>535</v>
      </c>
      <c r="D53" s="3" t="s">
        <v>193</v>
      </c>
      <c r="E53" s="3" t="s">
        <v>1011</v>
      </c>
      <c r="F53" s="4">
        <v>0</v>
      </c>
      <c r="G53" s="3">
        <v>14</v>
      </c>
      <c r="H53" s="4">
        <v>0</v>
      </c>
      <c r="I53" s="3">
        <v>0</v>
      </c>
      <c r="J53" s="4">
        <v>0</v>
      </c>
      <c r="K53" s="4">
        <v>28</v>
      </c>
      <c r="L53" s="4">
        <v>56</v>
      </c>
      <c r="M53" s="4">
        <v>11</v>
      </c>
      <c r="N53" s="4">
        <v>8</v>
      </c>
    </row>
    <row r="54" spans="1:14">
      <c r="A54" s="3">
        <v>53</v>
      </c>
      <c r="B54" s="3" t="s">
        <v>20</v>
      </c>
      <c r="C54" s="3" t="s">
        <v>1012</v>
      </c>
      <c r="D54" s="3" t="s">
        <v>194</v>
      </c>
      <c r="E54" s="3" t="s">
        <v>1013</v>
      </c>
      <c r="F54" s="4">
        <v>0</v>
      </c>
      <c r="G54" s="3">
        <v>711</v>
      </c>
      <c r="H54" s="4">
        <v>0</v>
      </c>
      <c r="I54" s="3">
        <v>0</v>
      </c>
      <c r="J54" s="4">
        <v>0</v>
      </c>
      <c r="K54" s="4">
        <v>0</v>
      </c>
      <c r="L54" s="4">
        <v>4</v>
      </c>
      <c r="M54" s="4">
        <v>0</v>
      </c>
      <c r="N54" s="4">
        <v>0</v>
      </c>
    </row>
    <row r="55" spans="1:14">
      <c r="A55" s="3">
        <v>54</v>
      </c>
      <c r="B55" s="3" t="s">
        <v>20</v>
      </c>
      <c r="C55" s="3" t="s">
        <v>1012</v>
      </c>
      <c r="D55" s="3" t="s">
        <v>195</v>
      </c>
      <c r="E55" s="3" t="s">
        <v>536</v>
      </c>
      <c r="F55" s="4">
        <v>0</v>
      </c>
      <c r="G55" s="3">
        <v>102</v>
      </c>
      <c r="H55" s="4">
        <v>0</v>
      </c>
      <c r="I55" s="3">
        <v>0</v>
      </c>
      <c r="J55" s="4">
        <v>0</v>
      </c>
      <c r="K55" s="4">
        <v>0</v>
      </c>
      <c r="L55" s="4">
        <v>7</v>
      </c>
      <c r="M55" s="4">
        <v>0</v>
      </c>
      <c r="N55" s="4">
        <v>0</v>
      </c>
    </row>
    <row r="56" spans="1:14">
      <c r="A56" s="3">
        <v>55</v>
      </c>
      <c r="B56" s="3" t="s">
        <v>20</v>
      </c>
      <c r="C56" s="3" t="s">
        <v>1012</v>
      </c>
      <c r="D56" s="3" t="s">
        <v>468</v>
      </c>
      <c r="E56" s="3" t="s">
        <v>1014</v>
      </c>
      <c r="F56" s="4">
        <v>0</v>
      </c>
      <c r="G56" s="3">
        <v>3472</v>
      </c>
      <c r="H56" s="4">
        <v>0</v>
      </c>
      <c r="I56" s="3">
        <v>0</v>
      </c>
      <c r="J56" s="4">
        <v>0</v>
      </c>
      <c r="K56" s="4">
        <v>3</v>
      </c>
      <c r="L56" s="4">
        <v>18</v>
      </c>
      <c r="M56" s="4">
        <v>0</v>
      </c>
      <c r="N56" s="4">
        <v>0</v>
      </c>
    </row>
    <row r="57" spans="1:14">
      <c r="A57" s="3">
        <v>56</v>
      </c>
      <c r="B57" s="3" t="s">
        <v>20</v>
      </c>
      <c r="C57" s="3" t="s">
        <v>1012</v>
      </c>
      <c r="D57" s="3" t="s">
        <v>469</v>
      </c>
      <c r="E57" s="3" t="s">
        <v>826</v>
      </c>
      <c r="F57" s="4">
        <v>0</v>
      </c>
      <c r="G57" s="3">
        <v>1562</v>
      </c>
      <c r="H57" s="4">
        <v>0</v>
      </c>
      <c r="I57" s="3">
        <v>0</v>
      </c>
      <c r="J57" s="4">
        <v>0</v>
      </c>
      <c r="K57" s="4">
        <v>0</v>
      </c>
      <c r="L57" s="4">
        <v>4</v>
      </c>
      <c r="M57" s="4">
        <v>0</v>
      </c>
      <c r="N57" s="4">
        <v>0</v>
      </c>
    </row>
    <row r="58" spans="1:14">
      <c r="A58" s="3">
        <v>57</v>
      </c>
      <c r="B58" s="3" t="s">
        <v>20</v>
      </c>
      <c r="C58" s="3" t="s">
        <v>1012</v>
      </c>
      <c r="D58" s="3" t="s">
        <v>470</v>
      </c>
      <c r="E58" s="3" t="s">
        <v>1015</v>
      </c>
      <c r="F58" s="4">
        <v>0</v>
      </c>
      <c r="G58" s="3">
        <v>3387</v>
      </c>
      <c r="H58" s="4">
        <v>0</v>
      </c>
      <c r="I58" s="3">
        <v>0</v>
      </c>
      <c r="J58" s="4">
        <v>0</v>
      </c>
      <c r="K58" s="4">
        <v>1</v>
      </c>
      <c r="L58" s="4">
        <v>59</v>
      </c>
      <c r="M58" s="4">
        <v>0</v>
      </c>
      <c r="N58" s="4">
        <v>0</v>
      </c>
    </row>
    <row r="59" spans="1:14">
      <c r="A59" s="3">
        <v>58</v>
      </c>
      <c r="B59" s="3" t="s">
        <v>20</v>
      </c>
      <c r="C59" s="3" t="s">
        <v>1012</v>
      </c>
      <c r="D59" s="3" t="s">
        <v>471</v>
      </c>
      <c r="E59" s="3" t="s">
        <v>1016</v>
      </c>
      <c r="F59" s="4">
        <v>0</v>
      </c>
      <c r="G59" s="3">
        <v>2529</v>
      </c>
      <c r="H59" s="4">
        <v>0</v>
      </c>
      <c r="I59" s="3">
        <v>0</v>
      </c>
      <c r="J59" s="4">
        <v>0</v>
      </c>
      <c r="K59" s="4">
        <v>3</v>
      </c>
      <c r="L59" s="4">
        <v>24</v>
      </c>
      <c r="M59" s="4">
        <v>0</v>
      </c>
      <c r="N59" s="4">
        <v>0</v>
      </c>
    </row>
    <row r="60" spans="1:14">
      <c r="A60" s="3">
        <v>59</v>
      </c>
      <c r="B60" s="3" t="s">
        <v>20</v>
      </c>
      <c r="C60" s="3" t="s">
        <v>1012</v>
      </c>
      <c r="D60" s="3" t="s">
        <v>472</v>
      </c>
      <c r="E60" s="3" t="s">
        <v>1016</v>
      </c>
      <c r="F60" s="4">
        <v>0</v>
      </c>
      <c r="G60" s="3">
        <v>2114</v>
      </c>
      <c r="H60" s="4">
        <v>0</v>
      </c>
      <c r="I60" s="3">
        <v>0</v>
      </c>
      <c r="J60" s="4">
        <v>0</v>
      </c>
      <c r="K60" s="4">
        <v>1</v>
      </c>
      <c r="L60" s="4">
        <v>6</v>
      </c>
      <c r="M60" s="4">
        <v>0</v>
      </c>
      <c r="N60" s="4">
        <v>0</v>
      </c>
    </row>
    <row r="61" spans="1:14">
      <c r="A61" s="3">
        <v>60</v>
      </c>
      <c r="B61" s="3" t="s">
        <v>20</v>
      </c>
      <c r="C61" s="3" t="s">
        <v>1012</v>
      </c>
      <c r="D61" s="3" t="s">
        <v>473</v>
      </c>
      <c r="E61" s="3" t="s">
        <v>827</v>
      </c>
      <c r="F61" s="4">
        <v>0</v>
      </c>
      <c r="G61" s="3">
        <v>2067</v>
      </c>
      <c r="H61" s="4">
        <v>0</v>
      </c>
      <c r="I61" s="3">
        <v>0</v>
      </c>
      <c r="J61" s="4">
        <v>0</v>
      </c>
      <c r="K61" s="4">
        <v>0</v>
      </c>
      <c r="L61" s="4">
        <v>2</v>
      </c>
      <c r="M61" s="4">
        <v>0</v>
      </c>
      <c r="N61" s="4">
        <v>0</v>
      </c>
    </row>
    <row r="62" spans="1:14">
      <c r="A62" s="3">
        <v>61</v>
      </c>
      <c r="B62" s="3" t="s">
        <v>20</v>
      </c>
      <c r="C62" s="3" t="s">
        <v>1012</v>
      </c>
      <c r="D62" s="3" t="s">
        <v>474</v>
      </c>
      <c r="E62" s="3" t="s">
        <v>1014</v>
      </c>
      <c r="F62" s="4">
        <v>0</v>
      </c>
      <c r="G62" s="3">
        <v>2958</v>
      </c>
      <c r="H62" s="4">
        <v>0</v>
      </c>
      <c r="I62" s="3">
        <v>0</v>
      </c>
      <c r="J62" s="4">
        <v>0</v>
      </c>
      <c r="K62" s="4">
        <v>1</v>
      </c>
      <c r="L62" s="4">
        <v>5</v>
      </c>
      <c r="M62" s="4">
        <v>0</v>
      </c>
      <c r="N62" s="4">
        <v>0</v>
      </c>
    </row>
    <row r="63" spans="1:14">
      <c r="A63" s="3">
        <v>62</v>
      </c>
      <c r="B63" s="3" t="s">
        <v>20</v>
      </c>
      <c r="C63" s="3" t="s">
        <v>1012</v>
      </c>
      <c r="D63" s="3" t="s">
        <v>475</v>
      </c>
      <c r="E63" s="3" t="s">
        <v>828</v>
      </c>
      <c r="F63" s="4">
        <v>0</v>
      </c>
      <c r="G63" s="3">
        <v>1084</v>
      </c>
      <c r="H63" s="4">
        <v>0</v>
      </c>
      <c r="I63" s="3">
        <v>0</v>
      </c>
      <c r="J63" s="4">
        <v>0</v>
      </c>
      <c r="K63" s="4">
        <v>1</v>
      </c>
      <c r="L63" s="4">
        <v>4</v>
      </c>
      <c r="M63" s="4">
        <v>0</v>
      </c>
      <c r="N63" s="4">
        <v>0</v>
      </c>
    </row>
    <row r="64" spans="1:14">
      <c r="A64" s="3">
        <v>63</v>
      </c>
      <c r="B64" s="3" t="s">
        <v>20</v>
      </c>
      <c r="C64" s="3" t="s">
        <v>1012</v>
      </c>
      <c r="D64" s="3" t="s">
        <v>476</v>
      </c>
      <c r="E64" s="3" t="s">
        <v>829</v>
      </c>
      <c r="F64" s="4">
        <v>0</v>
      </c>
      <c r="G64" s="3">
        <v>1421</v>
      </c>
      <c r="H64" s="4">
        <v>0</v>
      </c>
      <c r="I64" s="3">
        <v>0</v>
      </c>
      <c r="J64" s="4">
        <v>0</v>
      </c>
      <c r="K64" s="4">
        <v>5</v>
      </c>
      <c r="L64" s="4">
        <v>5</v>
      </c>
      <c r="M64" s="4">
        <v>0</v>
      </c>
      <c r="N64" s="4">
        <v>2</v>
      </c>
    </row>
    <row r="65" spans="1:14">
      <c r="A65" s="3">
        <v>64</v>
      </c>
      <c r="B65" s="3" t="s">
        <v>20</v>
      </c>
      <c r="C65" s="3" t="s">
        <v>1012</v>
      </c>
      <c r="D65" s="3" t="s">
        <v>477</v>
      </c>
      <c r="E65" s="3" t="s">
        <v>830</v>
      </c>
      <c r="F65" s="4">
        <v>0</v>
      </c>
      <c r="G65" s="3">
        <v>808</v>
      </c>
      <c r="H65" s="4">
        <v>0</v>
      </c>
      <c r="I65" s="3">
        <v>0</v>
      </c>
      <c r="J65" s="4">
        <v>0</v>
      </c>
      <c r="K65" s="4">
        <v>0</v>
      </c>
      <c r="L65" s="4">
        <v>4</v>
      </c>
      <c r="M65" s="4">
        <v>0</v>
      </c>
      <c r="N65" s="4">
        <v>0</v>
      </c>
    </row>
    <row r="66" spans="1:14">
      <c r="A66" s="3">
        <v>65</v>
      </c>
      <c r="B66" s="3" t="s">
        <v>20</v>
      </c>
      <c r="C66" s="3" t="s">
        <v>1012</v>
      </c>
      <c r="D66" s="3" t="s">
        <v>478</v>
      </c>
      <c r="E66" s="3" t="s">
        <v>831</v>
      </c>
      <c r="F66" s="4">
        <v>0</v>
      </c>
      <c r="G66" s="3">
        <v>943</v>
      </c>
      <c r="H66" s="4">
        <v>0</v>
      </c>
      <c r="I66" s="3">
        <v>0</v>
      </c>
      <c r="J66" s="4">
        <v>0</v>
      </c>
      <c r="K66" s="4">
        <v>0</v>
      </c>
      <c r="L66" s="4">
        <v>6</v>
      </c>
      <c r="M66" s="4">
        <v>0</v>
      </c>
      <c r="N66" s="4">
        <v>0</v>
      </c>
    </row>
    <row r="67" spans="1:14">
      <c r="A67" s="3">
        <v>66</v>
      </c>
      <c r="B67" s="3" t="s">
        <v>20</v>
      </c>
      <c r="C67" s="3" t="s">
        <v>1012</v>
      </c>
      <c r="D67" s="3" t="s">
        <v>479</v>
      </c>
      <c r="E67" s="3" t="s">
        <v>832</v>
      </c>
      <c r="F67" s="4">
        <v>0</v>
      </c>
      <c r="G67" s="3">
        <v>931</v>
      </c>
      <c r="H67" s="4">
        <v>0</v>
      </c>
      <c r="I67" s="3">
        <v>0</v>
      </c>
      <c r="J67" s="4">
        <v>0</v>
      </c>
      <c r="K67" s="4">
        <v>0</v>
      </c>
      <c r="L67" s="4">
        <v>8</v>
      </c>
      <c r="M67" s="4">
        <v>0</v>
      </c>
      <c r="N67" s="4">
        <v>0</v>
      </c>
    </row>
    <row r="68" spans="1:14">
      <c r="A68" s="3">
        <v>67</v>
      </c>
      <c r="B68" s="3" t="s">
        <v>20</v>
      </c>
      <c r="C68" s="3" t="s">
        <v>1012</v>
      </c>
      <c r="D68" s="3" t="s">
        <v>480</v>
      </c>
      <c r="E68" s="3" t="s">
        <v>1015</v>
      </c>
      <c r="F68" s="4">
        <v>0</v>
      </c>
      <c r="G68" s="3">
        <v>1163</v>
      </c>
      <c r="H68" s="4">
        <v>0</v>
      </c>
      <c r="I68" s="3">
        <v>0</v>
      </c>
      <c r="J68" s="4">
        <v>0</v>
      </c>
      <c r="K68" s="4">
        <v>2</v>
      </c>
      <c r="L68" s="4">
        <v>15</v>
      </c>
      <c r="M68" s="4">
        <v>0</v>
      </c>
      <c r="N68" s="4">
        <v>0</v>
      </c>
    </row>
    <row r="69" spans="1:14">
      <c r="A69" s="3">
        <v>68</v>
      </c>
      <c r="B69" s="3" t="s">
        <v>20</v>
      </c>
      <c r="C69" s="3" t="s">
        <v>1012</v>
      </c>
      <c r="D69" s="3" t="s">
        <v>486</v>
      </c>
      <c r="E69" s="3" t="s">
        <v>839</v>
      </c>
      <c r="F69" s="4">
        <v>0</v>
      </c>
      <c r="G69" s="3">
        <v>2742</v>
      </c>
      <c r="H69" s="4">
        <v>0</v>
      </c>
      <c r="I69" s="3">
        <v>0</v>
      </c>
      <c r="J69" s="4">
        <v>0</v>
      </c>
      <c r="K69" s="4">
        <v>0</v>
      </c>
      <c r="L69" s="4">
        <v>6</v>
      </c>
      <c r="M69" s="4">
        <v>0</v>
      </c>
      <c r="N69" s="4">
        <v>0</v>
      </c>
    </row>
    <row r="70" spans="1:14">
      <c r="A70" s="3">
        <v>69</v>
      </c>
      <c r="B70" s="3" t="s">
        <v>20</v>
      </c>
      <c r="C70" s="3" t="s">
        <v>1012</v>
      </c>
      <c r="D70" s="3" t="s">
        <v>840</v>
      </c>
      <c r="E70" s="3" t="s">
        <v>1016</v>
      </c>
      <c r="F70" s="4">
        <v>0</v>
      </c>
      <c r="G70" s="3">
        <v>1219</v>
      </c>
      <c r="H70" s="4">
        <v>0</v>
      </c>
      <c r="I70" s="3">
        <v>0</v>
      </c>
      <c r="J70" s="4">
        <v>0</v>
      </c>
      <c r="K70" s="4">
        <v>0</v>
      </c>
      <c r="L70" s="4">
        <v>6</v>
      </c>
      <c r="M70" s="4">
        <v>0</v>
      </c>
      <c r="N70" s="4">
        <v>0</v>
      </c>
    </row>
    <row r="71" spans="1:14">
      <c r="A71" s="3">
        <v>70</v>
      </c>
      <c r="B71" s="3" t="s">
        <v>20</v>
      </c>
      <c r="C71" s="3" t="s">
        <v>1012</v>
      </c>
      <c r="D71" s="3" t="s">
        <v>841</v>
      </c>
      <c r="E71" s="3" t="s">
        <v>1017</v>
      </c>
      <c r="F71" s="4">
        <v>0</v>
      </c>
      <c r="G71" s="3">
        <v>726</v>
      </c>
      <c r="H71" s="4">
        <v>0</v>
      </c>
      <c r="I71" s="3">
        <v>0</v>
      </c>
      <c r="J71" s="4">
        <v>0</v>
      </c>
      <c r="K71" s="4">
        <v>1</v>
      </c>
      <c r="L71" s="4">
        <v>13</v>
      </c>
      <c r="M71" s="4">
        <v>0</v>
      </c>
      <c r="N71" s="4">
        <v>0</v>
      </c>
    </row>
    <row r="72" spans="1:14">
      <c r="A72" s="3">
        <v>71</v>
      </c>
      <c r="B72" s="3" t="s">
        <v>20</v>
      </c>
      <c r="C72" s="3" t="s">
        <v>1012</v>
      </c>
      <c r="D72" s="3" t="s">
        <v>842</v>
      </c>
      <c r="E72" s="3" t="s">
        <v>1018</v>
      </c>
      <c r="F72" s="4">
        <v>0</v>
      </c>
      <c r="G72" s="3">
        <v>520</v>
      </c>
      <c r="H72" s="4">
        <v>0</v>
      </c>
      <c r="I72" s="3">
        <v>0</v>
      </c>
      <c r="J72" s="4">
        <v>0</v>
      </c>
      <c r="K72" s="4">
        <v>0</v>
      </c>
      <c r="L72" s="4">
        <v>3</v>
      </c>
      <c r="M72" s="4">
        <v>0</v>
      </c>
      <c r="N72" s="4">
        <v>0</v>
      </c>
    </row>
    <row r="73" spans="1:14">
      <c r="A73" s="3">
        <v>72</v>
      </c>
      <c r="B73" s="3" t="s">
        <v>20</v>
      </c>
      <c r="C73" s="3" t="s">
        <v>1012</v>
      </c>
      <c r="D73" s="3" t="s">
        <v>843</v>
      </c>
      <c r="E73" s="3" t="s">
        <v>844</v>
      </c>
      <c r="F73" s="4">
        <v>0</v>
      </c>
      <c r="G73" s="3">
        <v>1360</v>
      </c>
      <c r="H73" s="4">
        <v>0</v>
      </c>
      <c r="I73" s="3">
        <v>0</v>
      </c>
      <c r="J73" s="4">
        <v>0</v>
      </c>
      <c r="K73" s="4">
        <v>5</v>
      </c>
      <c r="L73" s="4">
        <v>28</v>
      </c>
      <c r="M73" s="4">
        <v>1</v>
      </c>
      <c r="N73" s="4">
        <v>1</v>
      </c>
    </row>
    <row r="74" spans="1:14">
      <c r="A74" s="3">
        <v>73</v>
      </c>
      <c r="B74" s="3" t="s">
        <v>20</v>
      </c>
      <c r="C74" s="3" t="s">
        <v>1012</v>
      </c>
      <c r="D74" s="3" t="s">
        <v>845</v>
      </c>
      <c r="E74" s="3" t="s">
        <v>846</v>
      </c>
      <c r="F74" s="4">
        <v>0</v>
      </c>
      <c r="G74" s="3">
        <v>492</v>
      </c>
      <c r="H74" s="4">
        <v>0</v>
      </c>
      <c r="I74" s="3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</row>
    <row r="75" spans="1:14">
      <c r="A75" s="3">
        <v>74</v>
      </c>
      <c r="B75" s="3" t="s">
        <v>20</v>
      </c>
      <c r="C75" s="3" t="s">
        <v>1012</v>
      </c>
      <c r="D75" s="3" t="s">
        <v>847</v>
      </c>
      <c r="E75" s="3" t="s">
        <v>848</v>
      </c>
      <c r="F75" s="4">
        <v>0</v>
      </c>
      <c r="G75" s="3">
        <v>2731</v>
      </c>
      <c r="H75" s="4">
        <v>0</v>
      </c>
      <c r="I75" s="3">
        <v>0</v>
      </c>
      <c r="J75" s="4">
        <v>0</v>
      </c>
      <c r="K75" s="4">
        <v>0</v>
      </c>
      <c r="L75" s="4">
        <v>5</v>
      </c>
      <c r="M75" s="4">
        <v>0</v>
      </c>
      <c r="N75" s="4">
        <v>0</v>
      </c>
    </row>
    <row r="76" spans="1:14">
      <c r="A76" s="3">
        <v>75</v>
      </c>
      <c r="B76" s="3" t="s">
        <v>20</v>
      </c>
      <c r="C76" s="3" t="s">
        <v>1012</v>
      </c>
      <c r="D76" s="3" t="s">
        <v>849</v>
      </c>
      <c r="E76" s="3" t="s">
        <v>850</v>
      </c>
      <c r="F76" s="4">
        <v>0</v>
      </c>
      <c r="G76" s="3">
        <v>1814</v>
      </c>
      <c r="H76" s="4">
        <v>0</v>
      </c>
      <c r="I76" s="3">
        <v>0</v>
      </c>
      <c r="J76" s="4">
        <v>0</v>
      </c>
      <c r="K76" s="4">
        <v>1</v>
      </c>
      <c r="L76" s="4">
        <v>5</v>
      </c>
      <c r="M76" s="4">
        <v>0</v>
      </c>
      <c r="N76" s="4">
        <v>0</v>
      </c>
    </row>
    <row r="77" spans="1:14">
      <c r="A77" s="3">
        <v>76</v>
      </c>
      <c r="B77" s="3" t="s">
        <v>20</v>
      </c>
      <c r="C77" s="3" t="s">
        <v>1012</v>
      </c>
      <c r="D77" s="3" t="s">
        <v>851</v>
      </c>
      <c r="E77" s="3" t="s">
        <v>852</v>
      </c>
      <c r="F77" s="4">
        <v>0</v>
      </c>
      <c r="G77" s="3">
        <v>2103</v>
      </c>
      <c r="H77" s="4">
        <v>0</v>
      </c>
      <c r="I77" s="3">
        <v>0</v>
      </c>
      <c r="J77" s="4">
        <v>0</v>
      </c>
      <c r="K77" s="4">
        <v>1</v>
      </c>
      <c r="L77" s="4">
        <v>15</v>
      </c>
      <c r="M77" s="4">
        <v>0</v>
      </c>
      <c r="N77" s="4">
        <v>0</v>
      </c>
    </row>
    <row r="78" spans="1:14">
      <c r="A78" s="3">
        <v>77</v>
      </c>
      <c r="B78" s="3" t="s">
        <v>20</v>
      </c>
      <c r="C78" s="3" t="s">
        <v>1012</v>
      </c>
      <c r="D78" s="3" t="s">
        <v>853</v>
      </c>
      <c r="E78" s="3" t="s">
        <v>1014</v>
      </c>
      <c r="F78" s="4">
        <v>0</v>
      </c>
      <c r="G78" s="3">
        <v>657</v>
      </c>
      <c r="H78" s="4">
        <v>0</v>
      </c>
      <c r="I78" s="3">
        <v>0</v>
      </c>
      <c r="J78" s="4">
        <v>0</v>
      </c>
      <c r="K78" s="4">
        <v>0</v>
      </c>
      <c r="L78" s="4">
        <v>5</v>
      </c>
      <c r="M78" s="4">
        <v>0</v>
      </c>
      <c r="N78" s="4">
        <v>0</v>
      </c>
    </row>
    <row r="79" spans="1:14">
      <c r="A79" s="3">
        <v>78</v>
      </c>
      <c r="B79" s="3" t="s">
        <v>20</v>
      </c>
      <c r="C79" s="3" t="s">
        <v>1012</v>
      </c>
      <c r="D79" s="3" t="s">
        <v>854</v>
      </c>
      <c r="E79" s="3" t="s">
        <v>855</v>
      </c>
      <c r="F79" s="4">
        <v>0</v>
      </c>
      <c r="G79" s="3">
        <v>1157</v>
      </c>
      <c r="H79" s="4">
        <v>0</v>
      </c>
      <c r="I79" s="3">
        <v>0</v>
      </c>
      <c r="J79" s="4">
        <v>0</v>
      </c>
      <c r="K79" s="4">
        <v>4</v>
      </c>
      <c r="L79" s="4">
        <v>16</v>
      </c>
      <c r="M79" s="4">
        <v>0</v>
      </c>
      <c r="N79" s="4">
        <v>0</v>
      </c>
    </row>
    <row r="80" spans="1:14">
      <c r="A80" s="3">
        <v>79</v>
      </c>
      <c r="B80" s="3" t="s">
        <v>20</v>
      </c>
      <c r="C80" s="3" t="s">
        <v>1012</v>
      </c>
      <c r="D80" s="3" t="s">
        <v>856</v>
      </c>
      <c r="E80" s="3" t="s">
        <v>857</v>
      </c>
      <c r="F80" s="4">
        <v>0</v>
      </c>
      <c r="G80" s="3">
        <v>747</v>
      </c>
      <c r="H80" s="4">
        <v>0</v>
      </c>
      <c r="I80" s="3">
        <v>0</v>
      </c>
      <c r="J80" s="4">
        <v>0</v>
      </c>
      <c r="K80" s="4">
        <v>0</v>
      </c>
      <c r="L80" s="4">
        <v>6</v>
      </c>
      <c r="M80" s="4">
        <v>0</v>
      </c>
      <c r="N80" s="4">
        <v>0</v>
      </c>
    </row>
    <row r="81" spans="1:14">
      <c r="A81" s="3">
        <v>80</v>
      </c>
      <c r="B81" s="3" t="s">
        <v>20</v>
      </c>
      <c r="C81" s="3" t="s">
        <v>1012</v>
      </c>
      <c r="D81" s="3" t="s">
        <v>858</v>
      </c>
      <c r="E81" s="3" t="s">
        <v>859</v>
      </c>
      <c r="F81" s="4">
        <v>0</v>
      </c>
      <c r="G81" s="3">
        <v>537</v>
      </c>
      <c r="H81" s="4">
        <v>0</v>
      </c>
      <c r="I81" s="3">
        <v>0</v>
      </c>
      <c r="J81" s="4">
        <v>0</v>
      </c>
      <c r="K81" s="4">
        <v>0</v>
      </c>
      <c r="L81" s="4">
        <v>12</v>
      </c>
      <c r="M81" s="4">
        <v>0</v>
      </c>
      <c r="N81" s="4">
        <v>0</v>
      </c>
    </row>
    <row r="82" spans="1:14">
      <c r="A82" s="3">
        <v>81</v>
      </c>
      <c r="B82" s="6" t="s">
        <v>20</v>
      </c>
      <c r="C82" s="3" t="s">
        <v>1012</v>
      </c>
      <c r="D82" s="6" t="s">
        <v>869</v>
      </c>
      <c r="E82" s="3" t="s">
        <v>870</v>
      </c>
      <c r="F82" s="4">
        <v>0</v>
      </c>
      <c r="G82" s="3">
        <v>626</v>
      </c>
      <c r="H82" s="4">
        <v>0</v>
      </c>
      <c r="I82" s="3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</row>
    <row r="83" spans="1:14">
      <c r="A83" s="3">
        <v>82</v>
      </c>
      <c r="B83" s="6" t="s">
        <v>20</v>
      </c>
      <c r="C83" s="3" t="s">
        <v>1012</v>
      </c>
      <c r="D83" s="6" t="s">
        <v>871</v>
      </c>
      <c r="E83" s="3" t="s">
        <v>872</v>
      </c>
      <c r="F83" s="4">
        <v>0</v>
      </c>
      <c r="G83" s="3">
        <v>666</v>
      </c>
      <c r="H83" s="4">
        <v>0</v>
      </c>
      <c r="I83" s="3">
        <v>0</v>
      </c>
      <c r="J83" s="4">
        <v>0</v>
      </c>
      <c r="K83" s="4">
        <v>0</v>
      </c>
      <c r="L83" s="4">
        <v>1</v>
      </c>
      <c r="M83" s="4">
        <v>0</v>
      </c>
      <c r="N83" s="4">
        <v>0</v>
      </c>
    </row>
    <row r="84" spans="1:14">
      <c r="A84" s="3">
        <v>83</v>
      </c>
      <c r="B84" s="6" t="s">
        <v>20</v>
      </c>
      <c r="C84" s="3" t="s">
        <v>1012</v>
      </c>
      <c r="D84" s="6" t="s">
        <v>873</v>
      </c>
      <c r="E84" s="3" t="s">
        <v>874</v>
      </c>
      <c r="F84" s="4">
        <v>0</v>
      </c>
      <c r="G84" s="3">
        <v>833</v>
      </c>
      <c r="H84" s="4">
        <v>0</v>
      </c>
      <c r="I84" s="3">
        <v>0</v>
      </c>
      <c r="J84" s="4">
        <v>0</v>
      </c>
      <c r="K84" s="4">
        <v>0</v>
      </c>
      <c r="L84" s="4">
        <v>6</v>
      </c>
      <c r="M84" s="4">
        <v>0</v>
      </c>
      <c r="N84" s="4">
        <v>0</v>
      </c>
    </row>
    <row r="85" spans="1:14">
      <c r="A85" s="3">
        <v>84</v>
      </c>
      <c r="B85" s="6" t="s">
        <v>20</v>
      </c>
      <c r="C85" s="3" t="s">
        <v>1012</v>
      </c>
      <c r="D85" s="6" t="s">
        <v>875</v>
      </c>
      <c r="E85" s="3" t="s">
        <v>876</v>
      </c>
      <c r="F85" s="4">
        <v>0</v>
      </c>
      <c r="G85" s="3">
        <v>888</v>
      </c>
      <c r="H85" s="4">
        <v>0</v>
      </c>
      <c r="I85" s="3">
        <v>0</v>
      </c>
      <c r="J85" s="4">
        <v>0</v>
      </c>
      <c r="K85" s="4">
        <v>0</v>
      </c>
      <c r="L85" s="4">
        <v>6</v>
      </c>
      <c r="M85" s="4">
        <v>0</v>
      </c>
      <c r="N85" s="4">
        <v>0</v>
      </c>
    </row>
    <row r="86" spans="1:14">
      <c r="A86" s="3">
        <v>85</v>
      </c>
      <c r="B86" s="5" t="s">
        <v>20</v>
      </c>
      <c r="C86" s="3" t="s">
        <v>1012</v>
      </c>
      <c r="D86" s="5" t="s">
        <v>897</v>
      </c>
      <c r="E86" s="3" t="s">
        <v>911</v>
      </c>
      <c r="F86" s="4">
        <v>0</v>
      </c>
      <c r="G86" s="3">
        <v>2204</v>
      </c>
      <c r="H86" s="4">
        <v>0</v>
      </c>
      <c r="I86" s="3">
        <v>0</v>
      </c>
      <c r="J86" s="4">
        <v>0</v>
      </c>
      <c r="K86" s="4">
        <v>0</v>
      </c>
      <c r="L86" s="4">
        <v>10</v>
      </c>
      <c r="M86" s="4">
        <v>0</v>
      </c>
      <c r="N86" s="4">
        <v>0</v>
      </c>
    </row>
    <row r="87" spans="1:14">
      <c r="A87" s="3">
        <v>86</v>
      </c>
      <c r="B87" s="3" t="s">
        <v>21</v>
      </c>
      <c r="C87" s="3" t="s">
        <v>537</v>
      </c>
      <c r="D87" s="3" t="s">
        <v>196</v>
      </c>
      <c r="E87" s="3" t="s">
        <v>538</v>
      </c>
      <c r="F87" s="4">
        <v>0</v>
      </c>
      <c r="G87" s="3">
        <v>2439</v>
      </c>
      <c r="H87" s="4">
        <v>0</v>
      </c>
      <c r="I87" s="3">
        <v>0</v>
      </c>
      <c r="J87" s="4">
        <v>0</v>
      </c>
      <c r="K87" s="4">
        <v>943</v>
      </c>
      <c r="L87" s="4">
        <v>1230</v>
      </c>
      <c r="M87" s="4">
        <v>203</v>
      </c>
      <c r="N87" s="4">
        <v>182</v>
      </c>
    </row>
    <row r="88" spans="1:14">
      <c r="A88" s="3">
        <v>87</v>
      </c>
      <c r="B88" s="3" t="s">
        <v>22</v>
      </c>
      <c r="C88" s="3" t="s">
        <v>539</v>
      </c>
      <c r="D88" s="3" t="s">
        <v>197</v>
      </c>
      <c r="E88" s="3" t="s">
        <v>540</v>
      </c>
      <c r="F88" s="4">
        <v>0</v>
      </c>
      <c r="G88" s="3">
        <v>19</v>
      </c>
      <c r="H88" s="4">
        <v>0</v>
      </c>
      <c r="I88" s="3">
        <v>0</v>
      </c>
      <c r="J88" s="4">
        <v>7</v>
      </c>
      <c r="K88" s="4">
        <v>14</v>
      </c>
      <c r="L88" s="4">
        <v>10</v>
      </c>
      <c r="M88" s="4">
        <v>6</v>
      </c>
      <c r="N88" s="4">
        <v>6</v>
      </c>
    </row>
    <row r="89" spans="1:14">
      <c r="A89" s="3">
        <v>88</v>
      </c>
      <c r="B89" s="3" t="s">
        <v>23</v>
      </c>
      <c r="C89" s="3" t="s">
        <v>541</v>
      </c>
      <c r="D89" s="3" t="s">
        <v>198</v>
      </c>
      <c r="E89" s="3" t="s">
        <v>542</v>
      </c>
      <c r="F89" s="4">
        <v>0</v>
      </c>
      <c r="G89" s="3">
        <v>11</v>
      </c>
      <c r="H89" s="4">
        <v>0</v>
      </c>
      <c r="I89" s="3">
        <v>0</v>
      </c>
      <c r="J89" s="4">
        <v>0</v>
      </c>
      <c r="K89" s="4">
        <v>16</v>
      </c>
      <c r="L89" s="4">
        <v>24</v>
      </c>
      <c r="M89" s="4">
        <v>3</v>
      </c>
      <c r="N89" s="4">
        <v>7</v>
      </c>
    </row>
    <row r="90" spans="1:14">
      <c r="A90" s="3">
        <v>89</v>
      </c>
      <c r="B90" s="3" t="s">
        <v>24</v>
      </c>
      <c r="C90" s="3" t="s">
        <v>543</v>
      </c>
      <c r="D90" s="3" t="s">
        <v>199</v>
      </c>
      <c r="E90" s="3" t="s">
        <v>544</v>
      </c>
      <c r="F90" s="4">
        <v>0</v>
      </c>
      <c r="G90" s="3">
        <v>2772</v>
      </c>
      <c r="H90" s="4">
        <v>0</v>
      </c>
      <c r="I90" s="3">
        <v>0</v>
      </c>
      <c r="J90" s="4">
        <v>0</v>
      </c>
      <c r="K90" s="4">
        <v>8497</v>
      </c>
      <c r="L90" s="4">
        <v>6695</v>
      </c>
      <c r="M90" s="4">
        <v>1000</v>
      </c>
      <c r="N90" s="4">
        <v>1554</v>
      </c>
    </row>
    <row r="91" spans="1:14">
      <c r="A91" s="3">
        <v>90</v>
      </c>
      <c r="B91" s="6" t="s">
        <v>24</v>
      </c>
      <c r="C91" s="3" t="s">
        <v>543</v>
      </c>
      <c r="D91" s="6" t="s">
        <v>877</v>
      </c>
      <c r="E91" s="3" t="s">
        <v>878</v>
      </c>
      <c r="F91" s="4">
        <v>0</v>
      </c>
      <c r="G91" s="3">
        <v>93</v>
      </c>
      <c r="H91" s="4">
        <v>0</v>
      </c>
      <c r="I91" s="3">
        <v>0</v>
      </c>
      <c r="J91" s="4">
        <v>0</v>
      </c>
      <c r="K91" s="4">
        <v>113</v>
      </c>
      <c r="L91" s="4">
        <v>170</v>
      </c>
      <c r="M91" s="4">
        <v>12</v>
      </c>
      <c r="N91" s="4">
        <v>11</v>
      </c>
    </row>
    <row r="92" spans="1:14">
      <c r="A92" s="3">
        <v>91</v>
      </c>
      <c r="B92" s="3" t="s">
        <v>25</v>
      </c>
      <c r="C92" s="3" t="s">
        <v>545</v>
      </c>
      <c r="D92" s="3" t="s">
        <v>200</v>
      </c>
      <c r="E92" s="3" t="s">
        <v>1019</v>
      </c>
      <c r="F92" s="4">
        <v>0</v>
      </c>
      <c r="G92" s="3">
        <v>176</v>
      </c>
      <c r="H92" s="4">
        <v>0</v>
      </c>
      <c r="I92" s="3">
        <v>0</v>
      </c>
      <c r="J92" s="4">
        <v>0</v>
      </c>
      <c r="K92" s="4">
        <v>817</v>
      </c>
      <c r="L92" s="4">
        <v>2722</v>
      </c>
      <c r="M92" s="4">
        <v>166</v>
      </c>
      <c r="N92" s="4">
        <v>144</v>
      </c>
    </row>
    <row r="93" spans="1:14">
      <c r="A93" s="3">
        <v>92</v>
      </c>
      <c r="B93" s="3" t="s">
        <v>25</v>
      </c>
      <c r="C93" s="3" t="s">
        <v>545</v>
      </c>
      <c r="D93" s="3" t="s">
        <v>201</v>
      </c>
      <c r="E93" s="3" t="s">
        <v>546</v>
      </c>
      <c r="F93" s="4">
        <v>0</v>
      </c>
      <c r="G93" s="3">
        <v>2491</v>
      </c>
      <c r="H93" s="4">
        <v>0</v>
      </c>
      <c r="I93" s="3">
        <v>0</v>
      </c>
      <c r="J93" s="4">
        <v>0</v>
      </c>
      <c r="K93" s="4">
        <v>9786</v>
      </c>
      <c r="L93" s="4">
        <v>46389</v>
      </c>
      <c r="M93" s="4">
        <v>1752</v>
      </c>
      <c r="N93" s="4">
        <v>2184</v>
      </c>
    </row>
    <row r="94" spans="1:14">
      <c r="A94" s="3">
        <v>93</v>
      </c>
      <c r="B94" s="3" t="s">
        <v>26</v>
      </c>
      <c r="C94" s="3" t="s">
        <v>547</v>
      </c>
      <c r="D94" s="3" t="s">
        <v>202</v>
      </c>
      <c r="E94" s="3" t="s">
        <v>1020</v>
      </c>
      <c r="F94" s="4">
        <v>0</v>
      </c>
      <c r="G94" s="3">
        <v>1</v>
      </c>
      <c r="H94" s="4">
        <v>0</v>
      </c>
      <c r="I94" s="3">
        <v>0</v>
      </c>
      <c r="J94" s="4">
        <v>0</v>
      </c>
      <c r="K94" s="4">
        <v>0</v>
      </c>
      <c r="L94" s="4">
        <v>1</v>
      </c>
      <c r="M94" s="4">
        <v>0</v>
      </c>
      <c r="N94" s="4">
        <v>0</v>
      </c>
    </row>
    <row r="95" spans="1:14">
      <c r="A95" s="3">
        <v>94</v>
      </c>
      <c r="B95" s="3" t="s">
        <v>26</v>
      </c>
      <c r="C95" s="3" t="s">
        <v>547</v>
      </c>
      <c r="D95" s="3" t="s">
        <v>203</v>
      </c>
      <c r="E95" s="3" t="s">
        <v>548</v>
      </c>
      <c r="F95" s="4">
        <v>0</v>
      </c>
      <c r="G95" s="3">
        <v>68</v>
      </c>
      <c r="H95" s="4">
        <v>0</v>
      </c>
      <c r="I95" s="3">
        <v>0</v>
      </c>
      <c r="J95" s="4">
        <v>0</v>
      </c>
      <c r="K95" s="4">
        <v>31</v>
      </c>
      <c r="L95" s="4">
        <v>76</v>
      </c>
      <c r="M95" s="4">
        <v>8</v>
      </c>
      <c r="N95" s="4">
        <v>9</v>
      </c>
    </row>
    <row r="96" spans="1:14">
      <c r="A96" s="3">
        <v>95</v>
      </c>
      <c r="B96" s="3" t="s">
        <v>27</v>
      </c>
      <c r="C96" s="3" t="s">
        <v>549</v>
      </c>
      <c r="D96" s="3" t="s">
        <v>204</v>
      </c>
      <c r="E96" s="3" t="s">
        <v>550</v>
      </c>
      <c r="F96" s="4">
        <v>0</v>
      </c>
      <c r="G96" s="3">
        <v>8208</v>
      </c>
      <c r="H96" s="4">
        <v>0</v>
      </c>
      <c r="I96" s="3">
        <v>0</v>
      </c>
      <c r="J96" s="4">
        <v>363</v>
      </c>
      <c r="K96" s="4">
        <v>20050</v>
      </c>
      <c r="L96" s="4">
        <v>56465</v>
      </c>
      <c r="M96" s="4">
        <v>2953</v>
      </c>
      <c r="N96" s="4">
        <v>5982</v>
      </c>
    </row>
    <row r="97" spans="1:14">
      <c r="A97" s="3">
        <v>96</v>
      </c>
      <c r="B97" s="3" t="s">
        <v>28</v>
      </c>
      <c r="C97" s="3" t="s">
        <v>551</v>
      </c>
      <c r="D97" s="3" t="s">
        <v>205</v>
      </c>
      <c r="E97" s="3" t="s">
        <v>552</v>
      </c>
      <c r="F97" s="4">
        <v>0</v>
      </c>
      <c r="G97" s="3">
        <v>12</v>
      </c>
      <c r="H97" s="4">
        <v>0</v>
      </c>
      <c r="I97" s="3">
        <v>0</v>
      </c>
      <c r="J97" s="4">
        <v>10</v>
      </c>
      <c r="K97" s="4">
        <v>37</v>
      </c>
      <c r="L97" s="4">
        <v>122</v>
      </c>
      <c r="M97" s="4">
        <v>5</v>
      </c>
      <c r="N97" s="4">
        <v>16</v>
      </c>
    </row>
    <row r="98" spans="1:14">
      <c r="A98" s="3">
        <v>97</v>
      </c>
      <c r="B98" s="3" t="s">
        <v>29</v>
      </c>
      <c r="C98" s="3" t="s">
        <v>553</v>
      </c>
      <c r="D98" s="3" t="s">
        <v>206</v>
      </c>
      <c r="E98" s="3" t="s">
        <v>1021</v>
      </c>
      <c r="F98" s="4">
        <v>0</v>
      </c>
      <c r="G98" s="3">
        <v>1</v>
      </c>
      <c r="H98" s="4">
        <v>0</v>
      </c>
      <c r="I98" s="3">
        <v>0</v>
      </c>
      <c r="J98" s="4">
        <v>0</v>
      </c>
      <c r="K98" s="4">
        <v>1</v>
      </c>
      <c r="L98" s="4">
        <v>10</v>
      </c>
      <c r="M98" s="4">
        <v>1</v>
      </c>
      <c r="N98" s="4">
        <v>0</v>
      </c>
    </row>
    <row r="99" spans="1:14">
      <c r="A99" s="3">
        <v>98</v>
      </c>
      <c r="B99" s="3" t="s">
        <v>30</v>
      </c>
      <c r="C99" s="3" t="s">
        <v>554</v>
      </c>
      <c r="D99" s="3" t="s">
        <v>207</v>
      </c>
      <c r="E99" s="3" t="s">
        <v>1006</v>
      </c>
      <c r="F99" s="4">
        <v>0</v>
      </c>
      <c r="G99" s="3">
        <v>54</v>
      </c>
      <c r="H99" s="4">
        <v>0</v>
      </c>
      <c r="I99" s="3">
        <v>0</v>
      </c>
      <c r="J99" s="4">
        <v>0</v>
      </c>
      <c r="K99" s="4">
        <v>50</v>
      </c>
      <c r="L99" s="4">
        <v>157</v>
      </c>
      <c r="M99" s="4">
        <v>9</v>
      </c>
      <c r="N99" s="4">
        <v>18</v>
      </c>
    </row>
    <row r="100" spans="1:14">
      <c r="A100" s="3">
        <v>99</v>
      </c>
      <c r="B100" s="3" t="s">
        <v>31</v>
      </c>
      <c r="C100" s="3" t="s">
        <v>555</v>
      </c>
      <c r="D100" s="3" t="s">
        <v>208</v>
      </c>
      <c r="E100" s="3" t="s">
        <v>556</v>
      </c>
      <c r="F100" s="4">
        <v>0</v>
      </c>
      <c r="G100" s="3">
        <v>3386</v>
      </c>
      <c r="H100" s="4">
        <v>0</v>
      </c>
      <c r="I100" s="3">
        <v>0</v>
      </c>
      <c r="J100" s="4">
        <v>0</v>
      </c>
      <c r="K100" s="4">
        <v>3641</v>
      </c>
      <c r="L100" s="4">
        <v>10139</v>
      </c>
      <c r="M100" s="4">
        <v>278</v>
      </c>
      <c r="N100" s="4">
        <v>854</v>
      </c>
    </row>
    <row r="101" spans="1:14">
      <c r="A101" s="3">
        <v>100</v>
      </c>
      <c r="B101" s="3" t="s">
        <v>32</v>
      </c>
      <c r="C101" s="3" t="s">
        <v>557</v>
      </c>
      <c r="D101" s="3" t="s">
        <v>209</v>
      </c>
      <c r="E101" s="3" t="s">
        <v>558</v>
      </c>
      <c r="F101" s="4">
        <v>0</v>
      </c>
      <c r="G101" s="3">
        <v>31</v>
      </c>
      <c r="H101" s="4">
        <v>0</v>
      </c>
      <c r="I101" s="3">
        <v>0</v>
      </c>
      <c r="J101" s="4">
        <v>0</v>
      </c>
      <c r="K101" s="4">
        <v>23</v>
      </c>
      <c r="L101" s="4">
        <v>0</v>
      </c>
      <c r="M101" s="4">
        <v>0</v>
      </c>
      <c r="N101" s="4">
        <v>1</v>
      </c>
    </row>
    <row r="102" spans="1:14">
      <c r="A102" s="3">
        <v>101</v>
      </c>
      <c r="B102" s="3" t="s">
        <v>33</v>
      </c>
      <c r="C102" s="3" t="s">
        <v>559</v>
      </c>
      <c r="D102" s="3" t="s">
        <v>210</v>
      </c>
      <c r="E102" s="3" t="s">
        <v>560</v>
      </c>
      <c r="F102" s="4">
        <v>0</v>
      </c>
      <c r="G102" s="3">
        <v>48</v>
      </c>
      <c r="H102" s="4">
        <v>0</v>
      </c>
      <c r="I102" s="3">
        <v>0</v>
      </c>
      <c r="J102" s="4">
        <v>0</v>
      </c>
      <c r="K102" s="4">
        <v>6</v>
      </c>
      <c r="L102" s="4">
        <v>40</v>
      </c>
      <c r="M102" s="4">
        <v>2</v>
      </c>
      <c r="N102" s="4">
        <v>0</v>
      </c>
    </row>
    <row r="103" spans="1:14">
      <c r="A103" s="3">
        <v>102</v>
      </c>
      <c r="B103" s="3" t="s">
        <v>34</v>
      </c>
      <c r="C103" s="3" t="s">
        <v>561</v>
      </c>
      <c r="D103" s="3" t="s">
        <v>211</v>
      </c>
      <c r="E103" s="3" t="s">
        <v>562</v>
      </c>
      <c r="F103" s="4">
        <v>0</v>
      </c>
      <c r="G103" s="3">
        <v>11</v>
      </c>
      <c r="H103" s="4">
        <v>0</v>
      </c>
      <c r="I103" s="3">
        <v>0</v>
      </c>
      <c r="J103" s="4">
        <v>0</v>
      </c>
      <c r="K103" s="4">
        <v>7</v>
      </c>
      <c r="L103" s="4">
        <v>14</v>
      </c>
      <c r="M103" s="4">
        <v>0</v>
      </c>
      <c r="N103" s="4">
        <v>0</v>
      </c>
    </row>
    <row r="104" spans="1:14">
      <c r="A104" s="3">
        <v>103</v>
      </c>
      <c r="B104" s="3" t="s">
        <v>35</v>
      </c>
      <c r="C104" s="3" t="s">
        <v>563</v>
      </c>
      <c r="D104" s="3" t="s">
        <v>212</v>
      </c>
      <c r="E104" s="3" t="s">
        <v>564</v>
      </c>
      <c r="F104" s="4">
        <v>0</v>
      </c>
      <c r="G104" s="3">
        <v>98</v>
      </c>
      <c r="H104" s="4">
        <v>0</v>
      </c>
      <c r="I104" s="3">
        <v>0</v>
      </c>
      <c r="J104" s="4">
        <v>0</v>
      </c>
      <c r="K104" s="4">
        <v>5</v>
      </c>
      <c r="L104" s="4">
        <v>23</v>
      </c>
      <c r="M104" s="4">
        <v>1</v>
      </c>
      <c r="N104" s="4">
        <v>1</v>
      </c>
    </row>
    <row r="105" spans="1:14">
      <c r="A105" s="3">
        <v>104</v>
      </c>
      <c r="B105" s="3" t="s">
        <v>36</v>
      </c>
      <c r="C105" s="3" t="s">
        <v>565</v>
      </c>
      <c r="D105" s="3" t="s">
        <v>213</v>
      </c>
      <c r="E105" s="3" t="s">
        <v>566</v>
      </c>
      <c r="F105" s="4">
        <v>0</v>
      </c>
      <c r="G105" s="3">
        <v>75</v>
      </c>
      <c r="H105" s="4">
        <v>0</v>
      </c>
      <c r="I105" s="3">
        <v>0</v>
      </c>
      <c r="J105" s="4">
        <v>0</v>
      </c>
      <c r="K105" s="4">
        <v>5</v>
      </c>
      <c r="L105" s="4">
        <v>20</v>
      </c>
      <c r="M105" s="4">
        <v>0</v>
      </c>
      <c r="N105" s="4">
        <v>0</v>
      </c>
    </row>
    <row r="106" spans="1:14">
      <c r="A106" s="3">
        <v>105</v>
      </c>
      <c r="B106" s="3" t="s">
        <v>36</v>
      </c>
      <c r="C106" s="3" t="s">
        <v>565</v>
      </c>
      <c r="D106" s="3" t="s">
        <v>214</v>
      </c>
      <c r="E106" s="3" t="s">
        <v>567</v>
      </c>
      <c r="F106" s="4">
        <v>0</v>
      </c>
      <c r="G106" s="3">
        <v>227</v>
      </c>
      <c r="H106" s="4">
        <v>0</v>
      </c>
      <c r="I106" s="3">
        <v>0</v>
      </c>
      <c r="J106" s="4">
        <v>0</v>
      </c>
      <c r="K106" s="4">
        <v>0</v>
      </c>
      <c r="L106" s="4">
        <v>4</v>
      </c>
      <c r="M106" s="4">
        <v>0</v>
      </c>
      <c r="N106" s="4">
        <v>0</v>
      </c>
    </row>
    <row r="107" spans="1:14">
      <c r="A107" s="3">
        <v>106</v>
      </c>
      <c r="B107" s="3" t="s">
        <v>37</v>
      </c>
      <c r="C107" s="3" t="s">
        <v>568</v>
      </c>
      <c r="D107" s="3" t="s">
        <v>215</v>
      </c>
      <c r="E107" s="3" t="s">
        <v>569</v>
      </c>
      <c r="F107" s="4">
        <v>0</v>
      </c>
      <c r="G107" s="3">
        <v>13</v>
      </c>
      <c r="H107" s="4">
        <v>0</v>
      </c>
      <c r="I107" s="3">
        <v>0</v>
      </c>
      <c r="J107" s="4">
        <v>0</v>
      </c>
      <c r="K107" s="4">
        <v>1</v>
      </c>
      <c r="L107" s="4">
        <v>3</v>
      </c>
      <c r="M107" s="4">
        <v>0</v>
      </c>
      <c r="N107" s="4">
        <v>0</v>
      </c>
    </row>
    <row r="108" spans="1:14">
      <c r="A108" s="3">
        <v>107</v>
      </c>
      <c r="B108" s="3" t="s">
        <v>38</v>
      </c>
      <c r="C108" s="3" t="s">
        <v>570</v>
      </c>
      <c r="D108" s="3" t="s">
        <v>216</v>
      </c>
      <c r="E108" s="3" t="s">
        <v>1022</v>
      </c>
      <c r="F108" s="4">
        <v>0</v>
      </c>
      <c r="G108" s="3">
        <v>163</v>
      </c>
      <c r="H108" s="4">
        <v>0</v>
      </c>
      <c r="I108" s="3">
        <v>0</v>
      </c>
      <c r="J108" s="4">
        <v>0</v>
      </c>
      <c r="K108" s="4">
        <v>17</v>
      </c>
      <c r="L108" s="4">
        <v>106</v>
      </c>
      <c r="M108" s="4">
        <v>1</v>
      </c>
      <c r="N108" s="4">
        <v>4</v>
      </c>
    </row>
    <row r="109" spans="1:14">
      <c r="A109" s="3">
        <v>108</v>
      </c>
      <c r="B109" s="3" t="s">
        <v>465</v>
      </c>
      <c r="C109" s="3" t="s">
        <v>833</v>
      </c>
      <c r="D109" s="3" t="s">
        <v>481</v>
      </c>
      <c r="E109" s="3" t="s">
        <v>834</v>
      </c>
      <c r="F109" s="4">
        <v>0</v>
      </c>
      <c r="G109" s="3">
        <v>1</v>
      </c>
      <c r="H109" s="4">
        <v>0</v>
      </c>
      <c r="I109" s="3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</row>
    <row r="110" spans="1:14">
      <c r="A110" s="3">
        <v>109</v>
      </c>
      <c r="B110" s="3" t="s">
        <v>39</v>
      </c>
      <c r="C110" s="3" t="s">
        <v>571</v>
      </c>
      <c r="D110" s="3" t="s">
        <v>217</v>
      </c>
      <c r="E110" s="3" t="s">
        <v>572</v>
      </c>
      <c r="F110" s="4">
        <v>0</v>
      </c>
      <c r="G110" s="3">
        <v>27</v>
      </c>
      <c r="H110" s="4">
        <v>0</v>
      </c>
      <c r="I110" s="3">
        <v>0</v>
      </c>
      <c r="J110" s="4">
        <v>0</v>
      </c>
      <c r="K110" s="4">
        <v>6</v>
      </c>
      <c r="L110" s="4">
        <v>31</v>
      </c>
      <c r="M110" s="4">
        <v>2</v>
      </c>
      <c r="N110" s="4">
        <v>1</v>
      </c>
    </row>
    <row r="111" spans="1:14">
      <c r="A111" s="3">
        <v>110</v>
      </c>
      <c r="B111" s="3" t="s">
        <v>40</v>
      </c>
      <c r="C111" s="3" t="s">
        <v>573</v>
      </c>
      <c r="D111" s="3" t="s">
        <v>218</v>
      </c>
      <c r="E111" s="3" t="s">
        <v>574</v>
      </c>
      <c r="F111" s="4">
        <v>0</v>
      </c>
      <c r="G111" s="3">
        <v>43</v>
      </c>
      <c r="H111" s="4">
        <v>0</v>
      </c>
      <c r="I111" s="3">
        <v>0</v>
      </c>
      <c r="J111" s="4">
        <v>0</v>
      </c>
      <c r="K111" s="4">
        <v>4</v>
      </c>
      <c r="L111" s="4">
        <v>90</v>
      </c>
      <c r="M111" s="4">
        <v>2</v>
      </c>
      <c r="N111" s="4">
        <v>0</v>
      </c>
    </row>
    <row r="112" spans="1:14">
      <c r="A112" s="3">
        <v>111</v>
      </c>
      <c r="B112" s="3" t="s">
        <v>455</v>
      </c>
      <c r="C112" s="3" t="s">
        <v>817</v>
      </c>
      <c r="D112" s="3" t="s">
        <v>457</v>
      </c>
      <c r="E112" s="3" t="s">
        <v>818</v>
      </c>
      <c r="F112" s="4">
        <v>0</v>
      </c>
      <c r="G112" s="3">
        <v>4</v>
      </c>
      <c r="H112" s="4">
        <v>0</v>
      </c>
      <c r="I112" s="3">
        <v>0</v>
      </c>
      <c r="J112" s="4">
        <v>0</v>
      </c>
      <c r="K112" s="4">
        <v>0</v>
      </c>
      <c r="L112" s="4">
        <v>5</v>
      </c>
      <c r="M112" s="4">
        <v>0</v>
      </c>
      <c r="N112" s="4">
        <v>0</v>
      </c>
    </row>
    <row r="113" spans="1:14">
      <c r="A113" s="3">
        <v>112</v>
      </c>
      <c r="B113" s="3" t="s">
        <v>41</v>
      </c>
      <c r="C113" s="3" t="s">
        <v>575</v>
      </c>
      <c r="D113" s="3" t="s">
        <v>219</v>
      </c>
      <c r="E113" s="3" t="s">
        <v>576</v>
      </c>
      <c r="F113" s="4">
        <v>0</v>
      </c>
      <c r="G113" s="3">
        <v>5</v>
      </c>
      <c r="H113" s="4">
        <v>0</v>
      </c>
      <c r="I113" s="3">
        <v>0</v>
      </c>
      <c r="J113" s="4">
        <v>0</v>
      </c>
      <c r="K113" s="4">
        <v>0</v>
      </c>
      <c r="L113" s="4">
        <v>1</v>
      </c>
      <c r="M113" s="4">
        <v>0</v>
      </c>
      <c r="N113" s="4">
        <v>0</v>
      </c>
    </row>
    <row r="114" spans="1:14">
      <c r="A114" s="3">
        <v>113</v>
      </c>
      <c r="B114" s="3" t="s">
        <v>42</v>
      </c>
      <c r="C114" s="3" t="s">
        <v>577</v>
      </c>
      <c r="D114" s="3" t="s">
        <v>220</v>
      </c>
      <c r="E114" s="3" t="s">
        <v>578</v>
      </c>
      <c r="F114" s="4">
        <v>0</v>
      </c>
      <c r="G114" s="3">
        <v>4</v>
      </c>
      <c r="H114" s="4">
        <v>0</v>
      </c>
      <c r="I114" s="3">
        <v>0</v>
      </c>
      <c r="J114" s="4">
        <v>0</v>
      </c>
      <c r="K114" s="4">
        <v>0</v>
      </c>
      <c r="L114" s="4">
        <v>16</v>
      </c>
      <c r="M114" s="4">
        <v>0</v>
      </c>
      <c r="N114" s="4">
        <v>0</v>
      </c>
    </row>
    <row r="115" spans="1:14">
      <c r="A115" s="3">
        <v>114</v>
      </c>
      <c r="B115" s="3" t="s">
        <v>43</v>
      </c>
      <c r="C115" s="3" t="s">
        <v>579</v>
      </c>
      <c r="D115" s="3" t="s">
        <v>221</v>
      </c>
      <c r="E115" s="3" t="s">
        <v>1023</v>
      </c>
      <c r="F115" s="4">
        <v>0</v>
      </c>
      <c r="G115" s="3">
        <v>0</v>
      </c>
      <c r="H115" s="4">
        <v>0</v>
      </c>
      <c r="I115" s="3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</row>
    <row r="116" spans="1:14">
      <c r="A116" s="3">
        <v>115</v>
      </c>
      <c r="B116" s="3" t="s">
        <v>44</v>
      </c>
      <c r="C116" s="3" t="s">
        <v>580</v>
      </c>
      <c r="D116" s="3" t="s">
        <v>222</v>
      </c>
      <c r="E116" s="3" t="s">
        <v>1024</v>
      </c>
      <c r="F116" s="4">
        <v>0</v>
      </c>
      <c r="G116" s="3">
        <v>7</v>
      </c>
      <c r="H116" s="4">
        <v>0</v>
      </c>
      <c r="I116" s="3">
        <v>0</v>
      </c>
      <c r="J116" s="4">
        <v>0</v>
      </c>
      <c r="K116" s="4">
        <v>2</v>
      </c>
      <c r="L116" s="4">
        <v>67</v>
      </c>
      <c r="M116" s="4">
        <v>0</v>
      </c>
      <c r="N116" s="4">
        <v>0</v>
      </c>
    </row>
    <row r="117" spans="1:14">
      <c r="A117" s="3">
        <v>116</v>
      </c>
      <c r="B117" s="3" t="s">
        <v>45</v>
      </c>
      <c r="C117" s="3" t="s">
        <v>581</v>
      </c>
      <c r="D117" s="3" t="s">
        <v>223</v>
      </c>
      <c r="E117" s="3" t="s">
        <v>582</v>
      </c>
      <c r="F117" s="4">
        <v>0</v>
      </c>
      <c r="G117" s="3">
        <v>0</v>
      </c>
      <c r="H117" s="4">
        <v>0</v>
      </c>
      <c r="I117" s="3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</row>
    <row r="118" spans="1:14">
      <c r="A118" s="3">
        <v>117</v>
      </c>
      <c r="B118" s="3" t="s">
        <v>45</v>
      </c>
      <c r="C118" s="3" t="s">
        <v>581</v>
      </c>
      <c r="D118" s="3" t="s">
        <v>224</v>
      </c>
      <c r="E118" s="3" t="s">
        <v>583</v>
      </c>
      <c r="F118" s="4">
        <v>0</v>
      </c>
      <c r="G118" s="3">
        <v>2</v>
      </c>
      <c r="H118" s="4">
        <v>0</v>
      </c>
      <c r="I118" s="3">
        <v>0</v>
      </c>
      <c r="J118" s="4">
        <v>0</v>
      </c>
      <c r="K118" s="4">
        <v>0</v>
      </c>
      <c r="L118" s="4">
        <v>1</v>
      </c>
      <c r="M118" s="4">
        <v>0</v>
      </c>
      <c r="N118" s="4">
        <v>0</v>
      </c>
    </row>
    <row r="119" spans="1:14">
      <c r="A119" s="3">
        <v>118</v>
      </c>
      <c r="B119" s="3" t="s">
        <v>45</v>
      </c>
      <c r="C119" s="3" t="s">
        <v>581</v>
      </c>
      <c r="D119" s="3" t="s">
        <v>225</v>
      </c>
      <c r="E119" s="3" t="s">
        <v>1025</v>
      </c>
      <c r="F119" s="4">
        <v>0</v>
      </c>
      <c r="G119" s="3">
        <v>10</v>
      </c>
      <c r="H119" s="4">
        <v>0</v>
      </c>
      <c r="I119" s="3">
        <v>0</v>
      </c>
      <c r="J119" s="4">
        <v>0</v>
      </c>
      <c r="K119" s="4">
        <v>11</v>
      </c>
      <c r="L119" s="4">
        <v>2</v>
      </c>
      <c r="M119" s="4">
        <v>0</v>
      </c>
      <c r="N119" s="4">
        <v>1</v>
      </c>
    </row>
    <row r="120" spans="1:14">
      <c r="A120" s="3">
        <v>119</v>
      </c>
      <c r="B120" s="3" t="s">
        <v>46</v>
      </c>
      <c r="C120" s="3" t="s">
        <v>1026</v>
      </c>
      <c r="D120" s="3" t="s">
        <v>226</v>
      </c>
      <c r="E120" s="3" t="s">
        <v>584</v>
      </c>
      <c r="F120" s="4">
        <v>0</v>
      </c>
      <c r="G120" s="3">
        <v>1</v>
      </c>
      <c r="H120" s="4">
        <v>0</v>
      </c>
      <c r="I120" s="3">
        <v>0</v>
      </c>
      <c r="J120" s="4">
        <v>0</v>
      </c>
      <c r="K120" s="4">
        <v>3</v>
      </c>
      <c r="L120" s="4">
        <v>5</v>
      </c>
      <c r="M120" s="4">
        <v>1</v>
      </c>
      <c r="N120" s="4">
        <v>1</v>
      </c>
    </row>
    <row r="121" spans="1:14">
      <c r="A121" s="3">
        <v>120</v>
      </c>
      <c r="B121" s="3" t="s">
        <v>47</v>
      </c>
      <c r="C121" s="3" t="s">
        <v>585</v>
      </c>
      <c r="D121" s="3" t="s">
        <v>227</v>
      </c>
      <c r="E121" s="3" t="s">
        <v>586</v>
      </c>
      <c r="F121" s="4">
        <v>0</v>
      </c>
      <c r="G121" s="3">
        <v>68</v>
      </c>
      <c r="H121" s="4">
        <v>0</v>
      </c>
      <c r="I121" s="3">
        <v>0</v>
      </c>
      <c r="J121" s="4">
        <v>0</v>
      </c>
      <c r="K121" s="4">
        <v>8</v>
      </c>
      <c r="L121" s="4">
        <v>37</v>
      </c>
      <c r="M121" s="4">
        <v>0</v>
      </c>
      <c r="N121" s="4">
        <v>2</v>
      </c>
    </row>
    <row r="122" spans="1:14">
      <c r="A122" s="3">
        <v>121</v>
      </c>
      <c r="B122" s="3" t="s">
        <v>47</v>
      </c>
      <c r="C122" s="3" t="s">
        <v>585</v>
      </c>
      <c r="D122" s="3" t="s">
        <v>228</v>
      </c>
      <c r="E122" s="3" t="s">
        <v>587</v>
      </c>
      <c r="F122" s="4">
        <v>0</v>
      </c>
      <c r="G122" s="3">
        <v>9</v>
      </c>
      <c r="H122" s="4">
        <v>0</v>
      </c>
      <c r="I122" s="3">
        <v>0</v>
      </c>
      <c r="J122" s="4">
        <v>0</v>
      </c>
      <c r="K122" s="4">
        <v>5</v>
      </c>
      <c r="L122" s="4">
        <v>52</v>
      </c>
      <c r="M122" s="4">
        <v>1</v>
      </c>
      <c r="N122" s="4">
        <v>0</v>
      </c>
    </row>
    <row r="123" spans="1:14">
      <c r="A123" s="3">
        <v>122</v>
      </c>
      <c r="B123" s="3" t="s">
        <v>48</v>
      </c>
      <c r="C123" s="3" t="s">
        <v>588</v>
      </c>
      <c r="D123" s="3" t="s">
        <v>229</v>
      </c>
      <c r="E123" s="3" t="s">
        <v>588</v>
      </c>
      <c r="F123" s="4">
        <v>0</v>
      </c>
      <c r="G123" s="3">
        <v>0</v>
      </c>
      <c r="H123" s="4">
        <v>0</v>
      </c>
      <c r="I123" s="3">
        <v>0</v>
      </c>
      <c r="J123" s="4">
        <v>0</v>
      </c>
      <c r="K123" s="4">
        <v>0</v>
      </c>
      <c r="L123" s="4">
        <v>4</v>
      </c>
      <c r="M123" s="4">
        <v>0</v>
      </c>
      <c r="N123" s="4">
        <v>0</v>
      </c>
    </row>
    <row r="124" spans="1:14">
      <c r="A124" s="3">
        <v>123</v>
      </c>
      <c r="B124" s="3" t="s">
        <v>48</v>
      </c>
      <c r="C124" s="3" t="s">
        <v>588</v>
      </c>
      <c r="D124" s="3" t="s">
        <v>230</v>
      </c>
      <c r="E124" s="3" t="s">
        <v>589</v>
      </c>
      <c r="F124" s="4">
        <v>0</v>
      </c>
      <c r="G124" s="3">
        <v>93</v>
      </c>
      <c r="H124" s="4">
        <v>0</v>
      </c>
      <c r="I124" s="3">
        <v>0</v>
      </c>
      <c r="J124" s="4">
        <v>0</v>
      </c>
      <c r="K124" s="4">
        <v>6</v>
      </c>
      <c r="L124" s="4">
        <v>26</v>
      </c>
      <c r="M124" s="4">
        <v>3</v>
      </c>
      <c r="N124" s="4">
        <v>0</v>
      </c>
    </row>
    <row r="125" spans="1:14">
      <c r="A125" s="3">
        <v>124</v>
      </c>
      <c r="B125" s="3" t="s">
        <v>49</v>
      </c>
      <c r="C125" s="3" t="s">
        <v>590</v>
      </c>
      <c r="D125" s="3" t="s">
        <v>231</v>
      </c>
      <c r="E125" s="3" t="s">
        <v>591</v>
      </c>
      <c r="F125" s="4">
        <v>0</v>
      </c>
      <c r="G125" s="3">
        <v>39</v>
      </c>
      <c r="H125" s="4">
        <v>0</v>
      </c>
      <c r="I125" s="3">
        <v>0</v>
      </c>
      <c r="J125" s="4">
        <v>0</v>
      </c>
      <c r="K125" s="4">
        <v>19</v>
      </c>
      <c r="L125" s="4">
        <v>3</v>
      </c>
      <c r="M125" s="4">
        <v>0</v>
      </c>
      <c r="N125" s="4">
        <v>4</v>
      </c>
    </row>
    <row r="126" spans="1:14">
      <c r="A126" s="3">
        <v>125</v>
      </c>
      <c r="B126" s="3" t="s">
        <v>50</v>
      </c>
      <c r="C126" s="3" t="s">
        <v>592</v>
      </c>
      <c r="D126" s="3" t="s">
        <v>232</v>
      </c>
      <c r="E126" s="3" t="s">
        <v>1026</v>
      </c>
      <c r="F126" s="4">
        <v>0</v>
      </c>
      <c r="G126" s="3">
        <v>26</v>
      </c>
      <c r="H126" s="4">
        <v>0</v>
      </c>
      <c r="I126" s="3">
        <v>0</v>
      </c>
      <c r="J126" s="4">
        <v>0</v>
      </c>
      <c r="K126" s="4">
        <v>5</v>
      </c>
      <c r="L126" s="4">
        <v>17</v>
      </c>
      <c r="M126" s="4">
        <v>0</v>
      </c>
      <c r="N126" s="4">
        <v>0</v>
      </c>
    </row>
    <row r="127" spans="1:14">
      <c r="A127" s="3">
        <v>126</v>
      </c>
      <c r="B127" s="3" t="s">
        <v>51</v>
      </c>
      <c r="C127" s="3" t="s">
        <v>593</v>
      </c>
      <c r="D127" s="3" t="s">
        <v>233</v>
      </c>
      <c r="E127" s="3" t="s">
        <v>594</v>
      </c>
      <c r="F127" s="4">
        <v>0</v>
      </c>
      <c r="G127" s="3">
        <v>14</v>
      </c>
      <c r="H127" s="4">
        <v>0</v>
      </c>
      <c r="I127" s="3">
        <v>0</v>
      </c>
      <c r="J127" s="4">
        <v>0</v>
      </c>
      <c r="K127" s="4">
        <v>16</v>
      </c>
      <c r="L127" s="4">
        <v>21</v>
      </c>
      <c r="M127" s="4">
        <v>5</v>
      </c>
      <c r="N127" s="4">
        <v>3</v>
      </c>
    </row>
    <row r="128" spans="1:14">
      <c r="A128" s="3">
        <v>127</v>
      </c>
      <c r="B128" s="3" t="s">
        <v>52</v>
      </c>
      <c r="C128" s="3" t="s">
        <v>595</v>
      </c>
      <c r="D128" s="3" t="s">
        <v>234</v>
      </c>
      <c r="E128" s="3" t="s">
        <v>596</v>
      </c>
      <c r="F128" s="4">
        <v>0</v>
      </c>
      <c r="G128" s="3">
        <v>9</v>
      </c>
      <c r="H128" s="4">
        <v>0</v>
      </c>
      <c r="I128" s="3">
        <v>0</v>
      </c>
      <c r="J128" s="4">
        <v>0</v>
      </c>
      <c r="K128" s="4">
        <v>3</v>
      </c>
      <c r="L128" s="4">
        <v>5</v>
      </c>
      <c r="M128" s="4">
        <v>0</v>
      </c>
      <c r="N128" s="4">
        <v>0</v>
      </c>
    </row>
    <row r="129" spans="1:14">
      <c r="A129" s="3">
        <v>128</v>
      </c>
      <c r="B129" s="3" t="s">
        <v>53</v>
      </c>
      <c r="C129" s="3" t="s">
        <v>597</v>
      </c>
      <c r="D129" s="3" t="s">
        <v>235</v>
      </c>
      <c r="E129" s="3" t="s">
        <v>1027</v>
      </c>
      <c r="F129" s="4">
        <v>0</v>
      </c>
      <c r="G129" s="3">
        <v>4607</v>
      </c>
      <c r="H129" s="4">
        <v>0</v>
      </c>
      <c r="I129" s="3">
        <v>0</v>
      </c>
      <c r="J129" s="4">
        <v>0</v>
      </c>
      <c r="K129" s="4">
        <v>4671</v>
      </c>
      <c r="L129" s="4">
        <v>13115</v>
      </c>
      <c r="M129" s="4">
        <v>711</v>
      </c>
      <c r="N129" s="4">
        <v>752</v>
      </c>
    </row>
    <row r="130" spans="1:14">
      <c r="A130" s="3">
        <v>129</v>
      </c>
      <c r="B130" s="3" t="s">
        <v>54</v>
      </c>
      <c r="C130" s="3" t="s">
        <v>1028</v>
      </c>
      <c r="D130" s="3" t="s">
        <v>236</v>
      </c>
      <c r="E130" s="3" t="s">
        <v>508</v>
      </c>
      <c r="F130" s="4">
        <v>0</v>
      </c>
      <c r="G130" s="3">
        <v>54</v>
      </c>
      <c r="H130" s="4">
        <v>0</v>
      </c>
      <c r="I130" s="3">
        <v>0</v>
      </c>
      <c r="J130" s="4">
        <v>0</v>
      </c>
      <c r="K130" s="4">
        <v>32</v>
      </c>
      <c r="L130" s="4">
        <v>82</v>
      </c>
      <c r="M130" s="4">
        <v>2</v>
      </c>
      <c r="N130" s="4">
        <v>7</v>
      </c>
    </row>
    <row r="131" spans="1:14">
      <c r="A131" s="3">
        <v>130</v>
      </c>
      <c r="B131" s="5" t="s">
        <v>1095</v>
      </c>
      <c r="C131" s="5" t="s">
        <v>1096</v>
      </c>
      <c r="D131" s="5" t="s">
        <v>1097</v>
      </c>
      <c r="E131" s="5" t="s">
        <v>1098</v>
      </c>
      <c r="F131" s="7">
        <v>0</v>
      </c>
      <c r="G131" s="3">
        <v>2</v>
      </c>
      <c r="H131" s="4">
        <v>0</v>
      </c>
      <c r="I131" s="3">
        <v>0</v>
      </c>
      <c r="J131" s="4">
        <v>0</v>
      </c>
      <c r="K131" s="4">
        <v>0</v>
      </c>
      <c r="L131" s="4">
        <v>1</v>
      </c>
      <c r="M131" s="4">
        <v>0</v>
      </c>
      <c r="N131" s="4">
        <v>0</v>
      </c>
    </row>
    <row r="132" spans="1:14">
      <c r="A132" s="3">
        <v>131</v>
      </c>
      <c r="B132" s="3" t="s">
        <v>456</v>
      </c>
      <c r="C132" s="3" t="s">
        <v>819</v>
      </c>
      <c r="D132" s="3" t="s">
        <v>458</v>
      </c>
      <c r="E132" s="3" t="s">
        <v>820</v>
      </c>
      <c r="F132" s="4">
        <v>0</v>
      </c>
      <c r="G132" s="3">
        <v>0</v>
      </c>
      <c r="H132" s="4">
        <v>0</v>
      </c>
      <c r="I132" s="3">
        <v>0</v>
      </c>
      <c r="J132" s="4">
        <v>0</v>
      </c>
      <c r="K132" s="4">
        <v>0</v>
      </c>
      <c r="L132" s="4">
        <v>1</v>
      </c>
      <c r="M132" s="4">
        <v>0</v>
      </c>
      <c r="N132" s="4">
        <v>0</v>
      </c>
    </row>
    <row r="133" spans="1:14">
      <c r="A133" s="3">
        <v>132</v>
      </c>
      <c r="B133" s="3" t="s">
        <v>456</v>
      </c>
      <c r="C133" s="3" t="s">
        <v>819</v>
      </c>
      <c r="D133" s="3" t="s">
        <v>976</v>
      </c>
      <c r="E133" s="3" t="s">
        <v>987</v>
      </c>
      <c r="F133" s="4">
        <v>0</v>
      </c>
      <c r="G133" s="3">
        <v>0</v>
      </c>
      <c r="H133" s="4">
        <v>0</v>
      </c>
      <c r="I133" s="3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</row>
    <row r="134" spans="1:14">
      <c r="A134" s="3">
        <v>133</v>
      </c>
      <c r="B134" s="3" t="s">
        <v>55</v>
      </c>
      <c r="C134" s="3" t="s">
        <v>598</v>
      </c>
      <c r="D134" s="3" t="s">
        <v>237</v>
      </c>
      <c r="E134" s="3" t="s">
        <v>599</v>
      </c>
      <c r="F134" s="4">
        <v>0</v>
      </c>
      <c r="G134" s="3">
        <v>298</v>
      </c>
      <c r="H134" s="4">
        <v>0</v>
      </c>
      <c r="I134" s="3">
        <v>1</v>
      </c>
      <c r="J134" s="4">
        <v>104</v>
      </c>
      <c r="K134" s="4">
        <v>908</v>
      </c>
      <c r="L134" s="4">
        <v>3200</v>
      </c>
      <c r="M134" s="4">
        <v>101</v>
      </c>
      <c r="N134" s="4">
        <v>388</v>
      </c>
    </row>
    <row r="135" spans="1:14">
      <c r="A135" s="3">
        <v>134</v>
      </c>
      <c r="B135" s="3" t="s">
        <v>55</v>
      </c>
      <c r="C135" s="3" t="s">
        <v>598</v>
      </c>
      <c r="D135" s="3" t="s">
        <v>238</v>
      </c>
      <c r="E135" s="3" t="s">
        <v>600</v>
      </c>
      <c r="F135" s="4">
        <v>0</v>
      </c>
      <c r="G135" s="3">
        <v>1209</v>
      </c>
      <c r="H135" s="4">
        <v>0</v>
      </c>
      <c r="I135" s="3">
        <v>0</v>
      </c>
      <c r="J135" s="4">
        <v>0</v>
      </c>
      <c r="K135" s="4">
        <v>4574</v>
      </c>
      <c r="L135" s="4">
        <v>24623</v>
      </c>
      <c r="M135" s="4">
        <v>620</v>
      </c>
      <c r="N135" s="4">
        <v>1392</v>
      </c>
    </row>
    <row r="136" spans="1:14">
      <c r="A136" s="3">
        <v>135</v>
      </c>
      <c r="B136" s="3" t="s">
        <v>56</v>
      </c>
      <c r="C136" s="3" t="s">
        <v>601</v>
      </c>
      <c r="D136" s="3" t="s">
        <v>239</v>
      </c>
      <c r="E136" s="3" t="s">
        <v>602</v>
      </c>
      <c r="F136" s="4">
        <v>0</v>
      </c>
      <c r="G136" s="3">
        <v>1</v>
      </c>
      <c r="H136" s="4">
        <v>0</v>
      </c>
      <c r="I136" s="3">
        <v>0</v>
      </c>
      <c r="J136" s="4">
        <v>0</v>
      </c>
      <c r="K136" s="4">
        <v>13</v>
      </c>
      <c r="L136" s="4">
        <v>16</v>
      </c>
      <c r="M136" s="4">
        <v>0</v>
      </c>
      <c r="N136" s="4">
        <v>3</v>
      </c>
    </row>
    <row r="137" spans="1:14">
      <c r="A137" s="3">
        <v>136</v>
      </c>
      <c r="B137" s="3" t="s">
        <v>56</v>
      </c>
      <c r="C137" s="3" t="s">
        <v>601</v>
      </c>
      <c r="D137" s="3" t="s">
        <v>240</v>
      </c>
      <c r="E137" s="3" t="s">
        <v>603</v>
      </c>
      <c r="F137" s="4">
        <v>0</v>
      </c>
      <c r="G137" s="3">
        <v>7</v>
      </c>
      <c r="H137" s="4">
        <v>0</v>
      </c>
      <c r="I137" s="3">
        <v>0</v>
      </c>
      <c r="J137" s="4">
        <v>0</v>
      </c>
      <c r="K137" s="4">
        <v>2</v>
      </c>
      <c r="L137" s="4">
        <v>2</v>
      </c>
      <c r="M137" s="4">
        <v>1</v>
      </c>
      <c r="N137" s="4">
        <v>0</v>
      </c>
    </row>
    <row r="138" spans="1:14">
      <c r="A138" s="3">
        <v>137</v>
      </c>
      <c r="B138" s="3" t="s">
        <v>56</v>
      </c>
      <c r="C138" s="3" t="s">
        <v>601</v>
      </c>
      <c r="D138" s="3" t="s">
        <v>241</v>
      </c>
      <c r="E138" s="3" t="s">
        <v>604</v>
      </c>
      <c r="F138" s="4">
        <v>0</v>
      </c>
      <c r="G138" s="3">
        <v>1</v>
      </c>
      <c r="H138" s="4">
        <v>0</v>
      </c>
      <c r="I138" s="3">
        <v>0</v>
      </c>
      <c r="J138" s="4">
        <v>0</v>
      </c>
      <c r="K138" s="4">
        <v>1</v>
      </c>
      <c r="L138" s="4">
        <v>0</v>
      </c>
      <c r="M138" s="4">
        <v>0</v>
      </c>
      <c r="N138" s="4">
        <v>0</v>
      </c>
    </row>
    <row r="139" spans="1:14">
      <c r="A139" s="3">
        <v>138</v>
      </c>
      <c r="B139" s="3" t="s">
        <v>56</v>
      </c>
      <c r="C139" s="3" t="s">
        <v>601</v>
      </c>
      <c r="D139" s="3" t="s">
        <v>242</v>
      </c>
      <c r="E139" s="3" t="s">
        <v>605</v>
      </c>
      <c r="F139" s="4">
        <v>0</v>
      </c>
      <c r="G139" s="3">
        <v>17</v>
      </c>
      <c r="H139" s="4">
        <v>0</v>
      </c>
      <c r="I139" s="3">
        <v>0</v>
      </c>
      <c r="J139" s="4">
        <v>0</v>
      </c>
      <c r="K139" s="4">
        <v>14</v>
      </c>
      <c r="L139" s="4">
        <v>13</v>
      </c>
      <c r="M139" s="4">
        <v>0</v>
      </c>
      <c r="N139" s="4">
        <v>8</v>
      </c>
    </row>
    <row r="140" spans="1:14">
      <c r="A140" s="3">
        <v>139</v>
      </c>
      <c r="B140" s="3" t="s">
        <v>56</v>
      </c>
      <c r="C140" s="3" t="s">
        <v>601</v>
      </c>
      <c r="D140" s="3" t="s">
        <v>243</v>
      </c>
      <c r="E140" s="3" t="s">
        <v>606</v>
      </c>
      <c r="F140" s="4">
        <v>0</v>
      </c>
      <c r="G140" s="3">
        <v>2</v>
      </c>
      <c r="H140" s="4">
        <v>0</v>
      </c>
      <c r="I140" s="3">
        <v>0</v>
      </c>
      <c r="J140" s="4">
        <v>0</v>
      </c>
      <c r="K140" s="4">
        <v>3</v>
      </c>
      <c r="L140" s="4">
        <v>1</v>
      </c>
      <c r="M140" s="4">
        <v>0</v>
      </c>
      <c r="N140" s="4">
        <v>1</v>
      </c>
    </row>
    <row r="141" spans="1:14">
      <c r="A141" s="3">
        <v>140</v>
      </c>
      <c r="B141" s="3" t="s">
        <v>56</v>
      </c>
      <c r="C141" s="3" t="s">
        <v>601</v>
      </c>
      <c r="D141" s="3" t="s">
        <v>244</v>
      </c>
      <c r="E141" s="3" t="s">
        <v>607</v>
      </c>
      <c r="F141" s="4">
        <v>0</v>
      </c>
      <c r="G141" s="3">
        <v>3</v>
      </c>
      <c r="H141" s="4">
        <v>0</v>
      </c>
      <c r="I141" s="3">
        <v>0</v>
      </c>
      <c r="J141" s="4">
        <v>0</v>
      </c>
      <c r="K141" s="4">
        <v>2</v>
      </c>
      <c r="L141" s="4">
        <v>0</v>
      </c>
      <c r="M141" s="4">
        <v>1</v>
      </c>
      <c r="N141" s="4">
        <v>1</v>
      </c>
    </row>
    <row r="142" spans="1:14">
      <c r="A142" s="3">
        <v>141</v>
      </c>
      <c r="B142" s="3" t="s">
        <v>56</v>
      </c>
      <c r="C142" s="3" t="s">
        <v>601</v>
      </c>
      <c r="D142" s="3" t="s">
        <v>245</v>
      </c>
      <c r="E142" s="3" t="s">
        <v>608</v>
      </c>
      <c r="F142" s="4">
        <v>0</v>
      </c>
      <c r="G142" s="3">
        <v>0</v>
      </c>
      <c r="H142" s="4">
        <v>0</v>
      </c>
      <c r="I142" s="3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</row>
    <row r="143" spans="1:14">
      <c r="A143" s="3">
        <v>142</v>
      </c>
      <c r="B143" s="3" t="s">
        <v>56</v>
      </c>
      <c r="C143" s="3" t="s">
        <v>601</v>
      </c>
      <c r="D143" s="3" t="s">
        <v>246</v>
      </c>
      <c r="E143" s="3" t="s">
        <v>609</v>
      </c>
      <c r="F143" s="4">
        <v>0</v>
      </c>
      <c r="G143" s="3">
        <v>6</v>
      </c>
      <c r="H143" s="4">
        <v>0</v>
      </c>
      <c r="I143" s="3">
        <v>0</v>
      </c>
      <c r="J143" s="4">
        <v>0</v>
      </c>
      <c r="K143" s="4">
        <v>3</v>
      </c>
      <c r="L143" s="4">
        <v>0</v>
      </c>
      <c r="M143" s="4">
        <v>0</v>
      </c>
      <c r="N143" s="4">
        <v>0</v>
      </c>
    </row>
    <row r="144" spans="1:14">
      <c r="A144" s="3">
        <v>143</v>
      </c>
      <c r="B144" s="3" t="s">
        <v>56</v>
      </c>
      <c r="C144" s="3" t="s">
        <v>601</v>
      </c>
      <c r="D144" s="3" t="s">
        <v>247</v>
      </c>
      <c r="E144" s="3" t="s">
        <v>610</v>
      </c>
      <c r="F144" s="4">
        <v>0</v>
      </c>
      <c r="G144" s="3">
        <v>16</v>
      </c>
      <c r="H144" s="4">
        <v>0</v>
      </c>
      <c r="I144" s="3">
        <v>0</v>
      </c>
      <c r="J144" s="4">
        <v>0</v>
      </c>
      <c r="K144" s="4">
        <v>6</v>
      </c>
      <c r="L144" s="4">
        <v>10</v>
      </c>
      <c r="M144" s="4">
        <v>1</v>
      </c>
      <c r="N144" s="4">
        <v>1</v>
      </c>
    </row>
    <row r="145" spans="1:14">
      <c r="A145" s="3">
        <v>144</v>
      </c>
      <c r="B145" s="3" t="s">
        <v>56</v>
      </c>
      <c r="C145" s="3" t="s">
        <v>601</v>
      </c>
      <c r="D145" s="3" t="s">
        <v>248</v>
      </c>
      <c r="E145" s="3" t="s">
        <v>611</v>
      </c>
      <c r="F145" s="4">
        <v>0</v>
      </c>
      <c r="G145" s="3">
        <v>15</v>
      </c>
      <c r="H145" s="4">
        <v>0</v>
      </c>
      <c r="I145" s="3">
        <v>0</v>
      </c>
      <c r="J145" s="4">
        <v>0</v>
      </c>
      <c r="K145" s="4">
        <v>8</v>
      </c>
      <c r="L145" s="4">
        <v>2</v>
      </c>
      <c r="M145" s="4">
        <v>0</v>
      </c>
      <c r="N145" s="4">
        <v>4</v>
      </c>
    </row>
    <row r="146" spans="1:14">
      <c r="A146" s="3">
        <v>145</v>
      </c>
      <c r="B146" s="3" t="s">
        <v>56</v>
      </c>
      <c r="C146" s="3" t="s">
        <v>601</v>
      </c>
      <c r="D146" s="3" t="s">
        <v>249</v>
      </c>
      <c r="E146" s="3" t="s">
        <v>612</v>
      </c>
      <c r="F146" s="4">
        <v>0</v>
      </c>
      <c r="G146" s="3">
        <v>61</v>
      </c>
      <c r="H146" s="4">
        <v>0</v>
      </c>
      <c r="I146" s="3">
        <v>0</v>
      </c>
      <c r="J146" s="4">
        <v>0</v>
      </c>
      <c r="K146" s="4">
        <v>39</v>
      </c>
      <c r="L146" s="4">
        <v>319</v>
      </c>
      <c r="M146" s="4">
        <v>0</v>
      </c>
      <c r="N146" s="4">
        <v>9</v>
      </c>
    </row>
    <row r="147" spans="1:14">
      <c r="A147" s="3">
        <v>146</v>
      </c>
      <c r="B147" s="3" t="s">
        <v>56</v>
      </c>
      <c r="C147" s="3" t="s">
        <v>601</v>
      </c>
      <c r="D147" s="3" t="s">
        <v>250</v>
      </c>
      <c r="E147" s="3" t="s">
        <v>613</v>
      </c>
      <c r="F147" s="4">
        <v>0</v>
      </c>
      <c r="G147" s="3">
        <v>15</v>
      </c>
      <c r="H147" s="4">
        <v>0</v>
      </c>
      <c r="I147" s="3">
        <v>0</v>
      </c>
      <c r="J147" s="4">
        <v>0</v>
      </c>
      <c r="K147" s="4">
        <v>2</v>
      </c>
      <c r="L147" s="4">
        <v>0</v>
      </c>
      <c r="M147" s="4">
        <v>0</v>
      </c>
      <c r="N147" s="4">
        <v>0</v>
      </c>
    </row>
    <row r="148" spans="1:14">
      <c r="A148" s="3">
        <v>147</v>
      </c>
      <c r="B148" s="3" t="s">
        <v>56</v>
      </c>
      <c r="C148" s="3" t="s">
        <v>601</v>
      </c>
      <c r="D148" s="3" t="s">
        <v>251</v>
      </c>
      <c r="E148" s="3" t="s">
        <v>614</v>
      </c>
      <c r="F148" s="4">
        <v>0</v>
      </c>
      <c r="G148" s="3">
        <v>4</v>
      </c>
      <c r="H148" s="4">
        <v>0</v>
      </c>
      <c r="I148" s="3">
        <v>0</v>
      </c>
      <c r="J148" s="4">
        <v>0</v>
      </c>
      <c r="K148" s="4">
        <v>1</v>
      </c>
      <c r="L148" s="4">
        <v>0</v>
      </c>
      <c r="M148" s="4">
        <v>0</v>
      </c>
      <c r="N148" s="4">
        <v>1</v>
      </c>
    </row>
    <row r="149" spans="1:14">
      <c r="A149" s="3">
        <v>148</v>
      </c>
      <c r="B149" s="3" t="s">
        <v>56</v>
      </c>
      <c r="C149" s="3" t="s">
        <v>601</v>
      </c>
      <c r="D149" s="3" t="s">
        <v>252</v>
      </c>
      <c r="E149" s="3" t="s">
        <v>615</v>
      </c>
      <c r="F149" s="4">
        <v>0</v>
      </c>
      <c r="G149" s="3">
        <v>0</v>
      </c>
      <c r="H149" s="4">
        <v>0</v>
      </c>
      <c r="I149" s="3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</row>
    <row r="150" spans="1:14">
      <c r="A150" s="3">
        <v>149</v>
      </c>
      <c r="B150" s="3" t="s">
        <v>56</v>
      </c>
      <c r="C150" s="3" t="s">
        <v>601</v>
      </c>
      <c r="D150" s="3" t="s">
        <v>253</v>
      </c>
      <c r="E150" s="3" t="s">
        <v>616</v>
      </c>
      <c r="F150" s="4">
        <v>0</v>
      </c>
      <c r="G150" s="3">
        <v>2</v>
      </c>
      <c r="H150" s="4">
        <v>0</v>
      </c>
      <c r="I150" s="3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</row>
    <row r="151" spans="1:14">
      <c r="A151" s="3">
        <v>150</v>
      </c>
      <c r="B151" s="3" t="s">
        <v>56</v>
      </c>
      <c r="C151" s="3" t="s">
        <v>601</v>
      </c>
      <c r="D151" s="3" t="s">
        <v>254</v>
      </c>
      <c r="E151" s="3" t="s">
        <v>617</v>
      </c>
      <c r="F151" s="4">
        <v>0</v>
      </c>
      <c r="G151" s="3">
        <v>13</v>
      </c>
      <c r="H151" s="4">
        <v>0</v>
      </c>
      <c r="I151" s="3">
        <v>0</v>
      </c>
      <c r="J151" s="4">
        <v>0</v>
      </c>
      <c r="K151" s="4">
        <v>0</v>
      </c>
      <c r="L151" s="4">
        <v>2</v>
      </c>
      <c r="M151" s="4">
        <v>0</v>
      </c>
      <c r="N151" s="4">
        <v>0</v>
      </c>
    </row>
    <row r="152" spans="1:14">
      <c r="A152" s="3">
        <v>151</v>
      </c>
      <c r="B152" s="3" t="s">
        <v>56</v>
      </c>
      <c r="C152" s="3" t="s">
        <v>601</v>
      </c>
      <c r="D152" s="3" t="s">
        <v>255</v>
      </c>
      <c r="E152" s="3" t="s">
        <v>618</v>
      </c>
      <c r="F152" s="4">
        <v>0</v>
      </c>
      <c r="G152" s="3">
        <v>2</v>
      </c>
      <c r="H152" s="4">
        <v>0</v>
      </c>
      <c r="I152" s="3">
        <v>0</v>
      </c>
      <c r="J152" s="4">
        <v>0</v>
      </c>
      <c r="K152" s="4">
        <v>1</v>
      </c>
      <c r="L152" s="4">
        <v>0</v>
      </c>
      <c r="M152" s="4">
        <v>0</v>
      </c>
      <c r="N152" s="4">
        <v>0</v>
      </c>
    </row>
    <row r="153" spans="1:14">
      <c r="A153" s="3">
        <v>152</v>
      </c>
      <c r="B153" s="3" t="s">
        <v>56</v>
      </c>
      <c r="C153" s="3" t="s">
        <v>601</v>
      </c>
      <c r="D153" s="3" t="s">
        <v>482</v>
      </c>
      <c r="E153" s="3" t="s">
        <v>835</v>
      </c>
      <c r="F153" s="4">
        <v>0</v>
      </c>
      <c r="G153" s="3">
        <v>0</v>
      </c>
      <c r="H153" s="4">
        <v>0</v>
      </c>
      <c r="I153" s="3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</row>
    <row r="154" spans="1:14">
      <c r="A154" s="3">
        <v>153</v>
      </c>
      <c r="B154" s="3" t="s">
        <v>56</v>
      </c>
      <c r="C154" s="3" t="s">
        <v>601</v>
      </c>
      <c r="D154" s="3" t="s">
        <v>860</v>
      </c>
      <c r="E154" s="3" t="s">
        <v>861</v>
      </c>
      <c r="F154" s="4">
        <v>0</v>
      </c>
      <c r="G154" s="3">
        <v>0</v>
      </c>
      <c r="H154" s="4">
        <v>0</v>
      </c>
      <c r="I154" s="3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</row>
    <row r="155" spans="1:14">
      <c r="A155" s="3">
        <v>154</v>
      </c>
      <c r="B155" s="6" t="s">
        <v>56</v>
      </c>
      <c r="C155" s="3" t="s">
        <v>601</v>
      </c>
      <c r="D155" s="6" t="s">
        <v>879</v>
      </c>
      <c r="E155" s="3" t="s">
        <v>880</v>
      </c>
      <c r="F155" s="4">
        <v>0</v>
      </c>
      <c r="G155" s="3">
        <v>12</v>
      </c>
      <c r="H155" s="4">
        <v>0</v>
      </c>
      <c r="I155" s="3">
        <v>0</v>
      </c>
      <c r="J155" s="4">
        <v>0</v>
      </c>
      <c r="K155" s="4">
        <v>18</v>
      </c>
      <c r="L155" s="4">
        <v>1</v>
      </c>
      <c r="M155" s="4">
        <v>0</v>
      </c>
      <c r="N155" s="4">
        <v>6</v>
      </c>
    </row>
    <row r="156" spans="1:14">
      <c r="A156" s="3">
        <v>155</v>
      </c>
      <c r="B156" s="5" t="s">
        <v>56</v>
      </c>
      <c r="C156" s="3" t="s">
        <v>601</v>
      </c>
      <c r="D156" s="5" t="s">
        <v>916</v>
      </c>
      <c r="E156" s="3" t="s">
        <v>917</v>
      </c>
      <c r="F156" s="4">
        <v>0</v>
      </c>
      <c r="G156" s="3">
        <v>1</v>
      </c>
      <c r="H156" s="4">
        <v>0</v>
      </c>
      <c r="I156" s="3">
        <v>0</v>
      </c>
      <c r="J156" s="4">
        <v>0</v>
      </c>
      <c r="K156" s="4">
        <v>0</v>
      </c>
      <c r="L156" s="4">
        <v>1</v>
      </c>
      <c r="M156" s="4">
        <v>0</v>
      </c>
      <c r="N156" s="4">
        <v>0</v>
      </c>
    </row>
    <row r="157" spans="1:14">
      <c r="A157" s="3">
        <v>156</v>
      </c>
      <c r="B157" s="6" t="s">
        <v>56</v>
      </c>
      <c r="C157" s="3" t="s">
        <v>601</v>
      </c>
      <c r="D157" s="6" t="s">
        <v>968</v>
      </c>
      <c r="E157" s="3" t="s">
        <v>984</v>
      </c>
      <c r="F157" s="4">
        <v>0</v>
      </c>
      <c r="G157" s="3">
        <v>23</v>
      </c>
      <c r="H157" s="4">
        <v>0</v>
      </c>
      <c r="I157" s="3">
        <v>0</v>
      </c>
      <c r="J157" s="4">
        <v>0</v>
      </c>
      <c r="K157" s="4">
        <v>4</v>
      </c>
      <c r="L157" s="4">
        <v>0</v>
      </c>
      <c r="M157" s="4">
        <v>0</v>
      </c>
      <c r="N157" s="4">
        <v>0</v>
      </c>
    </row>
    <row r="158" spans="1:14">
      <c r="A158" s="3">
        <v>157</v>
      </c>
      <c r="B158" s="3" t="s">
        <v>56</v>
      </c>
      <c r="C158" s="3" t="s">
        <v>601</v>
      </c>
      <c r="D158" s="3" t="s">
        <v>977</v>
      </c>
      <c r="E158" s="3" t="s">
        <v>988</v>
      </c>
      <c r="F158" s="4">
        <v>0</v>
      </c>
      <c r="G158" s="3">
        <v>0</v>
      </c>
      <c r="H158" s="4">
        <v>0</v>
      </c>
      <c r="I158" s="3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</row>
    <row r="159" spans="1:14">
      <c r="A159" s="3">
        <v>158</v>
      </c>
      <c r="B159" s="3" t="s">
        <v>57</v>
      </c>
      <c r="C159" s="3" t="s">
        <v>619</v>
      </c>
      <c r="D159" s="3" t="s">
        <v>256</v>
      </c>
      <c r="E159" s="3" t="s">
        <v>619</v>
      </c>
      <c r="F159" s="4">
        <v>0</v>
      </c>
      <c r="G159" s="3">
        <v>68</v>
      </c>
      <c r="H159" s="4">
        <v>0</v>
      </c>
      <c r="I159" s="3">
        <v>0</v>
      </c>
      <c r="J159" s="4">
        <v>0</v>
      </c>
      <c r="K159" s="4">
        <v>33</v>
      </c>
      <c r="L159" s="4">
        <v>74</v>
      </c>
      <c r="M159" s="4">
        <v>2</v>
      </c>
      <c r="N159" s="4">
        <v>8</v>
      </c>
    </row>
    <row r="160" spans="1:14">
      <c r="A160" s="3">
        <v>159</v>
      </c>
      <c r="B160" s="3" t="s">
        <v>57</v>
      </c>
      <c r="C160" s="3" t="s">
        <v>619</v>
      </c>
      <c r="D160" s="3" t="s">
        <v>257</v>
      </c>
      <c r="E160" s="3" t="s">
        <v>620</v>
      </c>
      <c r="F160" s="4">
        <v>0</v>
      </c>
      <c r="G160" s="3">
        <v>92</v>
      </c>
      <c r="H160" s="4">
        <v>0</v>
      </c>
      <c r="I160" s="3">
        <v>0</v>
      </c>
      <c r="J160" s="4">
        <v>0</v>
      </c>
      <c r="K160" s="4">
        <v>64</v>
      </c>
      <c r="L160" s="4">
        <v>166</v>
      </c>
      <c r="M160" s="4">
        <v>2</v>
      </c>
      <c r="N160" s="4">
        <v>23</v>
      </c>
    </row>
    <row r="161" spans="1:14">
      <c r="A161" s="3">
        <v>160</v>
      </c>
      <c r="B161" s="3" t="s">
        <v>58</v>
      </c>
      <c r="C161" s="3" t="s">
        <v>621</v>
      </c>
      <c r="D161" s="3" t="s">
        <v>258</v>
      </c>
      <c r="E161" s="3" t="s">
        <v>1026</v>
      </c>
      <c r="F161" s="4">
        <v>0</v>
      </c>
      <c r="G161" s="3">
        <v>77</v>
      </c>
      <c r="H161" s="4">
        <v>0</v>
      </c>
      <c r="I161" s="3">
        <v>0</v>
      </c>
      <c r="J161" s="4">
        <v>0</v>
      </c>
      <c r="K161" s="4">
        <v>6</v>
      </c>
      <c r="L161" s="4">
        <v>124</v>
      </c>
      <c r="M161" s="4">
        <v>0</v>
      </c>
      <c r="N161" s="4">
        <v>1</v>
      </c>
    </row>
    <row r="162" spans="1:14">
      <c r="A162" s="3">
        <v>161</v>
      </c>
      <c r="B162" s="3" t="s">
        <v>58</v>
      </c>
      <c r="C162" s="3" t="s">
        <v>621</v>
      </c>
      <c r="D162" s="3" t="s">
        <v>259</v>
      </c>
      <c r="E162" s="3" t="s">
        <v>622</v>
      </c>
      <c r="F162" s="4">
        <v>0</v>
      </c>
      <c r="G162" s="3">
        <v>35</v>
      </c>
      <c r="H162" s="4">
        <v>0</v>
      </c>
      <c r="I162" s="3">
        <v>0</v>
      </c>
      <c r="J162" s="4">
        <v>0</v>
      </c>
      <c r="K162" s="4">
        <v>0</v>
      </c>
      <c r="L162" s="4">
        <v>31</v>
      </c>
      <c r="M162" s="4">
        <v>0</v>
      </c>
      <c r="N162" s="4">
        <v>0</v>
      </c>
    </row>
    <row r="163" spans="1:14">
      <c r="A163" s="3">
        <v>162</v>
      </c>
      <c r="B163" s="3" t="s">
        <v>58</v>
      </c>
      <c r="C163" s="3" t="s">
        <v>621</v>
      </c>
      <c r="D163" s="3" t="s">
        <v>260</v>
      </c>
      <c r="E163" s="3" t="s">
        <v>623</v>
      </c>
      <c r="F163" s="4">
        <v>0</v>
      </c>
      <c r="G163" s="3">
        <v>25</v>
      </c>
      <c r="H163" s="4">
        <v>0</v>
      </c>
      <c r="I163" s="3">
        <v>0</v>
      </c>
      <c r="J163" s="4">
        <v>0</v>
      </c>
      <c r="K163" s="4">
        <v>2</v>
      </c>
      <c r="L163" s="4">
        <v>3</v>
      </c>
      <c r="M163" s="4">
        <v>0</v>
      </c>
      <c r="N163" s="4">
        <v>0</v>
      </c>
    </row>
    <row r="164" spans="1:14">
      <c r="A164" s="3">
        <v>163</v>
      </c>
      <c r="B164" s="3" t="s">
        <v>58</v>
      </c>
      <c r="C164" s="3" t="s">
        <v>621</v>
      </c>
      <c r="D164" s="3" t="s">
        <v>261</v>
      </c>
      <c r="E164" s="3" t="s">
        <v>624</v>
      </c>
      <c r="F164" s="4">
        <v>0</v>
      </c>
      <c r="G164" s="3">
        <v>71</v>
      </c>
      <c r="H164" s="4">
        <v>0</v>
      </c>
      <c r="I164" s="3">
        <v>0</v>
      </c>
      <c r="J164" s="4">
        <v>0</v>
      </c>
      <c r="K164" s="4">
        <v>2</v>
      </c>
      <c r="L164" s="4">
        <v>22</v>
      </c>
      <c r="M164" s="4">
        <v>0</v>
      </c>
      <c r="N164" s="4">
        <v>0</v>
      </c>
    </row>
    <row r="165" spans="1:14">
      <c r="A165" s="3">
        <v>164</v>
      </c>
      <c r="B165" s="3" t="s">
        <v>58</v>
      </c>
      <c r="C165" s="3" t="s">
        <v>621</v>
      </c>
      <c r="D165" s="3" t="s">
        <v>262</v>
      </c>
      <c r="E165" s="3" t="s">
        <v>1026</v>
      </c>
      <c r="F165" s="4">
        <v>0</v>
      </c>
      <c r="G165" s="3">
        <v>78</v>
      </c>
      <c r="H165" s="4">
        <v>0</v>
      </c>
      <c r="I165" s="3">
        <v>0</v>
      </c>
      <c r="J165" s="4">
        <v>0</v>
      </c>
      <c r="K165" s="4">
        <v>2</v>
      </c>
      <c r="L165" s="4">
        <v>147</v>
      </c>
      <c r="M165" s="4">
        <v>0</v>
      </c>
      <c r="N165" s="4">
        <v>0</v>
      </c>
    </row>
    <row r="166" spans="1:14">
      <c r="A166" s="3">
        <v>165</v>
      </c>
      <c r="B166" s="3" t="s">
        <v>58</v>
      </c>
      <c r="C166" s="3" t="s">
        <v>621</v>
      </c>
      <c r="D166" s="3" t="s">
        <v>263</v>
      </c>
      <c r="E166" s="3" t="s">
        <v>625</v>
      </c>
      <c r="F166" s="4">
        <v>0</v>
      </c>
      <c r="G166" s="3">
        <v>12</v>
      </c>
      <c r="H166" s="4">
        <v>0</v>
      </c>
      <c r="I166" s="3">
        <v>0</v>
      </c>
      <c r="J166" s="4">
        <v>0</v>
      </c>
      <c r="K166" s="4">
        <v>2</v>
      </c>
      <c r="L166" s="4">
        <v>15</v>
      </c>
      <c r="M166" s="4">
        <v>0</v>
      </c>
      <c r="N166" s="4">
        <v>1</v>
      </c>
    </row>
    <row r="167" spans="1:14">
      <c r="A167" s="3">
        <v>166</v>
      </c>
      <c r="B167" s="3" t="s">
        <v>58</v>
      </c>
      <c r="C167" s="3" t="s">
        <v>621</v>
      </c>
      <c r="D167" s="3" t="s">
        <v>264</v>
      </c>
      <c r="E167" s="3" t="s">
        <v>1026</v>
      </c>
      <c r="F167" s="4">
        <v>0</v>
      </c>
      <c r="G167" s="3">
        <v>53</v>
      </c>
      <c r="H167" s="4">
        <v>0</v>
      </c>
      <c r="I167" s="3">
        <v>0</v>
      </c>
      <c r="J167" s="4">
        <v>0</v>
      </c>
      <c r="K167" s="4">
        <v>0</v>
      </c>
      <c r="L167" s="4">
        <v>16</v>
      </c>
      <c r="M167" s="4">
        <v>0</v>
      </c>
      <c r="N167" s="4">
        <v>0</v>
      </c>
    </row>
    <row r="168" spans="1:14">
      <c r="A168" s="3">
        <v>167</v>
      </c>
      <c r="B168" s="3" t="s">
        <v>58</v>
      </c>
      <c r="C168" s="3" t="s">
        <v>621</v>
      </c>
      <c r="D168" s="3" t="s">
        <v>265</v>
      </c>
      <c r="E168" s="3" t="s">
        <v>626</v>
      </c>
      <c r="F168" s="4">
        <v>0</v>
      </c>
      <c r="G168" s="3">
        <v>7</v>
      </c>
      <c r="H168" s="4">
        <v>0</v>
      </c>
      <c r="I168" s="3">
        <v>0</v>
      </c>
      <c r="J168" s="4">
        <v>0</v>
      </c>
      <c r="K168" s="4">
        <v>0</v>
      </c>
      <c r="L168" s="4">
        <v>5</v>
      </c>
      <c r="M168" s="4">
        <v>0</v>
      </c>
      <c r="N168" s="4">
        <v>0</v>
      </c>
    </row>
    <row r="169" spans="1:14">
      <c r="A169" s="3">
        <v>168</v>
      </c>
      <c r="B169" s="3" t="s">
        <v>59</v>
      </c>
      <c r="C169" s="3" t="s">
        <v>627</v>
      </c>
      <c r="D169" s="3" t="s">
        <v>266</v>
      </c>
      <c r="E169" s="3" t="s">
        <v>627</v>
      </c>
      <c r="F169" s="4">
        <v>0</v>
      </c>
      <c r="G169" s="3">
        <v>3</v>
      </c>
      <c r="H169" s="4">
        <v>0</v>
      </c>
      <c r="I169" s="3">
        <v>0</v>
      </c>
      <c r="J169" s="4">
        <v>0</v>
      </c>
      <c r="K169" s="4">
        <v>20</v>
      </c>
      <c r="L169" s="4">
        <v>6</v>
      </c>
      <c r="M169" s="4">
        <v>0</v>
      </c>
      <c r="N169" s="4">
        <v>3</v>
      </c>
    </row>
    <row r="170" spans="1:14">
      <c r="A170" s="3">
        <v>169</v>
      </c>
      <c r="B170" s="3" t="s">
        <v>60</v>
      </c>
      <c r="C170" s="3" t="s">
        <v>628</v>
      </c>
      <c r="D170" s="3" t="s">
        <v>267</v>
      </c>
      <c r="E170" s="3" t="s">
        <v>629</v>
      </c>
      <c r="F170" s="4">
        <v>0</v>
      </c>
      <c r="G170" s="3">
        <v>0</v>
      </c>
      <c r="H170" s="4">
        <v>0</v>
      </c>
      <c r="I170" s="3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</row>
    <row r="171" spans="1:14">
      <c r="A171" s="3">
        <v>170</v>
      </c>
      <c r="B171" s="6" t="s">
        <v>60</v>
      </c>
      <c r="C171" s="3" t="s">
        <v>628</v>
      </c>
      <c r="D171" s="6" t="s">
        <v>881</v>
      </c>
      <c r="E171" s="3" t="s">
        <v>1026</v>
      </c>
      <c r="F171" s="4">
        <v>0</v>
      </c>
      <c r="G171" s="3">
        <v>253</v>
      </c>
      <c r="H171" s="4">
        <v>0</v>
      </c>
      <c r="I171" s="3">
        <v>0</v>
      </c>
      <c r="J171" s="4">
        <v>0</v>
      </c>
      <c r="K171" s="4">
        <v>0</v>
      </c>
      <c r="L171" s="4">
        <v>2</v>
      </c>
      <c r="M171" s="4">
        <v>0</v>
      </c>
      <c r="N171" s="4">
        <v>0</v>
      </c>
    </row>
    <row r="172" spans="1:14">
      <c r="A172" s="3">
        <v>171</v>
      </c>
      <c r="B172" s="6" t="s">
        <v>60</v>
      </c>
      <c r="C172" s="3" t="s">
        <v>628</v>
      </c>
      <c r="D172" s="6" t="s">
        <v>882</v>
      </c>
      <c r="E172" s="3" t="s">
        <v>1029</v>
      </c>
      <c r="F172" s="4">
        <v>0</v>
      </c>
      <c r="G172" s="3">
        <v>194</v>
      </c>
      <c r="H172" s="4">
        <v>0</v>
      </c>
      <c r="I172" s="3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</row>
    <row r="173" spans="1:14">
      <c r="A173" s="3">
        <v>172</v>
      </c>
      <c r="B173" s="6" t="s">
        <v>60</v>
      </c>
      <c r="C173" s="3" t="s">
        <v>628</v>
      </c>
      <c r="D173" s="6" t="s">
        <v>883</v>
      </c>
      <c r="E173" s="3" t="s">
        <v>1030</v>
      </c>
      <c r="F173" s="4">
        <v>0</v>
      </c>
      <c r="G173" s="3">
        <v>217</v>
      </c>
      <c r="H173" s="4">
        <v>0</v>
      </c>
      <c r="I173" s="3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</row>
    <row r="174" spans="1:14">
      <c r="A174" s="3">
        <v>173</v>
      </c>
      <c r="B174" s="6" t="s">
        <v>60</v>
      </c>
      <c r="C174" s="3" t="s">
        <v>628</v>
      </c>
      <c r="D174" s="6" t="s">
        <v>884</v>
      </c>
      <c r="E174" s="3" t="s">
        <v>1031</v>
      </c>
      <c r="F174" s="4">
        <v>0</v>
      </c>
      <c r="G174" s="3">
        <v>176</v>
      </c>
      <c r="H174" s="4">
        <v>0</v>
      </c>
      <c r="I174" s="3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</row>
    <row r="175" spans="1:14">
      <c r="A175" s="3">
        <v>174</v>
      </c>
      <c r="B175" s="6" t="s">
        <v>60</v>
      </c>
      <c r="C175" s="3" t="s">
        <v>628</v>
      </c>
      <c r="D175" s="6" t="s">
        <v>885</v>
      </c>
      <c r="E175" s="3" t="s">
        <v>1032</v>
      </c>
      <c r="F175" s="4">
        <v>0</v>
      </c>
      <c r="G175" s="3">
        <v>120</v>
      </c>
      <c r="H175" s="4">
        <v>0</v>
      </c>
      <c r="I175" s="3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</row>
    <row r="176" spans="1:14">
      <c r="A176" s="3">
        <v>175</v>
      </c>
      <c r="B176" s="5" t="s">
        <v>60</v>
      </c>
      <c r="C176" s="3" t="s">
        <v>628</v>
      </c>
      <c r="D176" s="5" t="s">
        <v>898</v>
      </c>
      <c r="E176" s="3" t="s">
        <v>1033</v>
      </c>
      <c r="F176" s="4">
        <v>0</v>
      </c>
      <c r="G176" s="3">
        <v>102</v>
      </c>
      <c r="H176" s="4">
        <v>0</v>
      </c>
      <c r="I176" s="3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</row>
    <row r="177" spans="1:14">
      <c r="A177" s="3">
        <v>176</v>
      </c>
      <c r="B177" s="5" t="s">
        <v>60</v>
      </c>
      <c r="C177" s="3" t="s">
        <v>628</v>
      </c>
      <c r="D177" s="5" t="s">
        <v>899</v>
      </c>
      <c r="E177" s="3" t="s">
        <v>1034</v>
      </c>
      <c r="F177" s="4">
        <v>0</v>
      </c>
      <c r="G177" s="3">
        <v>437</v>
      </c>
      <c r="H177" s="4">
        <v>0</v>
      </c>
      <c r="I177" s="3">
        <v>0</v>
      </c>
      <c r="J177" s="4">
        <v>0</v>
      </c>
      <c r="K177" s="4">
        <v>0</v>
      </c>
      <c r="L177" s="4">
        <v>1</v>
      </c>
      <c r="M177" s="4">
        <v>0</v>
      </c>
      <c r="N177" s="4">
        <v>0</v>
      </c>
    </row>
    <row r="178" spans="1:14">
      <c r="A178" s="3">
        <v>177</v>
      </c>
      <c r="B178" s="5" t="s">
        <v>60</v>
      </c>
      <c r="C178" s="3" t="s">
        <v>628</v>
      </c>
      <c r="D178" s="5" t="s">
        <v>900</v>
      </c>
      <c r="E178" s="3" t="s">
        <v>1035</v>
      </c>
      <c r="F178" s="4">
        <v>0</v>
      </c>
      <c r="G178" s="3">
        <v>98</v>
      </c>
      <c r="H178" s="4">
        <v>0</v>
      </c>
      <c r="I178" s="3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</row>
    <row r="179" spans="1:14">
      <c r="A179" s="3">
        <v>178</v>
      </c>
      <c r="B179" s="5" t="s">
        <v>60</v>
      </c>
      <c r="C179" s="3" t="s">
        <v>628</v>
      </c>
      <c r="D179" s="5" t="s">
        <v>918</v>
      </c>
      <c r="E179" s="3" t="s">
        <v>1036</v>
      </c>
      <c r="F179" s="4">
        <v>0</v>
      </c>
      <c r="G179" s="3">
        <v>246</v>
      </c>
      <c r="H179" s="4">
        <v>0</v>
      </c>
      <c r="I179" s="3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</row>
    <row r="180" spans="1:14">
      <c r="A180" s="3">
        <v>179</v>
      </c>
      <c r="B180" s="5" t="s">
        <v>60</v>
      </c>
      <c r="C180" s="3" t="s">
        <v>628</v>
      </c>
      <c r="D180" s="5" t="s">
        <v>919</v>
      </c>
      <c r="E180" s="3" t="s">
        <v>1026</v>
      </c>
      <c r="F180" s="4">
        <v>0</v>
      </c>
      <c r="G180" s="3">
        <v>139</v>
      </c>
      <c r="H180" s="4">
        <v>0</v>
      </c>
      <c r="I180" s="3">
        <v>0</v>
      </c>
      <c r="J180" s="4">
        <v>0</v>
      </c>
      <c r="K180" s="4">
        <v>0</v>
      </c>
      <c r="L180" s="4">
        <v>1</v>
      </c>
      <c r="M180" s="4">
        <v>0</v>
      </c>
      <c r="N180" s="4">
        <v>0</v>
      </c>
    </row>
    <row r="181" spans="1:14">
      <c r="A181" s="3">
        <v>180</v>
      </c>
      <c r="B181" s="5" t="s">
        <v>60</v>
      </c>
      <c r="C181" s="3" t="s">
        <v>628</v>
      </c>
      <c r="D181" s="5" t="s">
        <v>920</v>
      </c>
      <c r="E181" s="3" t="s">
        <v>1037</v>
      </c>
      <c r="F181" s="4">
        <v>0</v>
      </c>
      <c r="G181" s="3">
        <v>87</v>
      </c>
      <c r="H181" s="4">
        <v>0</v>
      </c>
      <c r="I181" s="3">
        <v>0</v>
      </c>
      <c r="J181" s="4">
        <v>0</v>
      </c>
      <c r="K181" s="4">
        <v>0</v>
      </c>
      <c r="L181" s="4">
        <v>1</v>
      </c>
      <c r="M181" s="4">
        <v>0</v>
      </c>
      <c r="N181" s="4">
        <v>0</v>
      </c>
    </row>
    <row r="182" spans="1:14">
      <c r="A182" s="3">
        <v>181</v>
      </c>
      <c r="B182" s="5" t="s">
        <v>921</v>
      </c>
      <c r="C182" s="3" t="s">
        <v>922</v>
      </c>
      <c r="D182" s="5" t="s">
        <v>923</v>
      </c>
      <c r="E182" s="3" t="s">
        <v>922</v>
      </c>
      <c r="F182" s="4">
        <v>0</v>
      </c>
      <c r="G182" s="3">
        <v>169</v>
      </c>
      <c r="H182" s="4">
        <v>0</v>
      </c>
      <c r="I182" s="3">
        <v>0</v>
      </c>
      <c r="J182" s="4">
        <v>0</v>
      </c>
      <c r="K182" s="4">
        <v>28</v>
      </c>
      <c r="L182" s="4">
        <v>130</v>
      </c>
      <c r="M182" s="4">
        <v>2</v>
      </c>
      <c r="N182" s="4">
        <v>5</v>
      </c>
    </row>
    <row r="183" spans="1:14">
      <c r="A183" s="3">
        <v>182</v>
      </c>
      <c r="B183" s="5" t="s">
        <v>994</v>
      </c>
      <c r="C183" s="3" t="s">
        <v>1038</v>
      </c>
      <c r="D183" s="5" t="s">
        <v>996</v>
      </c>
      <c r="E183" s="3" t="s">
        <v>1038</v>
      </c>
      <c r="F183" s="4">
        <v>0</v>
      </c>
      <c r="G183" s="3">
        <v>1</v>
      </c>
      <c r="H183" s="4">
        <v>0</v>
      </c>
      <c r="I183" s="3">
        <v>0</v>
      </c>
      <c r="J183" s="4">
        <v>0</v>
      </c>
      <c r="K183" s="4">
        <v>12</v>
      </c>
      <c r="L183" s="4">
        <v>11</v>
      </c>
      <c r="M183" s="4">
        <v>1</v>
      </c>
      <c r="N183" s="4">
        <v>1</v>
      </c>
    </row>
    <row r="184" spans="1:14">
      <c r="A184" s="3">
        <v>183</v>
      </c>
      <c r="B184" s="6" t="s">
        <v>886</v>
      </c>
      <c r="C184" s="3" t="s">
        <v>887</v>
      </c>
      <c r="D184" s="6" t="s">
        <v>888</v>
      </c>
      <c r="E184" s="3" t="s">
        <v>889</v>
      </c>
      <c r="F184" s="4">
        <v>0</v>
      </c>
      <c r="G184" s="3">
        <v>63</v>
      </c>
      <c r="H184" s="4">
        <v>0</v>
      </c>
      <c r="I184" s="3">
        <v>0</v>
      </c>
      <c r="J184" s="4">
        <v>0</v>
      </c>
      <c r="K184" s="4">
        <v>91</v>
      </c>
      <c r="L184" s="4">
        <v>157</v>
      </c>
      <c r="M184" s="4">
        <v>34</v>
      </c>
      <c r="N184" s="4">
        <v>11</v>
      </c>
    </row>
    <row r="185" spans="1:14">
      <c r="A185" s="3">
        <v>184</v>
      </c>
      <c r="B185" s="3" t="s">
        <v>466</v>
      </c>
      <c r="C185" s="3" t="s">
        <v>1039</v>
      </c>
      <c r="D185" s="3" t="s">
        <v>483</v>
      </c>
      <c r="E185" s="3" t="s">
        <v>1040</v>
      </c>
      <c r="F185" s="4">
        <v>0</v>
      </c>
      <c r="G185" s="3">
        <v>8</v>
      </c>
      <c r="H185" s="4">
        <v>0</v>
      </c>
      <c r="I185" s="3">
        <v>0</v>
      </c>
      <c r="J185" s="4">
        <v>0</v>
      </c>
      <c r="K185" s="4">
        <v>4</v>
      </c>
      <c r="L185" s="4">
        <v>2</v>
      </c>
      <c r="M185" s="4">
        <v>3</v>
      </c>
      <c r="N185" s="4">
        <v>0</v>
      </c>
    </row>
    <row r="186" spans="1:14">
      <c r="A186" s="3">
        <v>185</v>
      </c>
      <c r="B186" s="3" t="s">
        <v>61</v>
      </c>
      <c r="C186" s="3" t="s">
        <v>630</v>
      </c>
      <c r="D186" s="3" t="s">
        <v>268</v>
      </c>
      <c r="E186" s="3" t="s">
        <v>631</v>
      </c>
      <c r="F186" s="4">
        <v>0</v>
      </c>
      <c r="G186" s="3">
        <v>460</v>
      </c>
      <c r="H186" s="4">
        <v>0</v>
      </c>
      <c r="I186" s="3">
        <v>0</v>
      </c>
      <c r="J186" s="4">
        <v>0</v>
      </c>
      <c r="K186" s="4">
        <v>1214</v>
      </c>
      <c r="L186" s="4">
        <v>5708</v>
      </c>
      <c r="M186" s="4">
        <v>198</v>
      </c>
      <c r="N186" s="4">
        <v>233</v>
      </c>
    </row>
    <row r="187" spans="1:14">
      <c r="A187" s="3">
        <v>186</v>
      </c>
      <c r="B187" s="5" t="s">
        <v>998</v>
      </c>
      <c r="C187" s="3" t="s">
        <v>1041</v>
      </c>
      <c r="D187" s="5" t="s">
        <v>999</v>
      </c>
      <c r="E187" s="3" t="s">
        <v>1042</v>
      </c>
      <c r="F187" s="4">
        <v>0</v>
      </c>
      <c r="G187" s="3">
        <v>0</v>
      </c>
      <c r="H187" s="4">
        <v>0</v>
      </c>
      <c r="I187" s="3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</row>
    <row r="188" spans="1:14">
      <c r="A188" s="3">
        <v>187</v>
      </c>
      <c r="B188" s="3" t="s">
        <v>62</v>
      </c>
      <c r="C188" s="3" t="s">
        <v>906</v>
      </c>
      <c r="D188" s="3" t="s">
        <v>269</v>
      </c>
      <c r="E188" s="3" t="s">
        <v>906</v>
      </c>
      <c r="F188" s="4">
        <v>0</v>
      </c>
      <c r="G188" s="3">
        <v>257</v>
      </c>
      <c r="H188" s="4">
        <v>0</v>
      </c>
      <c r="I188" s="3">
        <v>0</v>
      </c>
      <c r="J188" s="4">
        <v>0</v>
      </c>
      <c r="K188" s="4">
        <v>486</v>
      </c>
      <c r="L188" s="4">
        <v>921</v>
      </c>
      <c r="M188" s="4">
        <v>68</v>
      </c>
      <c r="N188" s="4">
        <v>105</v>
      </c>
    </row>
    <row r="189" spans="1:14">
      <c r="A189" s="3">
        <v>188</v>
      </c>
      <c r="B189" s="3" t="s">
        <v>63</v>
      </c>
      <c r="C189" s="3" t="s">
        <v>632</v>
      </c>
      <c r="D189" s="3" t="s">
        <v>270</v>
      </c>
      <c r="E189" s="3" t="s">
        <v>632</v>
      </c>
      <c r="F189" s="4">
        <v>0</v>
      </c>
      <c r="G189" s="3">
        <v>189</v>
      </c>
      <c r="H189" s="4">
        <v>0</v>
      </c>
      <c r="I189" s="3">
        <v>0</v>
      </c>
      <c r="J189" s="4">
        <v>0</v>
      </c>
      <c r="K189" s="4">
        <v>243</v>
      </c>
      <c r="L189" s="4">
        <v>1039</v>
      </c>
      <c r="M189" s="4">
        <v>39</v>
      </c>
      <c r="N189" s="4">
        <v>63</v>
      </c>
    </row>
    <row r="190" spans="1:14">
      <c r="A190" s="3">
        <v>189</v>
      </c>
      <c r="B190" s="3" t="s">
        <v>63</v>
      </c>
      <c r="C190" s="3" t="s">
        <v>632</v>
      </c>
      <c r="D190" s="3" t="s">
        <v>271</v>
      </c>
      <c r="E190" s="3" t="s">
        <v>633</v>
      </c>
      <c r="F190" s="4">
        <v>0</v>
      </c>
      <c r="G190" s="3">
        <v>13</v>
      </c>
      <c r="H190" s="4">
        <v>0</v>
      </c>
      <c r="I190" s="3">
        <v>0</v>
      </c>
      <c r="J190" s="4">
        <v>0</v>
      </c>
      <c r="K190" s="4">
        <v>13</v>
      </c>
      <c r="L190" s="4">
        <v>109</v>
      </c>
      <c r="M190" s="4">
        <v>1</v>
      </c>
      <c r="N190" s="4">
        <v>7</v>
      </c>
    </row>
    <row r="191" spans="1:14">
      <c r="A191" s="3">
        <v>190</v>
      </c>
      <c r="B191" s="3" t="s">
        <v>64</v>
      </c>
      <c r="C191" s="3" t="s">
        <v>634</v>
      </c>
      <c r="D191" s="3" t="s">
        <v>272</v>
      </c>
      <c r="E191" s="3" t="s">
        <v>634</v>
      </c>
      <c r="F191" s="4">
        <v>0</v>
      </c>
      <c r="G191" s="3">
        <v>685</v>
      </c>
      <c r="H191" s="4">
        <v>0</v>
      </c>
      <c r="I191" s="3">
        <v>0</v>
      </c>
      <c r="J191" s="4">
        <v>0</v>
      </c>
      <c r="K191" s="4">
        <v>897</v>
      </c>
      <c r="L191" s="4">
        <v>6941</v>
      </c>
      <c r="M191" s="4">
        <v>221</v>
      </c>
      <c r="N191" s="4">
        <v>246</v>
      </c>
    </row>
    <row r="192" spans="1:14">
      <c r="A192" s="3">
        <v>191</v>
      </c>
      <c r="B192" s="3" t="s">
        <v>64</v>
      </c>
      <c r="C192" s="3" t="s">
        <v>634</v>
      </c>
      <c r="D192" s="3" t="s">
        <v>273</v>
      </c>
      <c r="E192" s="3" t="s">
        <v>635</v>
      </c>
      <c r="F192" s="4">
        <v>0</v>
      </c>
      <c r="G192" s="3">
        <v>53</v>
      </c>
      <c r="H192" s="4">
        <v>0</v>
      </c>
      <c r="I192" s="3">
        <v>0</v>
      </c>
      <c r="J192" s="4">
        <v>0</v>
      </c>
      <c r="K192" s="4">
        <v>101</v>
      </c>
      <c r="L192" s="4">
        <v>415</v>
      </c>
      <c r="M192" s="4">
        <v>50</v>
      </c>
      <c r="N192" s="4">
        <v>25</v>
      </c>
    </row>
    <row r="193" spans="1:14">
      <c r="A193" s="3">
        <v>192</v>
      </c>
      <c r="B193" s="3" t="s">
        <v>65</v>
      </c>
      <c r="C193" s="3" t="s">
        <v>636</v>
      </c>
      <c r="D193" s="3" t="s">
        <v>274</v>
      </c>
      <c r="E193" s="3" t="s">
        <v>637</v>
      </c>
      <c r="F193" s="4">
        <v>0</v>
      </c>
      <c r="G193" s="3">
        <v>170</v>
      </c>
      <c r="H193" s="4">
        <v>0</v>
      </c>
      <c r="I193" s="3">
        <v>0</v>
      </c>
      <c r="J193" s="4">
        <v>0</v>
      </c>
      <c r="K193" s="4">
        <v>115</v>
      </c>
      <c r="L193" s="4">
        <v>458</v>
      </c>
      <c r="M193" s="4">
        <v>16</v>
      </c>
      <c r="N193" s="4">
        <v>28</v>
      </c>
    </row>
    <row r="194" spans="1:14">
      <c r="A194" s="3">
        <v>193</v>
      </c>
      <c r="B194" s="3" t="s">
        <v>66</v>
      </c>
      <c r="C194" s="3" t="s">
        <v>638</v>
      </c>
      <c r="D194" s="3" t="s">
        <v>275</v>
      </c>
      <c r="E194" s="3" t="s">
        <v>638</v>
      </c>
      <c r="F194" s="4">
        <v>0</v>
      </c>
      <c r="G194" s="3">
        <v>11</v>
      </c>
      <c r="H194" s="4">
        <v>0</v>
      </c>
      <c r="I194" s="3">
        <v>0</v>
      </c>
      <c r="J194" s="4">
        <v>0</v>
      </c>
      <c r="K194" s="4">
        <v>53</v>
      </c>
      <c r="L194" s="4">
        <v>119</v>
      </c>
      <c r="M194" s="4">
        <v>6</v>
      </c>
      <c r="N194" s="4">
        <v>31</v>
      </c>
    </row>
    <row r="195" spans="1:14">
      <c r="A195" s="3">
        <v>194</v>
      </c>
      <c r="B195" s="3" t="s">
        <v>67</v>
      </c>
      <c r="C195" s="3" t="s">
        <v>639</v>
      </c>
      <c r="D195" s="3" t="s">
        <v>276</v>
      </c>
      <c r="E195" s="3" t="s">
        <v>639</v>
      </c>
      <c r="F195" s="4">
        <v>0</v>
      </c>
      <c r="G195" s="3">
        <v>116</v>
      </c>
      <c r="H195" s="4">
        <v>0</v>
      </c>
      <c r="I195" s="3">
        <v>0</v>
      </c>
      <c r="J195" s="4">
        <v>0</v>
      </c>
      <c r="K195" s="4">
        <v>50</v>
      </c>
      <c r="L195" s="4">
        <v>216</v>
      </c>
      <c r="M195" s="4">
        <v>4</v>
      </c>
      <c r="N195" s="4">
        <v>13</v>
      </c>
    </row>
    <row r="196" spans="1:14">
      <c r="A196" s="3">
        <v>195</v>
      </c>
      <c r="B196" s="3" t="s">
        <v>68</v>
      </c>
      <c r="C196" s="3" t="s">
        <v>640</v>
      </c>
      <c r="D196" s="3" t="s">
        <v>277</v>
      </c>
      <c r="E196" s="3" t="s">
        <v>641</v>
      </c>
      <c r="F196" s="4">
        <v>0</v>
      </c>
      <c r="G196" s="3">
        <v>19</v>
      </c>
      <c r="H196" s="4">
        <v>0</v>
      </c>
      <c r="I196" s="3">
        <v>0</v>
      </c>
      <c r="J196" s="4">
        <v>0</v>
      </c>
      <c r="K196" s="4">
        <v>25</v>
      </c>
      <c r="L196" s="4">
        <v>172</v>
      </c>
      <c r="M196" s="4">
        <v>3</v>
      </c>
      <c r="N196" s="4">
        <v>11</v>
      </c>
    </row>
    <row r="197" spans="1:14">
      <c r="A197" s="3">
        <v>196</v>
      </c>
      <c r="B197" s="3" t="s">
        <v>69</v>
      </c>
      <c r="C197" s="3" t="s">
        <v>642</v>
      </c>
      <c r="D197" s="3" t="s">
        <v>278</v>
      </c>
      <c r="E197" s="3" t="s">
        <v>643</v>
      </c>
      <c r="F197" s="4">
        <v>0</v>
      </c>
      <c r="G197" s="3">
        <v>102</v>
      </c>
      <c r="H197" s="4">
        <v>0</v>
      </c>
      <c r="I197" s="3">
        <v>0</v>
      </c>
      <c r="J197" s="4">
        <v>0</v>
      </c>
      <c r="K197" s="4">
        <v>98</v>
      </c>
      <c r="L197" s="4">
        <v>640</v>
      </c>
      <c r="M197" s="4">
        <v>14</v>
      </c>
      <c r="N197" s="4">
        <v>27</v>
      </c>
    </row>
    <row r="198" spans="1:14">
      <c r="A198" s="3">
        <v>197</v>
      </c>
      <c r="B198" s="3" t="s">
        <v>70</v>
      </c>
      <c r="C198" s="3" t="s">
        <v>644</v>
      </c>
      <c r="D198" s="3" t="s">
        <v>279</v>
      </c>
      <c r="E198" s="3" t="s">
        <v>645</v>
      </c>
      <c r="F198" s="4">
        <v>0</v>
      </c>
      <c r="G198" s="3">
        <v>44</v>
      </c>
      <c r="H198" s="4">
        <v>0</v>
      </c>
      <c r="I198" s="3">
        <v>0</v>
      </c>
      <c r="J198" s="4">
        <v>0</v>
      </c>
      <c r="K198" s="4">
        <v>12</v>
      </c>
      <c r="L198" s="4">
        <v>100</v>
      </c>
      <c r="M198" s="4">
        <v>2</v>
      </c>
      <c r="N198" s="4">
        <v>3</v>
      </c>
    </row>
    <row r="199" spans="1:14">
      <c r="A199" s="3">
        <v>198</v>
      </c>
      <c r="B199" s="3" t="s">
        <v>71</v>
      </c>
      <c r="C199" s="3" t="s">
        <v>646</v>
      </c>
      <c r="D199" s="3" t="s">
        <v>280</v>
      </c>
      <c r="E199" s="3" t="s">
        <v>646</v>
      </c>
      <c r="F199" s="4">
        <v>0</v>
      </c>
      <c r="G199" s="3">
        <v>198</v>
      </c>
      <c r="H199" s="4">
        <v>0</v>
      </c>
      <c r="I199" s="3">
        <v>0</v>
      </c>
      <c r="J199" s="4">
        <v>0</v>
      </c>
      <c r="K199" s="4">
        <v>38</v>
      </c>
      <c r="L199" s="4">
        <v>149</v>
      </c>
      <c r="M199" s="4">
        <v>2</v>
      </c>
      <c r="N199" s="4">
        <v>8</v>
      </c>
    </row>
    <row r="200" spans="1:14">
      <c r="A200" s="3">
        <v>199</v>
      </c>
      <c r="B200" s="3" t="s">
        <v>72</v>
      </c>
      <c r="C200" s="3" t="s">
        <v>647</v>
      </c>
      <c r="D200" s="3" t="s">
        <v>281</v>
      </c>
      <c r="E200" s="3" t="s">
        <v>647</v>
      </c>
      <c r="F200" s="4">
        <v>0</v>
      </c>
      <c r="G200" s="3">
        <v>762</v>
      </c>
      <c r="H200" s="4">
        <v>0</v>
      </c>
      <c r="I200" s="3">
        <v>0</v>
      </c>
      <c r="J200" s="4">
        <v>0</v>
      </c>
      <c r="K200" s="4">
        <v>1430</v>
      </c>
      <c r="L200" s="4">
        <v>2731</v>
      </c>
      <c r="M200" s="4">
        <v>186</v>
      </c>
      <c r="N200" s="4">
        <v>362</v>
      </c>
    </row>
    <row r="201" spans="1:14">
      <c r="A201" s="3">
        <v>200</v>
      </c>
      <c r="B201" s="3" t="s">
        <v>73</v>
      </c>
      <c r="C201" s="3" t="s">
        <v>648</v>
      </c>
      <c r="D201" s="3" t="s">
        <v>282</v>
      </c>
      <c r="E201" s="3" t="s">
        <v>649</v>
      </c>
      <c r="F201" s="4">
        <v>0</v>
      </c>
      <c r="G201" s="3">
        <v>697</v>
      </c>
      <c r="H201" s="4">
        <v>0</v>
      </c>
      <c r="I201" s="3">
        <v>0</v>
      </c>
      <c r="J201" s="4">
        <v>0</v>
      </c>
      <c r="K201" s="4">
        <v>1603</v>
      </c>
      <c r="L201" s="4">
        <v>3123</v>
      </c>
      <c r="M201" s="4">
        <v>168</v>
      </c>
      <c r="N201" s="4">
        <v>448</v>
      </c>
    </row>
    <row r="202" spans="1:14">
      <c r="A202" s="3">
        <v>201</v>
      </c>
      <c r="B202" s="3" t="s">
        <v>74</v>
      </c>
      <c r="C202" s="3" t="s">
        <v>650</v>
      </c>
      <c r="D202" s="3" t="s">
        <v>283</v>
      </c>
      <c r="E202" s="3" t="s">
        <v>650</v>
      </c>
      <c r="F202" s="4">
        <v>0</v>
      </c>
      <c r="G202" s="3">
        <v>9</v>
      </c>
      <c r="H202" s="4">
        <v>0</v>
      </c>
      <c r="I202" s="3">
        <v>0</v>
      </c>
      <c r="J202" s="4">
        <v>0</v>
      </c>
      <c r="K202" s="4">
        <v>25</v>
      </c>
      <c r="L202" s="4">
        <v>36</v>
      </c>
      <c r="M202" s="4">
        <v>3</v>
      </c>
      <c r="N202" s="4">
        <v>7</v>
      </c>
    </row>
    <row r="203" spans="1:14">
      <c r="A203" s="3">
        <v>202</v>
      </c>
      <c r="B203" s="3" t="s">
        <v>75</v>
      </c>
      <c r="C203" s="3" t="s">
        <v>651</v>
      </c>
      <c r="D203" s="3" t="s">
        <v>284</v>
      </c>
      <c r="E203" s="3" t="s">
        <v>652</v>
      </c>
      <c r="F203" s="4">
        <v>0</v>
      </c>
      <c r="G203" s="3">
        <v>596</v>
      </c>
      <c r="H203" s="4">
        <v>0</v>
      </c>
      <c r="I203" s="3">
        <v>0</v>
      </c>
      <c r="J203" s="4">
        <v>0</v>
      </c>
      <c r="K203" s="4">
        <v>323</v>
      </c>
      <c r="L203" s="4">
        <v>1382</v>
      </c>
      <c r="M203" s="4">
        <v>61</v>
      </c>
      <c r="N203" s="4">
        <v>75</v>
      </c>
    </row>
    <row r="204" spans="1:14">
      <c r="A204" s="3">
        <v>203</v>
      </c>
      <c r="B204" s="3" t="s">
        <v>76</v>
      </c>
      <c r="C204" s="3" t="s">
        <v>653</v>
      </c>
      <c r="D204" s="3" t="s">
        <v>285</v>
      </c>
      <c r="E204" s="3" t="s">
        <v>653</v>
      </c>
      <c r="F204" s="4">
        <v>0</v>
      </c>
      <c r="G204" s="3">
        <v>51</v>
      </c>
      <c r="H204" s="4">
        <v>0</v>
      </c>
      <c r="I204" s="3">
        <v>0</v>
      </c>
      <c r="J204" s="4">
        <v>0</v>
      </c>
      <c r="K204" s="4">
        <v>104</v>
      </c>
      <c r="L204" s="4">
        <v>148</v>
      </c>
      <c r="M204" s="4">
        <v>17</v>
      </c>
      <c r="N204" s="4">
        <v>27</v>
      </c>
    </row>
    <row r="205" spans="1:14">
      <c r="A205" s="3">
        <v>204</v>
      </c>
      <c r="B205" s="3" t="s">
        <v>77</v>
      </c>
      <c r="C205" s="3" t="s">
        <v>654</v>
      </c>
      <c r="D205" s="3" t="s">
        <v>286</v>
      </c>
      <c r="E205" s="3" t="s">
        <v>655</v>
      </c>
      <c r="F205" s="4">
        <v>0</v>
      </c>
      <c r="G205" s="3">
        <v>82</v>
      </c>
      <c r="H205" s="4">
        <v>0</v>
      </c>
      <c r="I205" s="3">
        <v>0</v>
      </c>
      <c r="J205" s="4">
        <v>0</v>
      </c>
      <c r="K205" s="4">
        <v>168</v>
      </c>
      <c r="L205" s="4">
        <v>648</v>
      </c>
      <c r="M205" s="4">
        <v>10</v>
      </c>
      <c r="N205" s="4">
        <v>50</v>
      </c>
    </row>
    <row r="206" spans="1:14">
      <c r="A206" s="3">
        <v>205</v>
      </c>
      <c r="B206" s="3" t="s">
        <v>78</v>
      </c>
      <c r="C206" s="3" t="s">
        <v>656</v>
      </c>
      <c r="D206" s="3" t="s">
        <v>287</v>
      </c>
      <c r="E206" s="3" t="s">
        <v>657</v>
      </c>
      <c r="F206" s="4">
        <v>0</v>
      </c>
      <c r="G206" s="3">
        <v>31</v>
      </c>
      <c r="H206" s="4">
        <v>0</v>
      </c>
      <c r="I206" s="3">
        <v>0</v>
      </c>
      <c r="J206" s="4">
        <v>0</v>
      </c>
      <c r="K206" s="4">
        <v>77</v>
      </c>
      <c r="L206" s="4">
        <v>179</v>
      </c>
      <c r="M206" s="4">
        <v>6</v>
      </c>
      <c r="N206" s="4">
        <v>25</v>
      </c>
    </row>
    <row r="207" spans="1:14">
      <c r="A207" s="3">
        <v>206</v>
      </c>
      <c r="B207" s="3" t="s">
        <v>79</v>
      </c>
      <c r="C207" s="3" t="s">
        <v>658</v>
      </c>
      <c r="D207" s="3" t="s">
        <v>288</v>
      </c>
      <c r="E207" s="3" t="s">
        <v>658</v>
      </c>
      <c r="F207" s="4">
        <v>0</v>
      </c>
      <c r="G207" s="3">
        <v>14</v>
      </c>
      <c r="H207" s="4">
        <v>0</v>
      </c>
      <c r="I207" s="3">
        <v>0</v>
      </c>
      <c r="J207" s="4">
        <v>0</v>
      </c>
      <c r="K207" s="4">
        <v>44</v>
      </c>
      <c r="L207" s="4">
        <v>294</v>
      </c>
      <c r="M207" s="4">
        <v>6</v>
      </c>
      <c r="N207" s="4">
        <v>11</v>
      </c>
    </row>
    <row r="208" spans="1:14">
      <c r="A208" s="3">
        <v>207</v>
      </c>
      <c r="B208" s="3" t="s">
        <v>80</v>
      </c>
      <c r="C208" s="3" t="s">
        <v>659</v>
      </c>
      <c r="D208" s="3" t="s">
        <v>289</v>
      </c>
      <c r="E208" s="3" t="s">
        <v>659</v>
      </c>
      <c r="F208" s="4">
        <v>0</v>
      </c>
      <c r="G208" s="3">
        <v>48</v>
      </c>
      <c r="H208" s="4">
        <v>0</v>
      </c>
      <c r="I208" s="3">
        <v>0</v>
      </c>
      <c r="J208" s="4">
        <v>0</v>
      </c>
      <c r="K208" s="4">
        <v>89</v>
      </c>
      <c r="L208" s="4">
        <v>416</v>
      </c>
      <c r="M208" s="4">
        <v>19</v>
      </c>
      <c r="N208" s="4">
        <v>29</v>
      </c>
    </row>
    <row r="209" spans="1:14">
      <c r="A209" s="3">
        <v>208</v>
      </c>
      <c r="B209" s="3" t="s">
        <v>81</v>
      </c>
      <c r="C209" s="3" t="s">
        <v>660</v>
      </c>
      <c r="D209" s="3" t="s">
        <v>290</v>
      </c>
      <c r="E209" s="3" t="s">
        <v>660</v>
      </c>
      <c r="F209" s="4">
        <v>0</v>
      </c>
      <c r="G209" s="3">
        <v>9</v>
      </c>
      <c r="H209" s="4">
        <v>0</v>
      </c>
      <c r="I209" s="3">
        <v>0</v>
      </c>
      <c r="J209" s="4">
        <v>0</v>
      </c>
      <c r="K209" s="4">
        <v>186</v>
      </c>
      <c r="L209" s="4">
        <v>573</v>
      </c>
      <c r="M209" s="4">
        <v>21</v>
      </c>
      <c r="N209" s="4">
        <v>64</v>
      </c>
    </row>
    <row r="210" spans="1:14">
      <c r="A210" s="3">
        <v>209</v>
      </c>
      <c r="B210" s="3" t="s">
        <v>82</v>
      </c>
      <c r="C210" s="3" t="s">
        <v>661</v>
      </c>
      <c r="D210" s="3" t="s">
        <v>291</v>
      </c>
      <c r="E210" s="3" t="s">
        <v>661</v>
      </c>
      <c r="F210" s="4">
        <v>0</v>
      </c>
      <c r="G210" s="3">
        <v>12</v>
      </c>
      <c r="H210" s="4">
        <v>0</v>
      </c>
      <c r="I210" s="3">
        <v>0</v>
      </c>
      <c r="J210" s="4">
        <v>0</v>
      </c>
      <c r="K210" s="4">
        <v>59</v>
      </c>
      <c r="L210" s="4">
        <v>218</v>
      </c>
      <c r="M210" s="4">
        <v>4</v>
      </c>
      <c r="N210" s="4">
        <v>18</v>
      </c>
    </row>
    <row r="211" spans="1:14">
      <c r="A211" s="3">
        <v>210</v>
      </c>
      <c r="B211" s="3" t="s">
        <v>83</v>
      </c>
      <c r="C211" s="3" t="s">
        <v>662</v>
      </c>
      <c r="D211" s="3" t="s">
        <v>292</v>
      </c>
      <c r="E211" s="3" t="s">
        <v>662</v>
      </c>
      <c r="F211" s="4">
        <v>0</v>
      </c>
      <c r="G211" s="3">
        <v>154</v>
      </c>
      <c r="H211" s="4">
        <v>0</v>
      </c>
      <c r="I211" s="3">
        <v>0</v>
      </c>
      <c r="J211" s="4">
        <v>0</v>
      </c>
      <c r="K211" s="4">
        <v>238</v>
      </c>
      <c r="L211" s="4">
        <v>1187</v>
      </c>
      <c r="M211" s="4">
        <v>21</v>
      </c>
      <c r="N211" s="4">
        <v>57</v>
      </c>
    </row>
    <row r="212" spans="1:14">
      <c r="A212" s="3">
        <v>211</v>
      </c>
      <c r="B212" s="3" t="s">
        <v>84</v>
      </c>
      <c r="C212" s="3" t="s">
        <v>663</v>
      </c>
      <c r="D212" s="3" t="s">
        <v>293</v>
      </c>
      <c r="E212" s="3" t="s">
        <v>663</v>
      </c>
      <c r="F212" s="4">
        <v>0</v>
      </c>
      <c r="G212" s="3">
        <v>505</v>
      </c>
      <c r="H212" s="4">
        <v>0</v>
      </c>
      <c r="I212" s="3">
        <v>0</v>
      </c>
      <c r="J212" s="4">
        <v>0</v>
      </c>
      <c r="K212" s="4">
        <v>520</v>
      </c>
      <c r="L212" s="4">
        <v>1982</v>
      </c>
      <c r="M212" s="4">
        <v>83</v>
      </c>
      <c r="N212" s="4">
        <v>154</v>
      </c>
    </row>
    <row r="213" spans="1:14">
      <c r="A213" s="3">
        <v>212</v>
      </c>
      <c r="B213" s="3" t="s">
        <v>85</v>
      </c>
      <c r="C213" s="3" t="s">
        <v>664</v>
      </c>
      <c r="D213" s="3" t="s">
        <v>294</v>
      </c>
      <c r="E213" s="3" t="s">
        <v>665</v>
      </c>
      <c r="F213" s="4">
        <v>0</v>
      </c>
      <c r="G213" s="3">
        <v>291</v>
      </c>
      <c r="H213" s="4">
        <v>0</v>
      </c>
      <c r="I213" s="3">
        <v>0</v>
      </c>
      <c r="J213" s="4">
        <v>0</v>
      </c>
      <c r="K213" s="4">
        <v>394</v>
      </c>
      <c r="L213" s="4">
        <v>1182</v>
      </c>
      <c r="M213" s="4">
        <v>51</v>
      </c>
      <c r="N213" s="4">
        <v>84</v>
      </c>
    </row>
    <row r="214" spans="1:14">
      <c r="A214" s="3">
        <v>213</v>
      </c>
      <c r="B214" s="3" t="s">
        <v>85</v>
      </c>
      <c r="C214" s="3" t="s">
        <v>664</v>
      </c>
      <c r="D214" s="3" t="s">
        <v>295</v>
      </c>
      <c r="E214" s="3" t="s">
        <v>666</v>
      </c>
      <c r="F214" s="4">
        <v>0</v>
      </c>
      <c r="G214" s="3">
        <v>81</v>
      </c>
      <c r="H214" s="4">
        <v>0</v>
      </c>
      <c r="I214" s="3">
        <v>0</v>
      </c>
      <c r="J214" s="4">
        <v>0</v>
      </c>
      <c r="K214" s="4">
        <v>124</v>
      </c>
      <c r="L214" s="4">
        <v>240</v>
      </c>
      <c r="M214" s="4">
        <v>11</v>
      </c>
      <c r="N214" s="4">
        <v>38</v>
      </c>
    </row>
    <row r="215" spans="1:14">
      <c r="A215" s="3">
        <v>214</v>
      </c>
      <c r="B215" s="3" t="s">
        <v>86</v>
      </c>
      <c r="C215" s="3" t="s">
        <v>667</v>
      </c>
      <c r="D215" s="3" t="s">
        <v>296</v>
      </c>
      <c r="E215" s="3" t="s">
        <v>668</v>
      </c>
      <c r="F215" s="4">
        <v>0</v>
      </c>
      <c r="G215" s="3">
        <v>2977</v>
      </c>
      <c r="H215" s="4">
        <v>0</v>
      </c>
      <c r="I215" s="3">
        <v>0</v>
      </c>
      <c r="J215" s="4">
        <v>0</v>
      </c>
      <c r="K215" s="4">
        <v>2238</v>
      </c>
      <c r="L215" s="4">
        <v>8592</v>
      </c>
      <c r="M215" s="4">
        <v>293</v>
      </c>
      <c r="N215" s="4">
        <v>547</v>
      </c>
    </row>
    <row r="216" spans="1:14">
      <c r="A216" s="3">
        <v>215</v>
      </c>
      <c r="B216" s="3" t="s">
        <v>86</v>
      </c>
      <c r="C216" s="3" t="s">
        <v>667</v>
      </c>
      <c r="D216" s="3" t="s">
        <v>297</v>
      </c>
      <c r="E216" s="3" t="s">
        <v>907</v>
      </c>
      <c r="F216" s="4">
        <v>0</v>
      </c>
      <c r="G216" s="3">
        <v>134</v>
      </c>
      <c r="H216" s="4">
        <v>0</v>
      </c>
      <c r="I216" s="3">
        <v>0</v>
      </c>
      <c r="J216" s="4">
        <v>0</v>
      </c>
      <c r="K216" s="4">
        <v>567</v>
      </c>
      <c r="L216" s="4">
        <v>575</v>
      </c>
      <c r="M216" s="4">
        <v>90</v>
      </c>
      <c r="N216" s="4">
        <v>119</v>
      </c>
    </row>
    <row r="217" spans="1:14">
      <c r="A217" s="3">
        <v>216</v>
      </c>
      <c r="B217" s="3" t="s">
        <v>86</v>
      </c>
      <c r="C217" s="3" t="s">
        <v>667</v>
      </c>
      <c r="D217" s="3" t="s">
        <v>298</v>
      </c>
      <c r="E217" s="3" t="s">
        <v>908</v>
      </c>
      <c r="F217" s="4">
        <v>0</v>
      </c>
      <c r="G217" s="3">
        <v>978</v>
      </c>
      <c r="H217" s="4">
        <v>0</v>
      </c>
      <c r="I217" s="3">
        <v>0</v>
      </c>
      <c r="J217" s="4">
        <v>0</v>
      </c>
      <c r="K217" s="4">
        <v>832</v>
      </c>
      <c r="L217" s="4">
        <v>1271</v>
      </c>
      <c r="M217" s="4">
        <v>37</v>
      </c>
      <c r="N217" s="4">
        <v>178</v>
      </c>
    </row>
    <row r="218" spans="1:14">
      <c r="A218" s="3">
        <v>217</v>
      </c>
      <c r="B218" s="3" t="s">
        <v>86</v>
      </c>
      <c r="C218" s="3" t="s">
        <v>667</v>
      </c>
      <c r="D218" s="3" t="s">
        <v>299</v>
      </c>
      <c r="E218" s="3" t="s">
        <v>669</v>
      </c>
      <c r="F218" s="4">
        <v>0</v>
      </c>
      <c r="G218" s="3">
        <v>335</v>
      </c>
      <c r="H218" s="4">
        <v>0</v>
      </c>
      <c r="I218" s="3">
        <v>0</v>
      </c>
      <c r="J218" s="4">
        <v>0</v>
      </c>
      <c r="K218" s="4">
        <v>316</v>
      </c>
      <c r="L218" s="4">
        <v>304</v>
      </c>
      <c r="M218" s="4">
        <v>28</v>
      </c>
      <c r="N218" s="4">
        <v>45</v>
      </c>
    </row>
    <row r="219" spans="1:14">
      <c r="A219" s="3">
        <v>218</v>
      </c>
      <c r="B219" s="3" t="s">
        <v>87</v>
      </c>
      <c r="C219" s="3" t="s">
        <v>670</v>
      </c>
      <c r="D219" s="3" t="s">
        <v>300</v>
      </c>
      <c r="E219" s="3" t="s">
        <v>671</v>
      </c>
      <c r="F219" s="4">
        <v>0</v>
      </c>
      <c r="G219" s="3">
        <v>691</v>
      </c>
      <c r="H219" s="4">
        <v>0</v>
      </c>
      <c r="I219" s="3">
        <v>0</v>
      </c>
      <c r="J219" s="4">
        <v>0</v>
      </c>
      <c r="K219" s="4">
        <v>346</v>
      </c>
      <c r="L219" s="4">
        <v>648</v>
      </c>
      <c r="M219" s="4">
        <v>36</v>
      </c>
      <c r="N219" s="4">
        <v>67</v>
      </c>
    </row>
    <row r="220" spans="1:14">
      <c r="A220" s="3">
        <v>219</v>
      </c>
      <c r="B220" s="3" t="s">
        <v>87</v>
      </c>
      <c r="C220" s="3" t="s">
        <v>670</v>
      </c>
      <c r="D220" s="3" t="s">
        <v>301</v>
      </c>
      <c r="E220" s="3" t="s">
        <v>672</v>
      </c>
      <c r="F220" s="4">
        <v>0</v>
      </c>
      <c r="G220" s="3">
        <v>2</v>
      </c>
      <c r="H220" s="4">
        <v>0</v>
      </c>
      <c r="I220" s="3">
        <v>0</v>
      </c>
      <c r="J220" s="4">
        <v>0</v>
      </c>
      <c r="K220" s="4">
        <v>2</v>
      </c>
      <c r="L220" s="4">
        <v>7</v>
      </c>
      <c r="M220" s="4">
        <v>0</v>
      </c>
      <c r="N220" s="4">
        <v>0</v>
      </c>
    </row>
    <row r="221" spans="1:14">
      <c r="A221" s="3">
        <v>220</v>
      </c>
      <c r="B221" s="3" t="s">
        <v>87</v>
      </c>
      <c r="C221" s="3" t="s">
        <v>670</v>
      </c>
      <c r="D221" s="3" t="s">
        <v>302</v>
      </c>
      <c r="E221" s="3" t="s">
        <v>673</v>
      </c>
      <c r="F221" s="4">
        <v>0</v>
      </c>
      <c r="G221" s="3">
        <v>238</v>
      </c>
      <c r="H221" s="4">
        <v>0</v>
      </c>
      <c r="I221" s="3">
        <v>0</v>
      </c>
      <c r="J221" s="4">
        <v>0</v>
      </c>
      <c r="K221" s="4">
        <v>192</v>
      </c>
      <c r="L221" s="4">
        <v>483</v>
      </c>
      <c r="M221" s="4">
        <v>23</v>
      </c>
      <c r="N221" s="4">
        <v>27</v>
      </c>
    </row>
    <row r="222" spans="1:14">
      <c r="A222" s="3">
        <v>221</v>
      </c>
      <c r="B222" s="3" t="s">
        <v>88</v>
      </c>
      <c r="C222" s="3" t="s">
        <v>674</v>
      </c>
      <c r="D222" s="3" t="s">
        <v>303</v>
      </c>
      <c r="E222" s="3" t="s">
        <v>675</v>
      </c>
      <c r="F222" s="4">
        <v>0</v>
      </c>
      <c r="G222" s="3">
        <v>1078</v>
      </c>
      <c r="H222" s="4">
        <v>0</v>
      </c>
      <c r="I222" s="3">
        <v>0</v>
      </c>
      <c r="J222" s="4">
        <v>0</v>
      </c>
      <c r="K222" s="4">
        <v>1498</v>
      </c>
      <c r="L222" s="4">
        <v>10285</v>
      </c>
      <c r="M222" s="4">
        <v>285</v>
      </c>
      <c r="N222" s="4">
        <v>439</v>
      </c>
    </row>
    <row r="223" spans="1:14">
      <c r="A223" s="3">
        <v>222</v>
      </c>
      <c r="B223" s="3" t="s">
        <v>89</v>
      </c>
      <c r="C223" s="3" t="s">
        <v>676</v>
      </c>
      <c r="D223" s="3" t="s">
        <v>304</v>
      </c>
      <c r="E223" s="3" t="s">
        <v>677</v>
      </c>
      <c r="F223" s="4">
        <v>0</v>
      </c>
      <c r="G223" s="3">
        <v>938</v>
      </c>
      <c r="H223" s="4">
        <v>0</v>
      </c>
      <c r="I223" s="3">
        <v>0</v>
      </c>
      <c r="J223" s="4">
        <v>0</v>
      </c>
      <c r="K223" s="4">
        <v>714</v>
      </c>
      <c r="L223" s="4">
        <v>1387</v>
      </c>
      <c r="M223" s="4">
        <v>62</v>
      </c>
      <c r="N223" s="4">
        <v>188</v>
      </c>
    </row>
    <row r="224" spans="1:14">
      <c r="A224" s="3">
        <v>223</v>
      </c>
      <c r="B224" s="3" t="s">
        <v>90</v>
      </c>
      <c r="C224" s="3" t="s">
        <v>678</v>
      </c>
      <c r="D224" s="3" t="s">
        <v>305</v>
      </c>
      <c r="E224" s="3" t="s">
        <v>679</v>
      </c>
      <c r="F224" s="4">
        <v>0</v>
      </c>
      <c r="G224" s="3">
        <v>4708</v>
      </c>
      <c r="H224" s="4">
        <v>0</v>
      </c>
      <c r="I224" s="3">
        <v>0</v>
      </c>
      <c r="J224" s="4">
        <v>0</v>
      </c>
      <c r="K224" s="4">
        <v>4446</v>
      </c>
      <c r="L224" s="4">
        <v>13976</v>
      </c>
      <c r="M224" s="4">
        <v>629</v>
      </c>
      <c r="N224" s="4">
        <v>949</v>
      </c>
    </row>
    <row r="225" spans="1:14">
      <c r="A225" s="3">
        <v>224</v>
      </c>
      <c r="B225" s="3" t="s">
        <v>91</v>
      </c>
      <c r="C225" s="3" t="s">
        <v>680</v>
      </c>
      <c r="D225" s="3" t="s">
        <v>306</v>
      </c>
      <c r="E225" s="3" t="s">
        <v>681</v>
      </c>
      <c r="F225" s="4">
        <v>0</v>
      </c>
      <c r="G225" s="3">
        <v>0</v>
      </c>
      <c r="H225" s="4">
        <v>0</v>
      </c>
      <c r="I225" s="3">
        <v>0</v>
      </c>
      <c r="J225" s="4">
        <v>0</v>
      </c>
      <c r="K225" s="4">
        <v>0</v>
      </c>
      <c r="L225" s="4">
        <v>3</v>
      </c>
      <c r="M225" s="4">
        <v>0</v>
      </c>
      <c r="N225" s="4">
        <v>0</v>
      </c>
    </row>
    <row r="226" spans="1:14">
      <c r="A226" s="3">
        <v>225</v>
      </c>
      <c r="B226" s="3" t="s">
        <v>91</v>
      </c>
      <c r="C226" s="3" t="s">
        <v>680</v>
      </c>
      <c r="D226" s="3" t="s">
        <v>307</v>
      </c>
      <c r="E226" s="3" t="s">
        <v>682</v>
      </c>
      <c r="F226" s="4">
        <v>0</v>
      </c>
      <c r="G226" s="3">
        <v>61</v>
      </c>
      <c r="H226" s="4">
        <v>0</v>
      </c>
      <c r="I226" s="3">
        <v>0</v>
      </c>
      <c r="J226" s="4">
        <v>0</v>
      </c>
      <c r="K226" s="4">
        <v>123</v>
      </c>
      <c r="L226" s="4">
        <v>247</v>
      </c>
      <c r="M226" s="4">
        <v>13</v>
      </c>
      <c r="N226" s="4">
        <v>46</v>
      </c>
    </row>
    <row r="227" spans="1:14">
      <c r="A227" s="3">
        <v>226</v>
      </c>
      <c r="B227" s="3" t="s">
        <v>91</v>
      </c>
      <c r="C227" s="3" t="s">
        <v>680</v>
      </c>
      <c r="D227" s="3" t="s">
        <v>308</v>
      </c>
      <c r="E227" s="3" t="s">
        <v>683</v>
      </c>
      <c r="F227" s="4">
        <v>0</v>
      </c>
      <c r="G227" s="3">
        <v>10</v>
      </c>
      <c r="H227" s="4">
        <v>0</v>
      </c>
      <c r="I227" s="3">
        <v>0</v>
      </c>
      <c r="J227" s="4">
        <v>0</v>
      </c>
      <c r="K227" s="4">
        <v>44</v>
      </c>
      <c r="L227" s="4">
        <v>49</v>
      </c>
      <c r="M227" s="4">
        <v>5</v>
      </c>
      <c r="N227" s="4">
        <v>9</v>
      </c>
    </row>
    <row r="228" spans="1:14">
      <c r="A228" s="3">
        <v>227</v>
      </c>
      <c r="B228" s="3" t="s">
        <v>91</v>
      </c>
      <c r="C228" s="3" t="s">
        <v>680</v>
      </c>
      <c r="D228" s="3" t="s">
        <v>309</v>
      </c>
      <c r="E228" s="3" t="s">
        <v>684</v>
      </c>
      <c r="F228" s="4">
        <v>0</v>
      </c>
      <c r="G228" s="3">
        <v>392</v>
      </c>
      <c r="H228" s="4">
        <v>0</v>
      </c>
      <c r="I228" s="3">
        <v>0</v>
      </c>
      <c r="J228" s="4">
        <v>0</v>
      </c>
      <c r="K228" s="4">
        <v>1353</v>
      </c>
      <c r="L228" s="4">
        <v>2363</v>
      </c>
      <c r="M228" s="4">
        <v>220</v>
      </c>
      <c r="N228" s="4">
        <v>269</v>
      </c>
    </row>
    <row r="229" spans="1:14">
      <c r="A229" s="3">
        <v>228</v>
      </c>
      <c r="B229" s="3" t="s">
        <v>91</v>
      </c>
      <c r="C229" s="3" t="s">
        <v>680</v>
      </c>
      <c r="D229" s="3" t="s">
        <v>310</v>
      </c>
      <c r="E229" s="3" t="s">
        <v>685</v>
      </c>
      <c r="F229" s="4">
        <v>0</v>
      </c>
      <c r="G229" s="3">
        <v>389</v>
      </c>
      <c r="H229" s="4">
        <v>0</v>
      </c>
      <c r="I229" s="3">
        <v>0</v>
      </c>
      <c r="J229" s="4">
        <v>0</v>
      </c>
      <c r="K229" s="4">
        <v>109</v>
      </c>
      <c r="L229" s="4">
        <v>418</v>
      </c>
      <c r="M229" s="4">
        <v>4</v>
      </c>
      <c r="N229" s="4">
        <v>24</v>
      </c>
    </row>
    <row r="230" spans="1:14">
      <c r="A230" s="3">
        <v>229</v>
      </c>
      <c r="B230" s="3" t="s">
        <v>91</v>
      </c>
      <c r="C230" s="3" t="s">
        <v>680</v>
      </c>
      <c r="D230" s="3" t="s">
        <v>311</v>
      </c>
      <c r="E230" s="3" t="s">
        <v>686</v>
      </c>
      <c r="F230" s="4">
        <v>0</v>
      </c>
      <c r="G230" s="3">
        <v>89</v>
      </c>
      <c r="H230" s="4">
        <v>0</v>
      </c>
      <c r="I230" s="3">
        <v>0</v>
      </c>
      <c r="J230" s="4">
        <v>0</v>
      </c>
      <c r="K230" s="4">
        <v>145</v>
      </c>
      <c r="L230" s="4">
        <v>121</v>
      </c>
      <c r="M230" s="4">
        <v>15</v>
      </c>
      <c r="N230" s="4">
        <v>39</v>
      </c>
    </row>
    <row r="231" spans="1:14">
      <c r="A231" s="3">
        <v>230</v>
      </c>
      <c r="B231" s="3" t="s">
        <v>91</v>
      </c>
      <c r="C231" s="3" t="s">
        <v>680</v>
      </c>
      <c r="D231" s="3" t="s">
        <v>312</v>
      </c>
      <c r="E231" s="3" t="s">
        <v>687</v>
      </c>
      <c r="F231" s="4">
        <v>0</v>
      </c>
      <c r="G231" s="3">
        <v>16</v>
      </c>
      <c r="H231" s="4">
        <v>0</v>
      </c>
      <c r="I231" s="3">
        <v>0</v>
      </c>
      <c r="J231" s="4">
        <v>0</v>
      </c>
      <c r="K231" s="4">
        <v>13</v>
      </c>
      <c r="L231" s="4">
        <v>137</v>
      </c>
      <c r="M231" s="4">
        <v>1</v>
      </c>
      <c r="N231" s="4">
        <v>0</v>
      </c>
    </row>
    <row r="232" spans="1:14">
      <c r="A232" s="3">
        <v>231</v>
      </c>
      <c r="B232" s="3" t="s">
        <v>91</v>
      </c>
      <c r="C232" s="3" t="s">
        <v>680</v>
      </c>
      <c r="D232" s="3" t="s">
        <v>313</v>
      </c>
      <c r="E232" s="3" t="s">
        <v>688</v>
      </c>
      <c r="F232" s="4">
        <v>0</v>
      </c>
      <c r="G232" s="3">
        <v>6</v>
      </c>
      <c r="H232" s="4">
        <v>0</v>
      </c>
      <c r="I232" s="3">
        <v>0</v>
      </c>
      <c r="J232" s="4">
        <v>0</v>
      </c>
      <c r="K232" s="4">
        <v>13</v>
      </c>
      <c r="L232" s="4">
        <v>26</v>
      </c>
      <c r="M232" s="4">
        <v>4</v>
      </c>
      <c r="N232" s="4">
        <v>2</v>
      </c>
    </row>
    <row r="233" spans="1:14">
      <c r="A233" s="3">
        <v>232</v>
      </c>
      <c r="B233" s="3" t="s">
        <v>91</v>
      </c>
      <c r="C233" s="3" t="s">
        <v>680</v>
      </c>
      <c r="D233" s="3" t="s">
        <v>314</v>
      </c>
      <c r="E233" s="3" t="s">
        <v>689</v>
      </c>
      <c r="F233" s="4">
        <v>0</v>
      </c>
      <c r="G233" s="3">
        <v>98</v>
      </c>
      <c r="H233" s="4">
        <v>0</v>
      </c>
      <c r="I233" s="3">
        <v>0</v>
      </c>
      <c r="J233" s="4">
        <v>0</v>
      </c>
      <c r="K233" s="4">
        <v>83</v>
      </c>
      <c r="L233" s="4">
        <v>253</v>
      </c>
      <c r="M233" s="4">
        <v>3</v>
      </c>
      <c r="N233" s="4">
        <v>24</v>
      </c>
    </row>
    <row r="234" spans="1:14">
      <c r="A234" s="3">
        <v>233</v>
      </c>
      <c r="B234" s="3" t="s">
        <v>91</v>
      </c>
      <c r="C234" s="3" t="s">
        <v>680</v>
      </c>
      <c r="D234" s="3" t="s">
        <v>315</v>
      </c>
      <c r="E234" s="3" t="s">
        <v>690</v>
      </c>
      <c r="F234" s="4">
        <v>0</v>
      </c>
      <c r="G234" s="3">
        <v>24</v>
      </c>
      <c r="H234" s="4">
        <v>0</v>
      </c>
      <c r="I234" s="3">
        <v>0</v>
      </c>
      <c r="J234" s="4">
        <v>0</v>
      </c>
      <c r="K234" s="4">
        <v>124</v>
      </c>
      <c r="L234" s="4">
        <v>242</v>
      </c>
      <c r="M234" s="4">
        <v>20</v>
      </c>
      <c r="N234" s="4">
        <v>27</v>
      </c>
    </row>
    <row r="235" spans="1:14">
      <c r="A235" s="3">
        <v>234</v>
      </c>
      <c r="B235" s="3" t="s">
        <v>91</v>
      </c>
      <c r="C235" s="3" t="s">
        <v>680</v>
      </c>
      <c r="D235" s="3" t="s">
        <v>316</v>
      </c>
      <c r="E235" s="3" t="s">
        <v>691</v>
      </c>
      <c r="F235" s="4">
        <v>0</v>
      </c>
      <c r="G235" s="3">
        <v>108</v>
      </c>
      <c r="H235" s="4">
        <v>0</v>
      </c>
      <c r="I235" s="3">
        <v>0</v>
      </c>
      <c r="J235" s="4">
        <v>0</v>
      </c>
      <c r="K235" s="4">
        <v>135</v>
      </c>
      <c r="L235" s="4">
        <v>249</v>
      </c>
      <c r="M235" s="4">
        <v>27</v>
      </c>
      <c r="N235" s="4">
        <v>29</v>
      </c>
    </row>
    <row r="236" spans="1:14">
      <c r="A236" s="3">
        <v>235</v>
      </c>
      <c r="B236" s="3" t="s">
        <v>91</v>
      </c>
      <c r="C236" s="3" t="s">
        <v>680</v>
      </c>
      <c r="D236" s="3" t="s">
        <v>317</v>
      </c>
      <c r="E236" s="3" t="s">
        <v>692</v>
      </c>
      <c r="F236" s="4">
        <v>0</v>
      </c>
      <c r="G236" s="3">
        <v>213</v>
      </c>
      <c r="H236" s="4">
        <v>0</v>
      </c>
      <c r="I236" s="3">
        <v>0</v>
      </c>
      <c r="J236" s="4">
        <v>0</v>
      </c>
      <c r="K236" s="4">
        <v>447</v>
      </c>
      <c r="L236" s="4">
        <v>632</v>
      </c>
      <c r="M236" s="4">
        <v>78</v>
      </c>
      <c r="N236" s="4">
        <v>175</v>
      </c>
    </row>
    <row r="237" spans="1:14">
      <c r="A237" s="3">
        <v>236</v>
      </c>
      <c r="B237" s="3" t="s">
        <v>91</v>
      </c>
      <c r="C237" s="3" t="s">
        <v>680</v>
      </c>
      <c r="D237" s="3" t="s">
        <v>318</v>
      </c>
      <c r="E237" s="3" t="s">
        <v>693</v>
      </c>
      <c r="F237" s="4">
        <v>0</v>
      </c>
      <c r="G237" s="3">
        <v>236</v>
      </c>
      <c r="H237" s="4">
        <v>0</v>
      </c>
      <c r="I237" s="3">
        <v>0</v>
      </c>
      <c r="J237" s="4">
        <v>0</v>
      </c>
      <c r="K237" s="4">
        <v>1383</v>
      </c>
      <c r="L237" s="4">
        <v>2903</v>
      </c>
      <c r="M237" s="4">
        <v>289</v>
      </c>
      <c r="N237" s="4">
        <v>319</v>
      </c>
    </row>
    <row r="238" spans="1:14">
      <c r="A238" s="3">
        <v>237</v>
      </c>
      <c r="B238" s="3" t="s">
        <v>91</v>
      </c>
      <c r="C238" s="3" t="s">
        <v>680</v>
      </c>
      <c r="D238" s="3" t="s">
        <v>319</v>
      </c>
      <c r="E238" s="3" t="s">
        <v>694</v>
      </c>
      <c r="F238" s="4">
        <v>0</v>
      </c>
      <c r="G238" s="3">
        <v>344</v>
      </c>
      <c r="H238" s="4">
        <v>0</v>
      </c>
      <c r="I238" s="3">
        <v>0</v>
      </c>
      <c r="J238" s="4">
        <v>0</v>
      </c>
      <c r="K238" s="4">
        <v>957</v>
      </c>
      <c r="L238" s="4">
        <v>802</v>
      </c>
      <c r="M238" s="4">
        <v>120</v>
      </c>
      <c r="N238" s="4">
        <v>218</v>
      </c>
    </row>
    <row r="239" spans="1:14">
      <c r="A239" s="3">
        <v>238</v>
      </c>
      <c r="B239" s="3" t="s">
        <v>91</v>
      </c>
      <c r="C239" s="3" t="s">
        <v>680</v>
      </c>
      <c r="D239" s="3" t="s">
        <v>320</v>
      </c>
      <c r="E239" s="3" t="s">
        <v>695</v>
      </c>
      <c r="F239" s="4">
        <v>0</v>
      </c>
      <c r="G239" s="3">
        <v>190</v>
      </c>
      <c r="H239" s="4">
        <v>0</v>
      </c>
      <c r="I239" s="3">
        <v>0</v>
      </c>
      <c r="J239" s="4">
        <v>0</v>
      </c>
      <c r="K239" s="4">
        <v>304</v>
      </c>
      <c r="L239" s="4">
        <v>1847</v>
      </c>
      <c r="M239" s="4">
        <v>25</v>
      </c>
      <c r="N239" s="4">
        <v>84</v>
      </c>
    </row>
    <row r="240" spans="1:14">
      <c r="A240" s="3">
        <v>239</v>
      </c>
      <c r="B240" s="3" t="s">
        <v>91</v>
      </c>
      <c r="C240" s="3" t="s">
        <v>680</v>
      </c>
      <c r="D240" s="3" t="s">
        <v>321</v>
      </c>
      <c r="E240" s="3" t="s">
        <v>696</v>
      </c>
      <c r="F240" s="4">
        <v>0</v>
      </c>
      <c r="G240" s="3">
        <v>393</v>
      </c>
      <c r="H240" s="4">
        <v>0</v>
      </c>
      <c r="I240" s="3">
        <v>0</v>
      </c>
      <c r="J240" s="4">
        <v>0</v>
      </c>
      <c r="K240" s="4">
        <v>862</v>
      </c>
      <c r="L240" s="4">
        <v>1717</v>
      </c>
      <c r="M240" s="4">
        <v>157</v>
      </c>
      <c r="N240" s="4">
        <v>241</v>
      </c>
    </row>
    <row r="241" spans="1:14">
      <c r="A241" s="3">
        <v>240</v>
      </c>
      <c r="B241" s="3" t="s">
        <v>91</v>
      </c>
      <c r="C241" s="3" t="s">
        <v>680</v>
      </c>
      <c r="D241" s="3" t="s">
        <v>322</v>
      </c>
      <c r="E241" s="3" t="s">
        <v>697</v>
      </c>
      <c r="F241" s="4">
        <v>0</v>
      </c>
      <c r="G241" s="3">
        <v>111</v>
      </c>
      <c r="H241" s="4">
        <v>0</v>
      </c>
      <c r="I241" s="3">
        <v>0</v>
      </c>
      <c r="J241" s="4">
        <v>0</v>
      </c>
      <c r="K241" s="4">
        <v>749</v>
      </c>
      <c r="L241" s="4">
        <v>4532</v>
      </c>
      <c r="M241" s="4">
        <v>72</v>
      </c>
      <c r="N241" s="4">
        <v>288</v>
      </c>
    </row>
    <row r="242" spans="1:14">
      <c r="A242" s="3">
        <v>241</v>
      </c>
      <c r="B242" s="3" t="s">
        <v>91</v>
      </c>
      <c r="C242" s="3" t="s">
        <v>680</v>
      </c>
      <c r="D242" s="3" t="s">
        <v>323</v>
      </c>
      <c r="E242" s="3" t="s">
        <v>698</v>
      </c>
      <c r="F242" s="4">
        <v>0</v>
      </c>
      <c r="G242" s="3">
        <v>666</v>
      </c>
      <c r="H242" s="4">
        <v>0</v>
      </c>
      <c r="I242" s="3">
        <v>0</v>
      </c>
      <c r="J242" s="4">
        <v>0</v>
      </c>
      <c r="K242" s="4">
        <v>968</v>
      </c>
      <c r="L242" s="4">
        <v>1673</v>
      </c>
      <c r="M242" s="4">
        <v>84</v>
      </c>
      <c r="N242" s="4">
        <v>238</v>
      </c>
    </row>
    <row r="243" spans="1:14">
      <c r="A243" s="3">
        <v>242</v>
      </c>
      <c r="B243" s="3" t="s">
        <v>91</v>
      </c>
      <c r="C243" s="3" t="s">
        <v>680</v>
      </c>
      <c r="D243" s="3" t="s">
        <v>324</v>
      </c>
      <c r="E243" s="3" t="s">
        <v>699</v>
      </c>
      <c r="F243" s="4">
        <v>0</v>
      </c>
      <c r="G243" s="3">
        <v>571</v>
      </c>
      <c r="H243" s="4">
        <v>0</v>
      </c>
      <c r="I243" s="3">
        <v>0</v>
      </c>
      <c r="J243" s="4">
        <v>0</v>
      </c>
      <c r="K243" s="4">
        <v>16</v>
      </c>
      <c r="L243" s="4">
        <v>86</v>
      </c>
      <c r="M243" s="4">
        <v>4</v>
      </c>
      <c r="N243" s="4">
        <v>5</v>
      </c>
    </row>
    <row r="244" spans="1:14">
      <c r="A244" s="3">
        <v>243</v>
      </c>
      <c r="B244" s="3" t="s">
        <v>91</v>
      </c>
      <c r="C244" s="3" t="s">
        <v>680</v>
      </c>
      <c r="D244" s="3" t="s">
        <v>325</v>
      </c>
      <c r="E244" s="3" t="s">
        <v>700</v>
      </c>
      <c r="F244" s="4">
        <v>0</v>
      </c>
      <c r="G244" s="3">
        <v>234</v>
      </c>
      <c r="H244" s="4">
        <v>0</v>
      </c>
      <c r="I244" s="3">
        <v>0</v>
      </c>
      <c r="J244" s="4">
        <v>0</v>
      </c>
      <c r="K244" s="4">
        <v>361</v>
      </c>
      <c r="L244" s="4">
        <v>603</v>
      </c>
      <c r="M244" s="4">
        <v>54</v>
      </c>
      <c r="N244" s="4">
        <v>137</v>
      </c>
    </row>
    <row r="245" spans="1:14">
      <c r="A245" s="3">
        <v>244</v>
      </c>
      <c r="B245" s="3" t="s">
        <v>91</v>
      </c>
      <c r="C245" s="3" t="s">
        <v>680</v>
      </c>
      <c r="D245" s="3" t="s">
        <v>326</v>
      </c>
      <c r="E245" s="3" t="s">
        <v>701</v>
      </c>
      <c r="F245" s="4">
        <v>0</v>
      </c>
      <c r="G245" s="3">
        <v>300</v>
      </c>
      <c r="H245" s="4">
        <v>0</v>
      </c>
      <c r="I245" s="3">
        <v>0</v>
      </c>
      <c r="J245" s="4">
        <v>0</v>
      </c>
      <c r="K245" s="4">
        <v>417</v>
      </c>
      <c r="L245" s="4">
        <v>2102</v>
      </c>
      <c r="M245" s="4">
        <v>31</v>
      </c>
      <c r="N245" s="4">
        <v>96</v>
      </c>
    </row>
    <row r="246" spans="1:14">
      <c r="A246" s="3">
        <v>245</v>
      </c>
      <c r="B246" s="3" t="s">
        <v>91</v>
      </c>
      <c r="C246" s="3" t="s">
        <v>680</v>
      </c>
      <c r="D246" s="3" t="s">
        <v>327</v>
      </c>
      <c r="E246" s="3" t="s">
        <v>702</v>
      </c>
      <c r="F246" s="4">
        <v>0</v>
      </c>
      <c r="G246" s="3">
        <v>115</v>
      </c>
      <c r="H246" s="4">
        <v>0</v>
      </c>
      <c r="I246" s="3">
        <v>0</v>
      </c>
      <c r="J246" s="4">
        <v>0</v>
      </c>
      <c r="K246" s="4">
        <v>80</v>
      </c>
      <c r="L246" s="4">
        <v>630</v>
      </c>
      <c r="M246" s="4">
        <v>10</v>
      </c>
      <c r="N246" s="4">
        <v>19</v>
      </c>
    </row>
    <row r="247" spans="1:14">
      <c r="A247" s="3">
        <v>246</v>
      </c>
      <c r="B247" s="3" t="s">
        <v>91</v>
      </c>
      <c r="C247" s="3" t="s">
        <v>680</v>
      </c>
      <c r="D247" s="3" t="s">
        <v>328</v>
      </c>
      <c r="E247" s="3" t="s">
        <v>703</v>
      </c>
      <c r="F247" s="4">
        <v>0</v>
      </c>
      <c r="G247" s="3">
        <v>895</v>
      </c>
      <c r="H247" s="4">
        <v>0</v>
      </c>
      <c r="I247" s="3">
        <v>0</v>
      </c>
      <c r="J247" s="4">
        <v>0</v>
      </c>
      <c r="K247" s="4">
        <v>598</v>
      </c>
      <c r="L247" s="4">
        <v>1411</v>
      </c>
      <c r="M247" s="4">
        <v>40</v>
      </c>
      <c r="N247" s="4">
        <v>112</v>
      </c>
    </row>
    <row r="248" spans="1:14">
      <c r="A248" s="3">
        <v>247</v>
      </c>
      <c r="B248" s="3" t="s">
        <v>91</v>
      </c>
      <c r="C248" s="3" t="s">
        <v>680</v>
      </c>
      <c r="D248" s="3" t="s">
        <v>329</v>
      </c>
      <c r="E248" s="3" t="s">
        <v>704</v>
      </c>
      <c r="F248" s="4">
        <v>0</v>
      </c>
      <c r="G248" s="3">
        <v>150</v>
      </c>
      <c r="H248" s="4">
        <v>0</v>
      </c>
      <c r="I248" s="3">
        <v>0</v>
      </c>
      <c r="J248" s="4">
        <v>0</v>
      </c>
      <c r="K248" s="4">
        <v>325</v>
      </c>
      <c r="L248" s="4">
        <v>501</v>
      </c>
      <c r="M248" s="4">
        <v>29</v>
      </c>
      <c r="N248" s="4">
        <v>64</v>
      </c>
    </row>
    <row r="249" spans="1:14">
      <c r="A249" s="3">
        <v>248</v>
      </c>
      <c r="B249" s="3" t="s">
        <v>91</v>
      </c>
      <c r="C249" s="3" t="s">
        <v>680</v>
      </c>
      <c r="D249" s="3" t="s">
        <v>330</v>
      </c>
      <c r="E249" s="3" t="s">
        <v>705</v>
      </c>
      <c r="F249" s="4">
        <v>0</v>
      </c>
      <c r="G249" s="3">
        <v>747</v>
      </c>
      <c r="H249" s="4">
        <v>0</v>
      </c>
      <c r="I249" s="3">
        <v>0</v>
      </c>
      <c r="J249" s="4">
        <v>0</v>
      </c>
      <c r="K249" s="4">
        <v>1056</v>
      </c>
      <c r="L249" s="4">
        <v>1565</v>
      </c>
      <c r="M249" s="4">
        <v>108</v>
      </c>
      <c r="N249" s="4">
        <v>268</v>
      </c>
    </row>
    <row r="250" spans="1:14">
      <c r="A250" s="3">
        <v>249</v>
      </c>
      <c r="B250" s="3" t="s">
        <v>91</v>
      </c>
      <c r="C250" s="3" t="s">
        <v>680</v>
      </c>
      <c r="D250" s="3" t="s">
        <v>331</v>
      </c>
      <c r="E250" s="3" t="s">
        <v>706</v>
      </c>
      <c r="F250" s="4">
        <v>0</v>
      </c>
      <c r="G250" s="3">
        <v>132</v>
      </c>
      <c r="H250" s="4">
        <v>0</v>
      </c>
      <c r="I250" s="3">
        <v>0</v>
      </c>
      <c r="J250" s="4">
        <v>0</v>
      </c>
      <c r="K250" s="4">
        <v>398</v>
      </c>
      <c r="L250" s="4">
        <v>1525</v>
      </c>
      <c r="M250" s="4">
        <v>46</v>
      </c>
      <c r="N250" s="4">
        <v>162</v>
      </c>
    </row>
    <row r="251" spans="1:14">
      <c r="A251" s="3">
        <v>250</v>
      </c>
      <c r="B251" s="3" t="s">
        <v>91</v>
      </c>
      <c r="C251" s="3" t="s">
        <v>680</v>
      </c>
      <c r="D251" s="3" t="s">
        <v>484</v>
      </c>
      <c r="E251" s="3" t="s">
        <v>836</v>
      </c>
      <c r="F251" s="4">
        <v>0</v>
      </c>
      <c r="G251" s="3">
        <v>0</v>
      </c>
      <c r="H251" s="4">
        <v>0</v>
      </c>
      <c r="I251" s="3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</row>
    <row r="252" spans="1:14">
      <c r="A252" s="3">
        <v>251</v>
      </c>
      <c r="B252" s="3" t="s">
        <v>91</v>
      </c>
      <c r="C252" s="3" t="s">
        <v>680</v>
      </c>
      <c r="D252" s="3" t="s">
        <v>862</v>
      </c>
      <c r="E252" s="3" t="s">
        <v>863</v>
      </c>
      <c r="F252" s="4">
        <v>0</v>
      </c>
      <c r="G252" s="3">
        <v>22</v>
      </c>
      <c r="H252" s="4">
        <v>0</v>
      </c>
      <c r="I252" s="3">
        <v>0</v>
      </c>
      <c r="J252" s="4">
        <v>0</v>
      </c>
      <c r="K252" s="4">
        <v>213</v>
      </c>
      <c r="L252" s="4">
        <v>126</v>
      </c>
      <c r="M252" s="4">
        <v>28</v>
      </c>
      <c r="N252" s="4">
        <v>68</v>
      </c>
    </row>
    <row r="253" spans="1:14">
      <c r="A253" s="3">
        <v>252</v>
      </c>
      <c r="B253" s="3" t="s">
        <v>92</v>
      </c>
      <c r="C253" s="3" t="s">
        <v>707</v>
      </c>
      <c r="D253" s="3" t="s">
        <v>332</v>
      </c>
      <c r="E253" s="3" t="s">
        <v>708</v>
      </c>
      <c r="F253" s="4">
        <v>0</v>
      </c>
      <c r="G253" s="3">
        <v>50</v>
      </c>
      <c r="H253" s="4">
        <v>0</v>
      </c>
      <c r="I253" s="3">
        <v>0</v>
      </c>
      <c r="J253" s="4">
        <v>0</v>
      </c>
      <c r="K253" s="4">
        <v>21</v>
      </c>
      <c r="L253" s="4">
        <v>57</v>
      </c>
      <c r="M253" s="4">
        <v>3</v>
      </c>
      <c r="N253" s="4">
        <v>9</v>
      </c>
    </row>
    <row r="254" spans="1:14">
      <c r="A254" s="3">
        <v>253</v>
      </c>
      <c r="B254" s="3" t="s">
        <v>92</v>
      </c>
      <c r="C254" s="3" t="s">
        <v>707</v>
      </c>
      <c r="D254" s="3" t="s">
        <v>333</v>
      </c>
      <c r="E254" s="3" t="s">
        <v>709</v>
      </c>
      <c r="F254" s="4">
        <v>0</v>
      </c>
      <c r="G254" s="3">
        <v>2</v>
      </c>
      <c r="H254" s="4">
        <v>0</v>
      </c>
      <c r="I254" s="3">
        <v>0</v>
      </c>
      <c r="J254" s="4">
        <v>0</v>
      </c>
      <c r="K254" s="4">
        <v>1</v>
      </c>
      <c r="L254" s="4">
        <v>43</v>
      </c>
      <c r="M254" s="4">
        <v>0</v>
      </c>
      <c r="N254" s="4">
        <v>1</v>
      </c>
    </row>
    <row r="255" spans="1:14">
      <c r="A255" s="3">
        <v>254</v>
      </c>
      <c r="B255" s="6" t="s">
        <v>92</v>
      </c>
      <c r="C255" s="3" t="s">
        <v>707</v>
      </c>
      <c r="D255" s="6" t="s">
        <v>969</v>
      </c>
      <c r="E255" s="3" t="s">
        <v>985</v>
      </c>
      <c r="F255" s="4">
        <v>0</v>
      </c>
      <c r="G255" s="3">
        <v>568</v>
      </c>
      <c r="H255" s="4">
        <v>0</v>
      </c>
      <c r="I255" s="3">
        <v>0</v>
      </c>
      <c r="J255" s="4">
        <v>0</v>
      </c>
      <c r="K255" s="4">
        <v>0</v>
      </c>
      <c r="L255" s="4">
        <v>26</v>
      </c>
      <c r="M255" s="4">
        <v>0</v>
      </c>
      <c r="N255" s="4">
        <v>0</v>
      </c>
    </row>
    <row r="256" spans="1:14">
      <c r="A256" s="3">
        <v>255</v>
      </c>
      <c r="B256" s="3" t="s">
        <v>92</v>
      </c>
      <c r="C256" s="3" t="s">
        <v>707</v>
      </c>
      <c r="D256" s="3" t="s">
        <v>978</v>
      </c>
      <c r="E256" s="3" t="s">
        <v>989</v>
      </c>
      <c r="F256" s="4">
        <v>0</v>
      </c>
      <c r="G256" s="3">
        <v>0</v>
      </c>
      <c r="H256" s="4">
        <v>0</v>
      </c>
      <c r="I256" s="3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</row>
    <row r="257" spans="1:14">
      <c r="A257" s="3">
        <v>256</v>
      </c>
      <c r="B257" s="3" t="s">
        <v>93</v>
      </c>
      <c r="C257" s="3" t="s">
        <v>710</v>
      </c>
      <c r="D257" s="3" t="s">
        <v>334</v>
      </c>
      <c r="E257" s="3" t="s">
        <v>711</v>
      </c>
      <c r="F257" s="4">
        <v>0</v>
      </c>
      <c r="G257" s="3">
        <v>1409</v>
      </c>
      <c r="H257" s="4">
        <v>0</v>
      </c>
      <c r="I257" s="3">
        <v>0</v>
      </c>
      <c r="J257" s="4">
        <v>0</v>
      </c>
      <c r="K257" s="4">
        <v>1356</v>
      </c>
      <c r="L257" s="4">
        <v>2426</v>
      </c>
      <c r="M257" s="4">
        <v>169</v>
      </c>
      <c r="N257" s="4">
        <v>277</v>
      </c>
    </row>
    <row r="258" spans="1:14">
      <c r="A258" s="3">
        <v>257</v>
      </c>
      <c r="B258" s="3" t="s">
        <v>93</v>
      </c>
      <c r="C258" s="3" t="s">
        <v>710</v>
      </c>
      <c r="D258" s="3" t="s">
        <v>335</v>
      </c>
      <c r="E258" s="3" t="s">
        <v>712</v>
      </c>
      <c r="F258" s="4">
        <v>0</v>
      </c>
      <c r="G258" s="3">
        <v>315</v>
      </c>
      <c r="H258" s="4">
        <v>0</v>
      </c>
      <c r="I258" s="3">
        <v>0</v>
      </c>
      <c r="J258" s="4">
        <v>0</v>
      </c>
      <c r="K258" s="4">
        <v>152</v>
      </c>
      <c r="L258" s="4">
        <v>627</v>
      </c>
      <c r="M258" s="4">
        <v>15</v>
      </c>
      <c r="N258" s="4">
        <v>20</v>
      </c>
    </row>
    <row r="259" spans="1:14">
      <c r="A259" s="3">
        <v>258</v>
      </c>
      <c r="B259" s="3" t="s">
        <v>94</v>
      </c>
      <c r="C259" s="3" t="s">
        <v>713</v>
      </c>
      <c r="D259" s="3" t="s">
        <v>336</v>
      </c>
      <c r="E259" s="3" t="s">
        <v>714</v>
      </c>
      <c r="F259" s="4">
        <v>0</v>
      </c>
      <c r="G259" s="3">
        <v>561</v>
      </c>
      <c r="H259" s="4">
        <v>0</v>
      </c>
      <c r="I259" s="3">
        <v>0</v>
      </c>
      <c r="J259" s="4">
        <v>0</v>
      </c>
      <c r="K259" s="4">
        <v>865</v>
      </c>
      <c r="L259" s="4">
        <v>1417</v>
      </c>
      <c r="M259" s="4">
        <v>131</v>
      </c>
      <c r="N259" s="4">
        <v>203</v>
      </c>
    </row>
    <row r="260" spans="1:14">
      <c r="A260" s="3">
        <v>259</v>
      </c>
      <c r="B260" s="3" t="s">
        <v>94</v>
      </c>
      <c r="C260" s="3" t="s">
        <v>713</v>
      </c>
      <c r="D260" s="3" t="s">
        <v>337</v>
      </c>
      <c r="E260" s="3" t="s">
        <v>909</v>
      </c>
      <c r="F260" s="4">
        <v>0</v>
      </c>
      <c r="G260" s="3">
        <v>80</v>
      </c>
      <c r="H260" s="4">
        <v>0</v>
      </c>
      <c r="I260" s="3">
        <v>0</v>
      </c>
      <c r="J260" s="4">
        <v>0</v>
      </c>
      <c r="K260" s="4">
        <v>369</v>
      </c>
      <c r="L260" s="4">
        <v>265</v>
      </c>
      <c r="M260" s="4">
        <v>118</v>
      </c>
      <c r="N260" s="4">
        <v>57</v>
      </c>
    </row>
    <row r="261" spans="1:14">
      <c r="A261" s="3">
        <v>260</v>
      </c>
      <c r="B261" s="5" t="s">
        <v>94</v>
      </c>
      <c r="C261" s="3" t="s">
        <v>713</v>
      </c>
      <c r="D261" s="5" t="s">
        <v>901</v>
      </c>
      <c r="E261" s="3" t="s">
        <v>912</v>
      </c>
      <c r="F261" s="4">
        <v>0</v>
      </c>
      <c r="G261" s="3">
        <v>0</v>
      </c>
      <c r="H261" s="4">
        <v>0</v>
      </c>
      <c r="I261" s="3">
        <v>0</v>
      </c>
      <c r="J261" s="4">
        <v>0</v>
      </c>
      <c r="K261" s="4">
        <v>8</v>
      </c>
      <c r="L261" s="4">
        <v>6</v>
      </c>
      <c r="M261" s="4">
        <v>2</v>
      </c>
      <c r="N261" s="4">
        <v>1</v>
      </c>
    </row>
    <row r="262" spans="1:14">
      <c r="A262" s="3">
        <v>261</v>
      </c>
      <c r="B262" s="3" t="s">
        <v>95</v>
      </c>
      <c r="C262" s="3" t="s">
        <v>715</v>
      </c>
      <c r="D262" s="3" t="s">
        <v>338</v>
      </c>
      <c r="E262" s="3" t="s">
        <v>716</v>
      </c>
      <c r="F262" s="4">
        <v>0</v>
      </c>
      <c r="G262" s="3">
        <v>1246</v>
      </c>
      <c r="H262" s="4">
        <v>0</v>
      </c>
      <c r="I262" s="3">
        <v>0</v>
      </c>
      <c r="J262" s="4">
        <v>0</v>
      </c>
      <c r="K262" s="4">
        <v>874</v>
      </c>
      <c r="L262" s="4">
        <v>1394</v>
      </c>
      <c r="M262" s="4">
        <v>85</v>
      </c>
      <c r="N262" s="4">
        <v>222</v>
      </c>
    </row>
    <row r="263" spans="1:14">
      <c r="A263" s="3">
        <v>262</v>
      </c>
      <c r="B263" s="3" t="s">
        <v>95</v>
      </c>
      <c r="C263" s="3" t="s">
        <v>715</v>
      </c>
      <c r="D263" s="3" t="s">
        <v>339</v>
      </c>
      <c r="E263" s="3" t="s">
        <v>717</v>
      </c>
      <c r="F263" s="4">
        <v>0</v>
      </c>
      <c r="G263" s="3">
        <v>113</v>
      </c>
      <c r="H263" s="4">
        <v>0</v>
      </c>
      <c r="I263" s="3">
        <v>0</v>
      </c>
      <c r="J263" s="4">
        <v>0</v>
      </c>
      <c r="K263" s="4">
        <v>69</v>
      </c>
      <c r="L263" s="4">
        <v>286</v>
      </c>
      <c r="M263" s="4">
        <v>12</v>
      </c>
      <c r="N263" s="4">
        <v>22</v>
      </c>
    </row>
    <row r="264" spans="1:14">
      <c r="A264" s="3">
        <v>263</v>
      </c>
      <c r="B264" s="3" t="s">
        <v>95</v>
      </c>
      <c r="C264" s="3" t="s">
        <v>715</v>
      </c>
      <c r="D264" s="3" t="s">
        <v>340</v>
      </c>
      <c r="E264" s="3" t="s">
        <v>718</v>
      </c>
      <c r="F264" s="4">
        <v>0</v>
      </c>
      <c r="G264" s="3">
        <v>45</v>
      </c>
      <c r="H264" s="4">
        <v>0</v>
      </c>
      <c r="I264" s="3">
        <v>0</v>
      </c>
      <c r="J264" s="4">
        <v>0</v>
      </c>
      <c r="K264" s="4">
        <v>305</v>
      </c>
      <c r="L264" s="4">
        <v>119</v>
      </c>
      <c r="M264" s="4">
        <v>86</v>
      </c>
      <c r="N264" s="4">
        <v>57</v>
      </c>
    </row>
    <row r="265" spans="1:14">
      <c r="A265" s="3">
        <v>264</v>
      </c>
      <c r="B265" s="3" t="s">
        <v>96</v>
      </c>
      <c r="C265" s="3" t="s">
        <v>719</v>
      </c>
      <c r="D265" s="3" t="s">
        <v>341</v>
      </c>
      <c r="E265" s="3" t="s">
        <v>720</v>
      </c>
      <c r="F265" s="4">
        <v>0</v>
      </c>
      <c r="G265" s="3">
        <v>48</v>
      </c>
      <c r="H265" s="4">
        <v>0</v>
      </c>
      <c r="I265" s="3">
        <v>0</v>
      </c>
      <c r="J265" s="4">
        <v>0</v>
      </c>
      <c r="K265" s="4">
        <v>15</v>
      </c>
      <c r="L265" s="4">
        <v>67</v>
      </c>
      <c r="M265" s="4">
        <v>1</v>
      </c>
      <c r="N265" s="4">
        <v>4</v>
      </c>
    </row>
    <row r="266" spans="1:14">
      <c r="A266" s="3">
        <v>265</v>
      </c>
      <c r="B266" s="3" t="s">
        <v>96</v>
      </c>
      <c r="C266" s="3" t="s">
        <v>719</v>
      </c>
      <c r="D266" s="3" t="s">
        <v>342</v>
      </c>
      <c r="E266" s="3" t="s">
        <v>721</v>
      </c>
      <c r="F266" s="4">
        <v>0</v>
      </c>
      <c r="G266" s="3">
        <v>1</v>
      </c>
      <c r="H266" s="4">
        <v>0</v>
      </c>
      <c r="I266" s="3">
        <v>0</v>
      </c>
      <c r="J266" s="4">
        <v>0</v>
      </c>
      <c r="K266" s="4">
        <v>0</v>
      </c>
      <c r="L266" s="4">
        <v>37</v>
      </c>
      <c r="M266" s="4">
        <v>0</v>
      </c>
      <c r="N266" s="4">
        <v>0</v>
      </c>
    </row>
    <row r="267" spans="1:14">
      <c r="A267" s="3">
        <v>266</v>
      </c>
      <c r="B267" s="3" t="s">
        <v>97</v>
      </c>
      <c r="C267" s="3" t="s">
        <v>722</v>
      </c>
      <c r="D267" s="3" t="s">
        <v>343</v>
      </c>
      <c r="E267" s="3" t="s">
        <v>723</v>
      </c>
      <c r="F267" s="4">
        <v>0</v>
      </c>
      <c r="G267" s="3">
        <v>207</v>
      </c>
      <c r="H267" s="4">
        <v>0</v>
      </c>
      <c r="I267" s="3">
        <v>0</v>
      </c>
      <c r="J267" s="4">
        <v>0</v>
      </c>
      <c r="K267" s="4">
        <v>329</v>
      </c>
      <c r="L267" s="4">
        <v>556</v>
      </c>
      <c r="M267" s="4">
        <v>34</v>
      </c>
      <c r="N267" s="4">
        <v>98</v>
      </c>
    </row>
    <row r="268" spans="1:14">
      <c r="A268" s="3">
        <v>267</v>
      </c>
      <c r="B268" s="3" t="s">
        <v>98</v>
      </c>
      <c r="C268" s="3" t="s">
        <v>724</v>
      </c>
      <c r="D268" s="3" t="s">
        <v>344</v>
      </c>
      <c r="E268" s="3" t="s">
        <v>725</v>
      </c>
      <c r="F268" s="4">
        <v>0</v>
      </c>
      <c r="G268" s="3">
        <v>5595</v>
      </c>
      <c r="H268" s="4">
        <v>0</v>
      </c>
      <c r="I268" s="3">
        <v>0</v>
      </c>
      <c r="J268" s="4">
        <v>0</v>
      </c>
      <c r="K268" s="4">
        <v>945</v>
      </c>
      <c r="L268" s="4">
        <v>1788</v>
      </c>
      <c r="M268" s="4">
        <v>86</v>
      </c>
      <c r="N268" s="4">
        <v>238</v>
      </c>
    </row>
    <row r="269" spans="1:14">
      <c r="A269" s="3">
        <v>268</v>
      </c>
      <c r="B269" s="3" t="s">
        <v>99</v>
      </c>
      <c r="C269" s="3" t="s">
        <v>726</v>
      </c>
      <c r="D269" s="3" t="s">
        <v>345</v>
      </c>
      <c r="E269" s="3" t="s">
        <v>727</v>
      </c>
      <c r="F269" s="4">
        <v>0</v>
      </c>
      <c r="G269" s="3">
        <v>174</v>
      </c>
      <c r="H269" s="4">
        <v>0</v>
      </c>
      <c r="I269" s="3">
        <v>0</v>
      </c>
      <c r="J269" s="4">
        <v>0</v>
      </c>
      <c r="K269" s="4">
        <v>292</v>
      </c>
      <c r="L269" s="4">
        <v>595</v>
      </c>
      <c r="M269" s="4">
        <v>40</v>
      </c>
      <c r="N269" s="4">
        <v>91</v>
      </c>
    </row>
    <row r="270" spans="1:14">
      <c r="A270" s="3">
        <v>269</v>
      </c>
      <c r="B270" s="3" t="s">
        <v>99</v>
      </c>
      <c r="C270" s="3" t="s">
        <v>726</v>
      </c>
      <c r="D270" s="3" t="s">
        <v>346</v>
      </c>
      <c r="E270" s="3" t="s">
        <v>728</v>
      </c>
      <c r="F270" s="4">
        <v>0</v>
      </c>
      <c r="G270" s="3">
        <v>2</v>
      </c>
      <c r="H270" s="4">
        <v>0</v>
      </c>
      <c r="I270" s="3">
        <v>0</v>
      </c>
      <c r="J270" s="4">
        <v>0</v>
      </c>
      <c r="K270" s="4">
        <v>20</v>
      </c>
      <c r="L270" s="4">
        <v>9</v>
      </c>
      <c r="M270" s="4">
        <v>1</v>
      </c>
      <c r="N270" s="4">
        <v>2</v>
      </c>
    </row>
    <row r="271" spans="1:14">
      <c r="A271" s="3">
        <v>270</v>
      </c>
      <c r="B271" s="3" t="s">
        <v>100</v>
      </c>
      <c r="C271" s="3" t="s">
        <v>910</v>
      </c>
      <c r="D271" s="3" t="s">
        <v>347</v>
      </c>
      <c r="E271" s="3" t="s">
        <v>910</v>
      </c>
      <c r="F271" s="4">
        <v>0</v>
      </c>
      <c r="G271" s="3">
        <v>403</v>
      </c>
      <c r="H271" s="4">
        <v>0</v>
      </c>
      <c r="I271" s="3">
        <v>0</v>
      </c>
      <c r="J271" s="4">
        <v>0</v>
      </c>
      <c r="K271" s="4">
        <v>495</v>
      </c>
      <c r="L271" s="4">
        <v>851</v>
      </c>
      <c r="M271" s="4">
        <v>58</v>
      </c>
      <c r="N271" s="4">
        <v>143</v>
      </c>
    </row>
    <row r="272" spans="1:14">
      <c r="A272" s="3">
        <v>271</v>
      </c>
      <c r="B272" s="3" t="s">
        <v>101</v>
      </c>
      <c r="C272" s="3" t="s">
        <v>729</v>
      </c>
      <c r="D272" s="3" t="s">
        <v>348</v>
      </c>
      <c r="E272" s="3" t="s">
        <v>730</v>
      </c>
      <c r="F272" s="4">
        <v>0</v>
      </c>
      <c r="G272" s="3">
        <v>54</v>
      </c>
      <c r="H272" s="4">
        <v>0</v>
      </c>
      <c r="I272" s="3">
        <v>0</v>
      </c>
      <c r="J272" s="4">
        <v>0</v>
      </c>
      <c r="K272" s="4">
        <v>204</v>
      </c>
      <c r="L272" s="4">
        <v>487</v>
      </c>
      <c r="M272" s="4">
        <v>35</v>
      </c>
      <c r="N272" s="4">
        <v>43</v>
      </c>
    </row>
    <row r="273" spans="1:14">
      <c r="A273" s="3">
        <v>272</v>
      </c>
      <c r="B273" s="3" t="s">
        <v>102</v>
      </c>
      <c r="C273" s="3" t="s">
        <v>731</v>
      </c>
      <c r="D273" s="3" t="s">
        <v>349</v>
      </c>
      <c r="E273" s="3" t="s">
        <v>732</v>
      </c>
      <c r="F273" s="4">
        <v>0</v>
      </c>
      <c r="G273" s="3">
        <v>866</v>
      </c>
      <c r="H273" s="4">
        <v>0</v>
      </c>
      <c r="I273" s="3">
        <v>0</v>
      </c>
      <c r="J273" s="4">
        <v>0</v>
      </c>
      <c r="K273" s="4">
        <v>647</v>
      </c>
      <c r="L273" s="4">
        <v>1352</v>
      </c>
      <c r="M273" s="4">
        <v>53</v>
      </c>
      <c r="N273" s="4">
        <v>113</v>
      </c>
    </row>
    <row r="274" spans="1:14">
      <c r="A274" s="3">
        <v>273</v>
      </c>
      <c r="B274" s="3" t="s">
        <v>103</v>
      </c>
      <c r="C274" s="3" t="s">
        <v>733</v>
      </c>
      <c r="D274" s="3" t="s">
        <v>350</v>
      </c>
      <c r="E274" s="3" t="s">
        <v>733</v>
      </c>
      <c r="F274" s="4">
        <v>0</v>
      </c>
      <c r="G274" s="3">
        <v>673</v>
      </c>
      <c r="H274" s="4">
        <v>0</v>
      </c>
      <c r="I274" s="3">
        <v>0</v>
      </c>
      <c r="J274" s="4">
        <v>0</v>
      </c>
      <c r="K274" s="4">
        <v>483</v>
      </c>
      <c r="L274" s="4">
        <v>3814</v>
      </c>
      <c r="M274" s="4">
        <v>59</v>
      </c>
      <c r="N274" s="4">
        <v>105</v>
      </c>
    </row>
    <row r="275" spans="1:14">
      <c r="A275" s="3">
        <v>274</v>
      </c>
      <c r="B275" s="3" t="s">
        <v>467</v>
      </c>
      <c r="C275" s="3" t="s">
        <v>837</v>
      </c>
      <c r="D275" s="3" t="s">
        <v>485</v>
      </c>
      <c r="E275" s="3" t="s">
        <v>838</v>
      </c>
      <c r="F275" s="4">
        <v>0</v>
      </c>
      <c r="G275" s="3">
        <v>0</v>
      </c>
      <c r="H275" s="4">
        <v>0</v>
      </c>
      <c r="I275" s="3">
        <v>0</v>
      </c>
      <c r="J275" s="4">
        <v>0</v>
      </c>
      <c r="K275" s="4">
        <v>1</v>
      </c>
      <c r="L275" s="4">
        <v>8</v>
      </c>
      <c r="M275" s="4">
        <v>0</v>
      </c>
      <c r="N275" s="4">
        <v>1</v>
      </c>
    </row>
    <row r="276" spans="1:14">
      <c r="A276" s="3">
        <v>275</v>
      </c>
      <c r="B276" s="3" t="s">
        <v>864</v>
      </c>
      <c r="C276" s="3" t="s">
        <v>865</v>
      </c>
      <c r="D276" s="3" t="s">
        <v>866</v>
      </c>
      <c r="E276" s="3" t="s">
        <v>865</v>
      </c>
      <c r="F276" s="4">
        <v>0</v>
      </c>
      <c r="G276" s="3">
        <v>7</v>
      </c>
      <c r="H276" s="4">
        <v>0</v>
      </c>
      <c r="I276" s="3">
        <v>0</v>
      </c>
      <c r="J276" s="4">
        <v>0</v>
      </c>
      <c r="K276" s="4">
        <v>7</v>
      </c>
      <c r="L276" s="4">
        <v>10</v>
      </c>
      <c r="M276" s="4">
        <v>0</v>
      </c>
      <c r="N276" s="4">
        <v>0</v>
      </c>
    </row>
    <row r="277" spans="1:14">
      <c r="A277" s="3">
        <v>276</v>
      </c>
      <c r="B277" s="5" t="s">
        <v>904</v>
      </c>
      <c r="C277" s="3" t="s">
        <v>913</v>
      </c>
      <c r="D277" s="5" t="s">
        <v>905</v>
      </c>
      <c r="E277" s="3" t="s">
        <v>913</v>
      </c>
      <c r="F277" s="4">
        <v>0</v>
      </c>
      <c r="G277" s="3">
        <v>30</v>
      </c>
      <c r="H277" s="4">
        <v>0</v>
      </c>
      <c r="I277" s="3">
        <v>0</v>
      </c>
      <c r="J277" s="4">
        <v>0</v>
      </c>
      <c r="K277" s="4">
        <v>398</v>
      </c>
      <c r="L277" s="4">
        <v>1658</v>
      </c>
      <c r="M277" s="4">
        <v>55</v>
      </c>
      <c r="N277" s="4">
        <v>76</v>
      </c>
    </row>
    <row r="278" spans="1:14">
      <c r="A278" s="3">
        <v>277</v>
      </c>
      <c r="B278" s="3" t="s">
        <v>104</v>
      </c>
      <c r="C278" s="3" t="s">
        <v>734</v>
      </c>
      <c r="D278" s="3" t="s">
        <v>351</v>
      </c>
      <c r="E278" s="3" t="s">
        <v>734</v>
      </c>
      <c r="F278" s="4">
        <v>0</v>
      </c>
      <c r="G278" s="3">
        <v>828</v>
      </c>
      <c r="H278" s="4">
        <v>0</v>
      </c>
      <c r="I278" s="3">
        <v>0</v>
      </c>
      <c r="J278" s="4">
        <v>0</v>
      </c>
      <c r="K278" s="4">
        <v>31</v>
      </c>
      <c r="L278" s="4">
        <v>69</v>
      </c>
      <c r="M278" s="4">
        <v>1</v>
      </c>
      <c r="N278" s="4">
        <v>14</v>
      </c>
    </row>
    <row r="279" spans="1:14">
      <c r="A279" s="3">
        <v>278</v>
      </c>
      <c r="B279" s="3" t="s">
        <v>105</v>
      </c>
      <c r="C279" s="3" t="s">
        <v>735</v>
      </c>
      <c r="D279" s="3" t="s">
        <v>352</v>
      </c>
      <c r="E279" s="3" t="s">
        <v>736</v>
      </c>
      <c r="F279" s="4">
        <v>0</v>
      </c>
      <c r="G279" s="3">
        <v>5</v>
      </c>
      <c r="H279" s="4">
        <v>0</v>
      </c>
      <c r="I279" s="3">
        <v>0</v>
      </c>
      <c r="J279" s="4">
        <v>0</v>
      </c>
      <c r="K279" s="4">
        <v>2</v>
      </c>
      <c r="L279" s="4">
        <v>2</v>
      </c>
      <c r="M279" s="4">
        <v>1</v>
      </c>
      <c r="N279" s="4">
        <v>1</v>
      </c>
    </row>
    <row r="280" spans="1:14">
      <c r="A280" s="3">
        <v>279</v>
      </c>
      <c r="B280" s="3" t="s">
        <v>105</v>
      </c>
      <c r="C280" s="3" t="s">
        <v>735</v>
      </c>
      <c r="D280" s="3" t="s">
        <v>353</v>
      </c>
      <c r="E280" s="3" t="s">
        <v>737</v>
      </c>
      <c r="F280" s="4">
        <v>0</v>
      </c>
      <c r="G280" s="3">
        <v>0</v>
      </c>
      <c r="H280" s="4">
        <v>0</v>
      </c>
      <c r="I280" s="3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</row>
    <row r="281" spans="1:14">
      <c r="A281" s="3">
        <v>280</v>
      </c>
      <c r="B281" s="3" t="s">
        <v>105</v>
      </c>
      <c r="C281" s="3" t="s">
        <v>735</v>
      </c>
      <c r="D281" s="3" t="s">
        <v>354</v>
      </c>
      <c r="E281" s="3" t="s">
        <v>738</v>
      </c>
      <c r="F281" s="4">
        <v>0</v>
      </c>
      <c r="G281" s="3">
        <v>25</v>
      </c>
      <c r="H281" s="4">
        <v>0</v>
      </c>
      <c r="I281" s="3">
        <v>0</v>
      </c>
      <c r="J281" s="4">
        <v>0</v>
      </c>
      <c r="K281" s="4">
        <v>137</v>
      </c>
      <c r="L281" s="4">
        <v>279</v>
      </c>
      <c r="M281" s="4">
        <v>38</v>
      </c>
      <c r="N281" s="4">
        <v>36</v>
      </c>
    </row>
    <row r="282" spans="1:14">
      <c r="A282" s="3">
        <v>281</v>
      </c>
      <c r="B282" s="3" t="s">
        <v>105</v>
      </c>
      <c r="C282" s="3" t="s">
        <v>735</v>
      </c>
      <c r="D282" s="3" t="s">
        <v>355</v>
      </c>
      <c r="E282" s="3" t="s">
        <v>739</v>
      </c>
      <c r="F282" s="4">
        <v>0</v>
      </c>
      <c r="G282" s="3">
        <v>2</v>
      </c>
      <c r="H282" s="4">
        <v>0</v>
      </c>
      <c r="I282" s="3">
        <v>0</v>
      </c>
      <c r="J282" s="4">
        <v>0</v>
      </c>
      <c r="K282" s="4">
        <v>17</v>
      </c>
      <c r="L282" s="4">
        <v>57</v>
      </c>
      <c r="M282" s="4">
        <v>2</v>
      </c>
      <c r="N282" s="4">
        <v>9</v>
      </c>
    </row>
    <row r="283" spans="1:14">
      <c r="A283" s="3">
        <v>282</v>
      </c>
      <c r="B283" s="3" t="s">
        <v>105</v>
      </c>
      <c r="C283" s="3" t="s">
        <v>735</v>
      </c>
      <c r="D283" s="3" t="s">
        <v>356</v>
      </c>
      <c r="E283" s="3" t="s">
        <v>740</v>
      </c>
      <c r="F283" s="4">
        <v>0</v>
      </c>
      <c r="G283" s="3">
        <v>0</v>
      </c>
      <c r="H283" s="4">
        <v>0</v>
      </c>
      <c r="I283" s="3">
        <v>0</v>
      </c>
      <c r="J283" s="4">
        <v>0</v>
      </c>
      <c r="K283" s="4">
        <v>1</v>
      </c>
      <c r="L283" s="4">
        <v>3</v>
      </c>
      <c r="M283" s="4">
        <v>0</v>
      </c>
      <c r="N283" s="4">
        <v>1</v>
      </c>
    </row>
    <row r="284" spans="1:14">
      <c r="A284" s="3">
        <v>283</v>
      </c>
      <c r="B284" s="3" t="s">
        <v>105</v>
      </c>
      <c r="C284" s="3" t="s">
        <v>735</v>
      </c>
      <c r="D284" s="3" t="s">
        <v>357</v>
      </c>
      <c r="E284" s="3" t="s">
        <v>965</v>
      </c>
      <c r="F284" s="4">
        <v>0</v>
      </c>
      <c r="G284" s="3">
        <v>48</v>
      </c>
      <c r="H284" s="4">
        <v>0</v>
      </c>
      <c r="I284" s="3">
        <v>0</v>
      </c>
      <c r="J284" s="4">
        <v>0</v>
      </c>
      <c r="K284" s="4">
        <v>61</v>
      </c>
      <c r="L284" s="4">
        <v>151</v>
      </c>
      <c r="M284" s="4">
        <v>4</v>
      </c>
      <c r="N284" s="4">
        <v>7</v>
      </c>
    </row>
    <row r="285" spans="1:14">
      <c r="A285" s="3">
        <v>284</v>
      </c>
      <c r="B285" s="3" t="s">
        <v>105</v>
      </c>
      <c r="C285" s="3" t="s">
        <v>735</v>
      </c>
      <c r="D285" s="3" t="s">
        <v>358</v>
      </c>
      <c r="E285" s="3" t="s">
        <v>741</v>
      </c>
      <c r="F285" s="4">
        <v>0</v>
      </c>
      <c r="G285" s="3">
        <v>0</v>
      </c>
      <c r="H285" s="4">
        <v>0</v>
      </c>
      <c r="I285" s="3">
        <v>0</v>
      </c>
      <c r="J285" s="4">
        <v>0</v>
      </c>
      <c r="K285" s="4">
        <v>0</v>
      </c>
      <c r="L285" s="4">
        <v>2</v>
      </c>
      <c r="M285" s="4">
        <v>0</v>
      </c>
      <c r="N285" s="4">
        <v>0</v>
      </c>
    </row>
    <row r="286" spans="1:14">
      <c r="A286" s="3">
        <v>285</v>
      </c>
      <c r="B286" s="3" t="s">
        <v>105</v>
      </c>
      <c r="C286" s="3" t="s">
        <v>735</v>
      </c>
      <c r="D286" s="3" t="s">
        <v>359</v>
      </c>
      <c r="E286" s="3" t="s">
        <v>742</v>
      </c>
      <c r="F286" s="4">
        <v>0</v>
      </c>
      <c r="G286" s="3">
        <v>5</v>
      </c>
      <c r="H286" s="4">
        <v>0</v>
      </c>
      <c r="I286" s="3">
        <v>0</v>
      </c>
      <c r="J286" s="4">
        <v>0</v>
      </c>
      <c r="K286" s="4">
        <v>18</v>
      </c>
      <c r="L286" s="4">
        <v>35</v>
      </c>
      <c r="M286" s="4">
        <v>4</v>
      </c>
      <c r="N286" s="4">
        <v>5</v>
      </c>
    </row>
    <row r="287" spans="1:14">
      <c r="A287" s="3">
        <v>286</v>
      </c>
      <c r="B287" s="3" t="s">
        <v>105</v>
      </c>
      <c r="C287" s="3" t="s">
        <v>735</v>
      </c>
      <c r="D287" s="3" t="s">
        <v>360</v>
      </c>
      <c r="E287" s="3" t="s">
        <v>743</v>
      </c>
      <c r="F287" s="4">
        <v>0</v>
      </c>
      <c r="G287" s="3">
        <v>375</v>
      </c>
      <c r="H287" s="4">
        <v>0</v>
      </c>
      <c r="I287" s="3">
        <v>0</v>
      </c>
      <c r="J287" s="4">
        <v>0</v>
      </c>
      <c r="K287" s="4">
        <v>3</v>
      </c>
      <c r="L287" s="4">
        <v>15</v>
      </c>
      <c r="M287" s="4">
        <v>0</v>
      </c>
      <c r="N287" s="4">
        <v>0</v>
      </c>
    </row>
    <row r="288" spans="1:14">
      <c r="A288" s="3">
        <v>287</v>
      </c>
      <c r="B288" s="3" t="s">
        <v>105</v>
      </c>
      <c r="C288" s="3" t="s">
        <v>735</v>
      </c>
      <c r="D288" s="3" t="s">
        <v>361</v>
      </c>
      <c r="E288" s="3" t="s">
        <v>744</v>
      </c>
      <c r="F288" s="4">
        <v>0</v>
      </c>
      <c r="G288" s="3">
        <v>0</v>
      </c>
      <c r="H288" s="4">
        <v>0</v>
      </c>
      <c r="I288" s="3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</row>
    <row r="289" spans="1:14">
      <c r="A289" s="3">
        <v>288</v>
      </c>
      <c r="B289" s="3" t="s">
        <v>105</v>
      </c>
      <c r="C289" s="3" t="s">
        <v>735</v>
      </c>
      <c r="D289" s="3" t="s">
        <v>362</v>
      </c>
      <c r="E289" s="3" t="s">
        <v>745</v>
      </c>
      <c r="F289" s="4">
        <v>0</v>
      </c>
      <c r="G289" s="3">
        <v>3</v>
      </c>
      <c r="H289" s="4">
        <v>0</v>
      </c>
      <c r="I289" s="3">
        <v>0</v>
      </c>
      <c r="J289" s="4">
        <v>0</v>
      </c>
      <c r="K289" s="4">
        <v>2</v>
      </c>
      <c r="L289" s="4">
        <v>16</v>
      </c>
      <c r="M289" s="4">
        <v>0</v>
      </c>
      <c r="N289" s="4">
        <v>1</v>
      </c>
    </row>
    <row r="290" spans="1:14">
      <c r="A290" s="3">
        <v>289</v>
      </c>
      <c r="B290" s="3" t="s">
        <v>105</v>
      </c>
      <c r="C290" s="3" t="s">
        <v>735</v>
      </c>
      <c r="D290" s="3" t="s">
        <v>363</v>
      </c>
      <c r="E290" s="3" t="s">
        <v>746</v>
      </c>
      <c r="F290" s="4">
        <v>0</v>
      </c>
      <c r="G290" s="3">
        <v>7</v>
      </c>
      <c r="H290" s="4">
        <v>0</v>
      </c>
      <c r="I290" s="3">
        <v>0</v>
      </c>
      <c r="J290" s="4">
        <v>0</v>
      </c>
      <c r="K290" s="4">
        <v>23</v>
      </c>
      <c r="L290" s="4">
        <v>45</v>
      </c>
      <c r="M290" s="4">
        <v>3</v>
      </c>
      <c r="N290" s="4">
        <v>6</v>
      </c>
    </row>
    <row r="291" spans="1:14">
      <c r="A291" s="3">
        <v>290</v>
      </c>
      <c r="B291" s="3" t="s">
        <v>105</v>
      </c>
      <c r="C291" s="3" t="s">
        <v>735</v>
      </c>
      <c r="D291" s="3" t="s">
        <v>364</v>
      </c>
      <c r="E291" s="3" t="s">
        <v>747</v>
      </c>
      <c r="F291" s="4">
        <v>0</v>
      </c>
      <c r="G291" s="3">
        <v>0</v>
      </c>
      <c r="H291" s="4">
        <v>0</v>
      </c>
      <c r="I291" s="3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</row>
    <row r="292" spans="1:14">
      <c r="A292" s="3">
        <v>291</v>
      </c>
      <c r="B292" s="3" t="s">
        <v>105</v>
      </c>
      <c r="C292" s="3" t="s">
        <v>735</v>
      </c>
      <c r="D292" s="3" t="s">
        <v>365</v>
      </c>
      <c r="E292" s="3" t="s">
        <v>748</v>
      </c>
      <c r="F292" s="4">
        <v>0</v>
      </c>
      <c r="G292" s="3">
        <v>1</v>
      </c>
      <c r="H292" s="4">
        <v>0</v>
      </c>
      <c r="I292" s="3">
        <v>0</v>
      </c>
      <c r="J292" s="4">
        <v>0</v>
      </c>
      <c r="K292" s="4">
        <v>10</v>
      </c>
      <c r="L292" s="4">
        <v>27</v>
      </c>
      <c r="M292" s="4">
        <v>0</v>
      </c>
      <c r="N292" s="4">
        <v>6</v>
      </c>
    </row>
    <row r="293" spans="1:14">
      <c r="A293" s="3">
        <v>292</v>
      </c>
      <c r="B293" s="3" t="s">
        <v>105</v>
      </c>
      <c r="C293" s="3" t="s">
        <v>735</v>
      </c>
      <c r="D293" s="3" t="s">
        <v>366</v>
      </c>
      <c r="E293" s="3" t="s">
        <v>749</v>
      </c>
      <c r="F293" s="4">
        <v>0</v>
      </c>
      <c r="G293" s="3">
        <v>11</v>
      </c>
      <c r="H293" s="4">
        <v>0</v>
      </c>
      <c r="I293" s="3">
        <v>0</v>
      </c>
      <c r="J293" s="4">
        <v>0</v>
      </c>
      <c r="K293" s="4">
        <v>22</v>
      </c>
      <c r="L293" s="4">
        <v>83</v>
      </c>
      <c r="M293" s="4">
        <v>0</v>
      </c>
      <c r="N293" s="4">
        <v>4</v>
      </c>
    </row>
    <row r="294" spans="1:14">
      <c r="A294" s="3">
        <v>293</v>
      </c>
      <c r="B294" s="3" t="s">
        <v>105</v>
      </c>
      <c r="C294" s="3" t="s">
        <v>735</v>
      </c>
      <c r="D294" s="3" t="s">
        <v>367</v>
      </c>
      <c r="E294" s="3" t="s">
        <v>750</v>
      </c>
      <c r="F294" s="4">
        <v>0</v>
      </c>
      <c r="G294" s="3">
        <v>3</v>
      </c>
      <c r="H294" s="4">
        <v>0</v>
      </c>
      <c r="I294" s="3">
        <v>0</v>
      </c>
      <c r="J294" s="4">
        <v>0</v>
      </c>
      <c r="K294" s="4">
        <v>47</v>
      </c>
      <c r="L294" s="4">
        <v>191</v>
      </c>
      <c r="M294" s="4">
        <v>10</v>
      </c>
      <c r="N294" s="4">
        <v>15</v>
      </c>
    </row>
    <row r="295" spans="1:14">
      <c r="A295" s="3">
        <v>294</v>
      </c>
      <c r="B295" s="3" t="s">
        <v>105</v>
      </c>
      <c r="C295" s="3" t="s">
        <v>735</v>
      </c>
      <c r="D295" s="3" t="s">
        <v>368</v>
      </c>
      <c r="E295" s="3" t="s">
        <v>751</v>
      </c>
      <c r="F295" s="4">
        <v>0</v>
      </c>
      <c r="G295" s="3">
        <v>241</v>
      </c>
      <c r="H295" s="4">
        <v>0</v>
      </c>
      <c r="I295" s="3">
        <v>0</v>
      </c>
      <c r="J295" s="4">
        <v>0</v>
      </c>
      <c r="K295" s="4">
        <v>340</v>
      </c>
      <c r="L295" s="4">
        <v>597</v>
      </c>
      <c r="M295" s="4">
        <v>11</v>
      </c>
      <c r="N295" s="4">
        <v>70</v>
      </c>
    </row>
    <row r="296" spans="1:14">
      <c r="A296" s="3">
        <v>295</v>
      </c>
      <c r="B296" s="3" t="s">
        <v>105</v>
      </c>
      <c r="C296" s="3" t="s">
        <v>735</v>
      </c>
      <c r="D296" s="3" t="s">
        <v>369</v>
      </c>
      <c r="E296" s="3" t="s">
        <v>752</v>
      </c>
      <c r="F296" s="4">
        <v>0</v>
      </c>
      <c r="G296" s="3">
        <v>3</v>
      </c>
      <c r="H296" s="4">
        <v>0</v>
      </c>
      <c r="I296" s="3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</row>
    <row r="297" spans="1:14">
      <c r="A297" s="3">
        <v>296</v>
      </c>
      <c r="B297" s="3" t="s">
        <v>105</v>
      </c>
      <c r="C297" s="3" t="s">
        <v>735</v>
      </c>
      <c r="D297" s="3" t="s">
        <v>370</v>
      </c>
      <c r="E297" s="3" t="s">
        <v>753</v>
      </c>
      <c r="F297" s="4">
        <v>0</v>
      </c>
      <c r="G297" s="3">
        <v>2</v>
      </c>
      <c r="H297" s="4">
        <v>0</v>
      </c>
      <c r="I297" s="3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</row>
    <row r="298" spans="1:14">
      <c r="A298" s="3">
        <v>297</v>
      </c>
      <c r="B298" s="3" t="s">
        <v>105</v>
      </c>
      <c r="C298" s="3" t="s">
        <v>735</v>
      </c>
      <c r="D298" s="3" t="s">
        <v>459</v>
      </c>
      <c r="E298" s="3" t="s">
        <v>821</v>
      </c>
      <c r="F298" s="4">
        <v>0</v>
      </c>
      <c r="G298" s="3">
        <v>0</v>
      </c>
      <c r="H298" s="4">
        <v>0</v>
      </c>
      <c r="I298" s="3">
        <v>0</v>
      </c>
      <c r="J298" s="4">
        <v>0</v>
      </c>
      <c r="K298" s="4">
        <v>2</v>
      </c>
      <c r="L298" s="4">
        <v>52</v>
      </c>
      <c r="M298" s="4">
        <v>0</v>
      </c>
      <c r="N298" s="4">
        <v>0</v>
      </c>
    </row>
    <row r="299" spans="1:14">
      <c r="A299" s="3">
        <v>298</v>
      </c>
      <c r="B299" s="3" t="s">
        <v>105</v>
      </c>
      <c r="C299" s="3" t="s">
        <v>735</v>
      </c>
      <c r="D299" s="3" t="s">
        <v>460</v>
      </c>
      <c r="E299" s="3" t="s">
        <v>822</v>
      </c>
      <c r="F299" s="4">
        <v>0</v>
      </c>
      <c r="G299" s="3">
        <v>1</v>
      </c>
      <c r="H299" s="4">
        <v>0</v>
      </c>
      <c r="I299" s="3">
        <v>0</v>
      </c>
      <c r="J299" s="4">
        <v>0</v>
      </c>
      <c r="K299" s="4">
        <v>0</v>
      </c>
      <c r="L299" s="4">
        <v>5</v>
      </c>
      <c r="M299" s="4">
        <v>0</v>
      </c>
      <c r="N299" s="4">
        <v>0</v>
      </c>
    </row>
    <row r="300" spans="1:14">
      <c r="A300" s="3">
        <v>299</v>
      </c>
      <c r="B300" s="3" t="s">
        <v>105</v>
      </c>
      <c r="C300" s="3" t="s">
        <v>735</v>
      </c>
      <c r="D300" s="3" t="s">
        <v>461</v>
      </c>
      <c r="E300" s="3" t="s">
        <v>823</v>
      </c>
      <c r="F300" s="4">
        <v>0</v>
      </c>
      <c r="G300" s="3">
        <v>0</v>
      </c>
      <c r="H300" s="4">
        <v>0</v>
      </c>
      <c r="I300" s="3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</row>
    <row r="301" spans="1:14">
      <c r="A301" s="3">
        <v>300</v>
      </c>
      <c r="B301" s="3" t="s">
        <v>105</v>
      </c>
      <c r="C301" s="3" t="s">
        <v>735</v>
      </c>
      <c r="D301" s="3" t="s">
        <v>462</v>
      </c>
      <c r="E301" s="3" t="s">
        <v>824</v>
      </c>
      <c r="F301" s="4">
        <v>0</v>
      </c>
      <c r="G301" s="3">
        <v>24</v>
      </c>
      <c r="H301" s="4">
        <v>0</v>
      </c>
      <c r="I301" s="3">
        <v>0</v>
      </c>
      <c r="J301" s="4">
        <v>0</v>
      </c>
      <c r="K301" s="4">
        <v>20</v>
      </c>
      <c r="L301" s="4">
        <v>87</v>
      </c>
      <c r="M301" s="4">
        <v>6</v>
      </c>
      <c r="N301" s="4">
        <v>3</v>
      </c>
    </row>
    <row r="302" spans="1:14">
      <c r="A302" s="3">
        <v>301</v>
      </c>
      <c r="B302" s="3" t="s">
        <v>105</v>
      </c>
      <c r="C302" s="3" t="s">
        <v>735</v>
      </c>
      <c r="D302" s="3" t="s">
        <v>463</v>
      </c>
      <c r="E302" s="3" t="s">
        <v>825</v>
      </c>
      <c r="F302" s="4">
        <v>0</v>
      </c>
      <c r="G302" s="3">
        <v>4</v>
      </c>
      <c r="H302" s="4">
        <v>0</v>
      </c>
      <c r="I302" s="3">
        <v>0</v>
      </c>
      <c r="J302" s="4">
        <v>0</v>
      </c>
      <c r="K302" s="4">
        <v>2</v>
      </c>
      <c r="L302" s="4">
        <v>34</v>
      </c>
      <c r="M302" s="4">
        <v>1</v>
      </c>
      <c r="N302" s="4">
        <v>0</v>
      </c>
    </row>
    <row r="303" spans="1:14">
      <c r="A303" s="3">
        <v>302</v>
      </c>
      <c r="B303" s="3" t="s">
        <v>105</v>
      </c>
      <c r="C303" s="3" t="s">
        <v>735</v>
      </c>
      <c r="D303" s="3" t="s">
        <v>867</v>
      </c>
      <c r="E303" s="3" t="s">
        <v>868</v>
      </c>
      <c r="F303" s="4">
        <v>0</v>
      </c>
      <c r="G303" s="3">
        <v>58</v>
      </c>
      <c r="H303" s="4">
        <v>0</v>
      </c>
      <c r="I303" s="3">
        <v>0</v>
      </c>
      <c r="J303" s="4">
        <v>0</v>
      </c>
      <c r="K303" s="4">
        <v>2</v>
      </c>
      <c r="L303" s="4">
        <v>27</v>
      </c>
      <c r="M303" s="4">
        <v>0</v>
      </c>
      <c r="N303" s="4">
        <v>2</v>
      </c>
    </row>
    <row r="304" spans="1:14">
      <c r="A304" s="3">
        <v>303</v>
      </c>
      <c r="B304" s="5" t="s">
        <v>105</v>
      </c>
      <c r="C304" s="3" t="s">
        <v>735</v>
      </c>
      <c r="D304" s="5" t="s">
        <v>924</v>
      </c>
      <c r="E304" s="3" t="s">
        <v>925</v>
      </c>
      <c r="F304" s="4">
        <v>0</v>
      </c>
      <c r="G304" s="3">
        <v>0</v>
      </c>
      <c r="H304" s="4">
        <v>0</v>
      </c>
      <c r="I304" s="3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</row>
    <row r="305" spans="1:14">
      <c r="A305" s="3">
        <v>304</v>
      </c>
      <c r="B305" s="5" t="s">
        <v>105</v>
      </c>
      <c r="C305" s="3" t="s">
        <v>735</v>
      </c>
      <c r="D305" s="5" t="s">
        <v>953</v>
      </c>
      <c r="E305" s="3" t="s">
        <v>954</v>
      </c>
      <c r="F305" s="4">
        <v>0</v>
      </c>
      <c r="G305" s="3">
        <v>0</v>
      </c>
      <c r="H305" s="4">
        <v>0</v>
      </c>
      <c r="I305" s="3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</row>
    <row r="306" spans="1:14">
      <c r="A306" s="3">
        <v>305</v>
      </c>
      <c r="B306" s="5" t="s">
        <v>955</v>
      </c>
      <c r="C306" s="3" t="s">
        <v>956</v>
      </c>
      <c r="D306" s="5" t="s">
        <v>957</v>
      </c>
      <c r="E306" s="3" t="s">
        <v>958</v>
      </c>
      <c r="F306" s="4">
        <v>0</v>
      </c>
      <c r="G306" s="3">
        <v>0</v>
      </c>
      <c r="H306" s="4">
        <v>0</v>
      </c>
      <c r="I306" s="3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</row>
    <row r="307" spans="1:14">
      <c r="A307" s="3">
        <v>306</v>
      </c>
      <c r="B307" s="3" t="s">
        <v>955</v>
      </c>
      <c r="C307" s="3" t="s">
        <v>956</v>
      </c>
      <c r="D307" s="3" t="s">
        <v>979</v>
      </c>
      <c r="E307" s="3" t="s">
        <v>990</v>
      </c>
      <c r="F307" s="4">
        <v>0</v>
      </c>
      <c r="G307" s="3">
        <v>0</v>
      </c>
      <c r="H307" s="4">
        <v>0</v>
      </c>
      <c r="I307" s="3">
        <v>0</v>
      </c>
      <c r="J307" s="4">
        <v>0</v>
      </c>
      <c r="K307" s="4">
        <v>4</v>
      </c>
      <c r="L307" s="4">
        <v>5</v>
      </c>
      <c r="M307" s="4">
        <v>0</v>
      </c>
      <c r="N307" s="4">
        <v>3</v>
      </c>
    </row>
    <row r="308" spans="1:14">
      <c r="A308" s="3">
        <v>307</v>
      </c>
      <c r="B308" s="5" t="s">
        <v>955</v>
      </c>
      <c r="C308" s="3" t="s">
        <v>956</v>
      </c>
      <c r="D308" s="5" t="s">
        <v>997</v>
      </c>
      <c r="E308" s="3" t="s">
        <v>1043</v>
      </c>
      <c r="F308" s="4">
        <v>0</v>
      </c>
      <c r="G308" s="3">
        <v>12</v>
      </c>
      <c r="H308" s="4">
        <v>0</v>
      </c>
      <c r="I308" s="3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</row>
    <row r="309" spans="1:14">
      <c r="A309" s="3">
        <v>308</v>
      </c>
      <c r="B309" s="5" t="s">
        <v>955</v>
      </c>
      <c r="C309" s="3" t="s">
        <v>956</v>
      </c>
      <c r="D309" s="5" t="s">
        <v>1002</v>
      </c>
      <c r="E309" s="3" t="s">
        <v>1044</v>
      </c>
      <c r="F309" s="4">
        <v>0</v>
      </c>
      <c r="G309" s="3">
        <v>0</v>
      </c>
      <c r="H309" s="4">
        <v>0</v>
      </c>
      <c r="I309" s="3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</row>
    <row r="310" spans="1:14">
      <c r="A310" s="3">
        <v>309</v>
      </c>
      <c r="B310" s="5" t="s">
        <v>955</v>
      </c>
      <c r="C310" s="3" t="s">
        <v>956</v>
      </c>
      <c r="D310" s="5" t="s">
        <v>1003</v>
      </c>
      <c r="E310" s="3" t="s">
        <v>1045</v>
      </c>
      <c r="F310" s="4">
        <v>0</v>
      </c>
      <c r="G310" s="3">
        <v>0</v>
      </c>
      <c r="H310" s="4">
        <v>0</v>
      </c>
      <c r="I310" s="3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</row>
    <row r="311" spans="1:14">
      <c r="A311" s="3">
        <v>310</v>
      </c>
      <c r="B311" s="5" t="s">
        <v>926</v>
      </c>
      <c r="C311" s="3" t="s">
        <v>736</v>
      </c>
      <c r="D311" s="5" t="s">
        <v>927</v>
      </c>
      <c r="E311" s="3" t="s">
        <v>928</v>
      </c>
      <c r="F311" s="4">
        <v>0</v>
      </c>
      <c r="G311" s="3">
        <v>13</v>
      </c>
      <c r="H311" s="4">
        <v>0</v>
      </c>
      <c r="I311" s="3">
        <v>0</v>
      </c>
      <c r="J311" s="4">
        <v>0</v>
      </c>
      <c r="K311" s="4">
        <v>87</v>
      </c>
      <c r="L311" s="4">
        <v>333</v>
      </c>
      <c r="M311" s="4">
        <v>41</v>
      </c>
      <c r="N311" s="4">
        <v>9</v>
      </c>
    </row>
    <row r="312" spans="1:14">
      <c r="A312" s="3">
        <v>311</v>
      </c>
      <c r="B312" s="6" t="s">
        <v>890</v>
      </c>
      <c r="C312" s="3" t="s">
        <v>737</v>
      </c>
      <c r="D312" s="6" t="s">
        <v>891</v>
      </c>
      <c r="E312" s="3" t="s">
        <v>892</v>
      </c>
      <c r="F312" s="4">
        <v>0</v>
      </c>
      <c r="G312" s="3">
        <v>3</v>
      </c>
      <c r="H312" s="4">
        <v>0</v>
      </c>
      <c r="I312" s="3">
        <v>0</v>
      </c>
      <c r="J312" s="4">
        <v>0</v>
      </c>
      <c r="K312" s="4">
        <v>11</v>
      </c>
      <c r="L312" s="4">
        <v>96</v>
      </c>
      <c r="M312" s="4">
        <v>2</v>
      </c>
      <c r="N312" s="4">
        <v>7</v>
      </c>
    </row>
    <row r="313" spans="1:14">
      <c r="A313" s="3">
        <v>312</v>
      </c>
      <c r="B313" s="5" t="s">
        <v>929</v>
      </c>
      <c r="C313" s="3" t="s">
        <v>741</v>
      </c>
      <c r="D313" s="5" t="s">
        <v>930</v>
      </c>
      <c r="E313" s="3" t="s">
        <v>931</v>
      </c>
      <c r="F313" s="4">
        <v>0</v>
      </c>
      <c r="G313" s="3">
        <v>7</v>
      </c>
      <c r="H313" s="4">
        <v>0</v>
      </c>
      <c r="I313" s="3">
        <v>0</v>
      </c>
      <c r="J313" s="4">
        <v>0</v>
      </c>
      <c r="K313" s="4">
        <v>55</v>
      </c>
      <c r="L313" s="4">
        <v>132</v>
      </c>
      <c r="M313" s="4">
        <v>2</v>
      </c>
      <c r="N313" s="4">
        <v>16</v>
      </c>
    </row>
    <row r="314" spans="1:14">
      <c r="A314" s="3">
        <v>313</v>
      </c>
      <c r="B314" s="5" t="s">
        <v>932</v>
      </c>
      <c r="C314" s="3" t="s">
        <v>933</v>
      </c>
      <c r="D314" s="5" t="s">
        <v>934</v>
      </c>
      <c r="E314" s="3" t="s">
        <v>933</v>
      </c>
      <c r="F314" s="4">
        <v>0</v>
      </c>
      <c r="G314" s="3">
        <v>22</v>
      </c>
      <c r="H314" s="4">
        <v>0</v>
      </c>
      <c r="I314" s="3">
        <v>0</v>
      </c>
      <c r="J314" s="4">
        <v>0</v>
      </c>
      <c r="K314" s="4">
        <v>31</v>
      </c>
      <c r="L314" s="4">
        <v>156</v>
      </c>
      <c r="M314" s="4">
        <v>8</v>
      </c>
      <c r="N314" s="4">
        <v>9</v>
      </c>
    </row>
    <row r="315" spans="1:14">
      <c r="A315" s="3">
        <v>314</v>
      </c>
      <c r="B315" s="5" t="s">
        <v>935</v>
      </c>
      <c r="C315" s="3" t="s">
        <v>936</v>
      </c>
      <c r="D315" s="5" t="s">
        <v>937</v>
      </c>
      <c r="E315" s="3" t="s">
        <v>938</v>
      </c>
      <c r="F315" s="4">
        <v>0</v>
      </c>
      <c r="G315" s="3">
        <v>28</v>
      </c>
      <c r="H315" s="4">
        <v>0</v>
      </c>
      <c r="I315" s="3">
        <v>0</v>
      </c>
      <c r="J315" s="4">
        <v>0</v>
      </c>
      <c r="K315" s="4">
        <v>3</v>
      </c>
      <c r="L315" s="4">
        <v>63</v>
      </c>
      <c r="M315" s="4">
        <v>0</v>
      </c>
      <c r="N315" s="4">
        <v>0</v>
      </c>
    </row>
    <row r="316" spans="1:14">
      <c r="A316" s="3">
        <v>315</v>
      </c>
      <c r="B316" s="5" t="s">
        <v>959</v>
      </c>
      <c r="C316" s="3" t="s">
        <v>960</v>
      </c>
      <c r="D316" s="5" t="s">
        <v>961</v>
      </c>
      <c r="E316" s="3" t="s">
        <v>960</v>
      </c>
      <c r="F316" s="4">
        <v>0</v>
      </c>
      <c r="G316" s="3">
        <v>2</v>
      </c>
      <c r="H316" s="4">
        <v>0</v>
      </c>
      <c r="I316" s="3">
        <v>0</v>
      </c>
      <c r="J316" s="4">
        <v>0</v>
      </c>
      <c r="K316" s="4">
        <v>2</v>
      </c>
      <c r="L316" s="4">
        <v>20</v>
      </c>
      <c r="M316" s="4">
        <v>0</v>
      </c>
      <c r="N316" s="4">
        <v>1</v>
      </c>
    </row>
    <row r="317" spans="1:14">
      <c r="A317" s="3">
        <v>316</v>
      </c>
      <c r="B317" s="5" t="s">
        <v>939</v>
      </c>
      <c r="C317" s="3" t="s">
        <v>940</v>
      </c>
      <c r="D317" s="5" t="s">
        <v>941</v>
      </c>
      <c r="E317" s="3" t="s">
        <v>940</v>
      </c>
      <c r="F317" s="4">
        <v>0</v>
      </c>
      <c r="G317" s="3">
        <v>106</v>
      </c>
      <c r="H317" s="4">
        <v>0</v>
      </c>
      <c r="I317" s="3">
        <v>0</v>
      </c>
      <c r="J317" s="4">
        <v>0</v>
      </c>
      <c r="K317" s="4">
        <v>43</v>
      </c>
      <c r="L317" s="4">
        <v>203</v>
      </c>
      <c r="M317" s="4">
        <v>11</v>
      </c>
      <c r="N317" s="4">
        <v>12</v>
      </c>
    </row>
    <row r="318" spans="1:14">
      <c r="A318" s="3">
        <v>317</v>
      </c>
      <c r="B318" s="3" t="s">
        <v>106</v>
      </c>
      <c r="C318" s="3" t="s">
        <v>754</v>
      </c>
      <c r="D318" s="3" t="s">
        <v>371</v>
      </c>
      <c r="E318" s="3" t="s">
        <v>1046</v>
      </c>
      <c r="F318" s="4">
        <v>0</v>
      </c>
      <c r="G318" s="3">
        <v>309</v>
      </c>
      <c r="H318" s="4">
        <v>0</v>
      </c>
      <c r="I318" s="3">
        <v>0</v>
      </c>
      <c r="J318" s="4">
        <v>0</v>
      </c>
      <c r="K318" s="4">
        <v>3720</v>
      </c>
      <c r="L318" s="4">
        <v>2022</v>
      </c>
      <c r="M318" s="4">
        <v>771</v>
      </c>
      <c r="N318" s="4">
        <v>785</v>
      </c>
    </row>
    <row r="319" spans="1:14">
      <c r="A319" s="3">
        <v>318</v>
      </c>
      <c r="B319" s="3" t="s">
        <v>106</v>
      </c>
      <c r="C319" s="3" t="s">
        <v>754</v>
      </c>
      <c r="D319" s="3" t="s">
        <v>372</v>
      </c>
      <c r="E319" s="3" t="s">
        <v>1047</v>
      </c>
      <c r="F319" s="4">
        <v>0</v>
      </c>
      <c r="G319" s="3">
        <v>376</v>
      </c>
      <c r="H319" s="4">
        <v>0</v>
      </c>
      <c r="I319" s="3">
        <v>0</v>
      </c>
      <c r="J319" s="4">
        <v>0</v>
      </c>
      <c r="K319" s="4">
        <v>1354</v>
      </c>
      <c r="L319" s="4">
        <v>1627</v>
      </c>
      <c r="M319" s="4">
        <v>284</v>
      </c>
      <c r="N319" s="4">
        <v>349</v>
      </c>
    </row>
    <row r="320" spans="1:14">
      <c r="A320" s="3">
        <v>319</v>
      </c>
      <c r="B320" s="3" t="s">
        <v>106</v>
      </c>
      <c r="C320" s="3" t="s">
        <v>754</v>
      </c>
      <c r="D320" s="3" t="s">
        <v>373</v>
      </c>
      <c r="E320" s="3" t="s">
        <v>1048</v>
      </c>
      <c r="F320" s="4">
        <v>0</v>
      </c>
      <c r="G320" s="3">
        <v>571</v>
      </c>
      <c r="H320" s="4">
        <v>0</v>
      </c>
      <c r="I320" s="3">
        <v>0</v>
      </c>
      <c r="J320" s="4">
        <v>0</v>
      </c>
      <c r="K320" s="4">
        <v>3662</v>
      </c>
      <c r="L320" s="4">
        <v>2248</v>
      </c>
      <c r="M320" s="4">
        <v>620</v>
      </c>
      <c r="N320" s="4">
        <v>914</v>
      </c>
    </row>
    <row r="321" spans="1:14">
      <c r="A321" s="3">
        <v>320</v>
      </c>
      <c r="B321" s="3" t="s">
        <v>106</v>
      </c>
      <c r="C321" s="3" t="s">
        <v>754</v>
      </c>
      <c r="D321" s="3" t="s">
        <v>374</v>
      </c>
      <c r="E321" s="3" t="s">
        <v>1049</v>
      </c>
      <c r="F321" s="4">
        <v>0</v>
      </c>
      <c r="G321" s="3">
        <v>6131</v>
      </c>
      <c r="H321" s="4">
        <v>0</v>
      </c>
      <c r="I321" s="3">
        <v>0</v>
      </c>
      <c r="J321" s="4">
        <v>0</v>
      </c>
      <c r="K321" s="4">
        <v>2</v>
      </c>
      <c r="L321" s="4">
        <v>40</v>
      </c>
      <c r="M321" s="4">
        <v>0</v>
      </c>
      <c r="N321" s="4">
        <v>0</v>
      </c>
    </row>
    <row r="322" spans="1:14">
      <c r="A322" s="3">
        <v>321</v>
      </c>
      <c r="B322" s="3" t="s">
        <v>106</v>
      </c>
      <c r="C322" s="3" t="s">
        <v>754</v>
      </c>
      <c r="D322" s="3" t="s">
        <v>375</v>
      </c>
      <c r="E322" s="3" t="s">
        <v>1050</v>
      </c>
      <c r="F322" s="4">
        <v>0</v>
      </c>
      <c r="G322" s="3">
        <v>273</v>
      </c>
      <c r="H322" s="4">
        <v>0</v>
      </c>
      <c r="I322" s="3">
        <v>0</v>
      </c>
      <c r="J322" s="4">
        <v>0</v>
      </c>
      <c r="K322" s="4">
        <v>567</v>
      </c>
      <c r="L322" s="4">
        <v>1772</v>
      </c>
      <c r="M322" s="4">
        <v>87</v>
      </c>
      <c r="N322" s="4">
        <v>88</v>
      </c>
    </row>
    <row r="323" spans="1:14">
      <c r="A323" s="3">
        <v>322</v>
      </c>
      <c r="B323" s="3" t="s">
        <v>106</v>
      </c>
      <c r="C323" s="3" t="s">
        <v>754</v>
      </c>
      <c r="D323" s="3" t="s">
        <v>376</v>
      </c>
      <c r="E323" s="3" t="s">
        <v>1051</v>
      </c>
      <c r="F323" s="4">
        <v>0</v>
      </c>
      <c r="G323" s="3">
        <v>43</v>
      </c>
      <c r="H323" s="4">
        <v>0</v>
      </c>
      <c r="I323" s="3">
        <v>0</v>
      </c>
      <c r="J323" s="4">
        <v>0</v>
      </c>
      <c r="K323" s="4">
        <v>130</v>
      </c>
      <c r="L323" s="4">
        <v>809</v>
      </c>
      <c r="M323" s="4">
        <v>14</v>
      </c>
      <c r="N323" s="4">
        <v>25</v>
      </c>
    </row>
    <row r="324" spans="1:14">
      <c r="A324" s="3">
        <v>323</v>
      </c>
      <c r="B324" s="3" t="s">
        <v>106</v>
      </c>
      <c r="C324" s="3" t="s">
        <v>754</v>
      </c>
      <c r="D324" s="3" t="s">
        <v>377</v>
      </c>
      <c r="E324" s="3" t="s">
        <v>1052</v>
      </c>
      <c r="F324" s="4">
        <v>0</v>
      </c>
      <c r="G324" s="3">
        <v>262</v>
      </c>
      <c r="H324" s="4">
        <v>0</v>
      </c>
      <c r="I324" s="3">
        <v>0</v>
      </c>
      <c r="J324" s="4">
        <v>0</v>
      </c>
      <c r="K324" s="4">
        <v>1228</v>
      </c>
      <c r="L324" s="4">
        <v>2553</v>
      </c>
      <c r="M324" s="4">
        <v>110</v>
      </c>
      <c r="N324" s="4">
        <v>403</v>
      </c>
    </row>
    <row r="325" spans="1:14">
      <c r="A325" s="3">
        <v>324</v>
      </c>
      <c r="B325" s="3" t="s">
        <v>106</v>
      </c>
      <c r="C325" s="3" t="s">
        <v>754</v>
      </c>
      <c r="D325" s="3" t="s">
        <v>378</v>
      </c>
      <c r="E325" s="3" t="s">
        <v>1050</v>
      </c>
      <c r="F325" s="4">
        <v>0</v>
      </c>
      <c r="G325" s="3">
        <v>365</v>
      </c>
      <c r="H325" s="4">
        <v>0</v>
      </c>
      <c r="I325" s="3">
        <v>0</v>
      </c>
      <c r="J325" s="4">
        <v>0</v>
      </c>
      <c r="K325" s="4">
        <v>718</v>
      </c>
      <c r="L325" s="4">
        <v>1146</v>
      </c>
      <c r="M325" s="4">
        <v>99</v>
      </c>
      <c r="N325" s="4">
        <v>182</v>
      </c>
    </row>
    <row r="326" spans="1:14">
      <c r="A326" s="3">
        <v>325</v>
      </c>
      <c r="B326" s="3" t="s">
        <v>106</v>
      </c>
      <c r="C326" s="3" t="s">
        <v>754</v>
      </c>
      <c r="D326" s="3" t="s">
        <v>379</v>
      </c>
      <c r="E326" s="3" t="s">
        <v>1053</v>
      </c>
      <c r="F326" s="4">
        <v>0</v>
      </c>
      <c r="G326" s="3">
        <v>109</v>
      </c>
      <c r="H326" s="4">
        <v>0</v>
      </c>
      <c r="I326" s="3">
        <v>0</v>
      </c>
      <c r="J326" s="4">
        <v>0</v>
      </c>
      <c r="K326" s="4">
        <v>532</v>
      </c>
      <c r="L326" s="4">
        <v>799</v>
      </c>
      <c r="M326" s="4">
        <v>135</v>
      </c>
      <c r="N326" s="4">
        <v>79</v>
      </c>
    </row>
    <row r="327" spans="1:14">
      <c r="A327" s="3">
        <v>326</v>
      </c>
      <c r="B327" s="3" t="s">
        <v>106</v>
      </c>
      <c r="C327" s="3" t="s">
        <v>754</v>
      </c>
      <c r="D327" s="3" t="s">
        <v>380</v>
      </c>
      <c r="E327" s="3" t="s">
        <v>1054</v>
      </c>
      <c r="F327" s="4">
        <v>0</v>
      </c>
      <c r="G327" s="3">
        <v>18</v>
      </c>
      <c r="H327" s="4">
        <v>0</v>
      </c>
      <c r="I327" s="3">
        <v>0</v>
      </c>
      <c r="J327" s="4">
        <v>0</v>
      </c>
      <c r="K327" s="4">
        <v>281</v>
      </c>
      <c r="L327" s="4">
        <v>392</v>
      </c>
      <c r="M327" s="4">
        <v>31</v>
      </c>
      <c r="N327" s="4">
        <v>79</v>
      </c>
    </row>
    <row r="328" spans="1:14">
      <c r="A328" s="3">
        <v>327</v>
      </c>
      <c r="B328" s="3" t="s">
        <v>106</v>
      </c>
      <c r="C328" s="3" t="s">
        <v>754</v>
      </c>
      <c r="D328" s="3" t="s">
        <v>381</v>
      </c>
      <c r="E328" s="3" t="s">
        <v>755</v>
      </c>
      <c r="F328" s="4">
        <v>0</v>
      </c>
      <c r="G328" s="3">
        <v>0</v>
      </c>
      <c r="H328" s="4">
        <v>0</v>
      </c>
      <c r="I328" s="3">
        <v>0</v>
      </c>
      <c r="J328" s="4">
        <v>0</v>
      </c>
      <c r="K328" s="4">
        <v>0</v>
      </c>
      <c r="L328" s="4">
        <v>3</v>
      </c>
      <c r="M328" s="4">
        <v>0</v>
      </c>
      <c r="N328" s="4">
        <v>0</v>
      </c>
    </row>
    <row r="329" spans="1:14">
      <c r="A329" s="3">
        <v>328</v>
      </c>
      <c r="B329" s="3" t="s">
        <v>106</v>
      </c>
      <c r="C329" s="3" t="s">
        <v>754</v>
      </c>
      <c r="D329" s="3" t="s">
        <v>382</v>
      </c>
      <c r="E329" s="3" t="s">
        <v>1050</v>
      </c>
      <c r="F329" s="4">
        <v>0</v>
      </c>
      <c r="G329" s="3">
        <v>195</v>
      </c>
      <c r="H329" s="4">
        <v>0</v>
      </c>
      <c r="I329" s="3">
        <v>0</v>
      </c>
      <c r="J329" s="4">
        <v>0</v>
      </c>
      <c r="K329" s="4">
        <v>863</v>
      </c>
      <c r="L329" s="4">
        <v>1026</v>
      </c>
      <c r="M329" s="4">
        <v>75</v>
      </c>
      <c r="N329" s="4">
        <v>296</v>
      </c>
    </row>
    <row r="330" spans="1:14">
      <c r="A330" s="3">
        <v>329</v>
      </c>
      <c r="B330" s="3" t="s">
        <v>106</v>
      </c>
      <c r="C330" s="3" t="s">
        <v>754</v>
      </c>
      <c r="D330" s="3" t="s">
        <v>383</v>
      </c>
      <c r="E330" s="3" t="s">
        <v>756</v>
      </c>
      <c r="F330" s="4">
        <v>0</v>
      </c>
      <c r="G330" s="3">
        <v>81</v>
      </c>
      <c r="H330" s="4">
        <v>0</v>
      </c>
      <c r="I330" s="3">
        <v>0</v>
      </c>
      <c r="J330" s="4">
        <v>0</v>
      </c>
      <c r="K330" s="4">
        <v>157</v>
      </c>
      <c r="L330" s="4">
        <v>426</v>
      </c>
      <c r="M330" s="4">
        <v>18</v>
      </c>
      <c r="N330" s="4">
        <v>46</v>
      </c>
    </row>
    <row r="331" spans="1:14">
      <c r="A331" s="3">
        <v>330</v>
      </c>
      <c r="B331" s="3" t="s">
        <v>106</v>
      </c>
      <c r="C331" s="3" t="s">
        <v>754</v>
      </c>
      <c r="D331" s="3" t="s">
        <v>384</v>
      </c>
      <c r="E331" s="3" t="s">
        <v>757</v>
      </c>
      <c r="F331" s="4">
        <v>0</v>
      </c>
      <c r="G331" s="3">
        <v>272</v>
      </c>
      <c r="H331" s="4">
        <v>0</v>
      </c>
      <c r="I331" s="3">
        <v>0</v>
      </c>
      <c r="J331" s="4">
        <v>0</v>
      </c>
      <c r="K331" s="4">
        <v>1909</v>
      </c>
      <c r="L331" s="4">
        <v>2009</v>
      </c>
      <c r="M331" s="4">
        <v>247</v>
      </c>
      <c r="N331" s="4">
        <v>371</v>
      </c>
    </row>
    <row r="332" spans="1:14">
      <c r="A332" s="3">
        <v>331</v>
      </c>
      <c r="B332" s="3" t="s">
        <v>106</v>
      </c>
      <c r="C332" s="3" t="s">
        <v>754</v>
      </c>
      <c r="D332" s="3" t="s">
        <v>385</v>
      </c>
      <c r="E332" s="3" t="s">
        <v>1055</v>
      </c>
      <c r="F332" s="4">
        <v>0</v>
      </c>
      <c r="G332" s="3">
        <v>353</v>
      </c>
      <c r="H332" s="4">
        <v>0</v>
      </c>
      <c r="I332" s="3">
        <v>0</v>
      </c>
      <c r="J332" s="4">
        <v>0</v>
      </c>
      <c r="K332" s="4">
        <v>1312</v>
      </c>
      <c r="L332" s="4">
        <v>2038</v>
      </c>
      <c r="M332" s="4">
        <v>185</v>
      </c>
      <c r="N332" s="4">
        <v>278</v>
      </c>
    </row>
    <row r="333" spans="1:14">
      <c r="A333" s="3">
        <v>332</v>
      </c>
      <c r="B333" s="3" t="s">
        <v>106</v>
      </c>
      <c r="C333" s="3" t="s">
        <v>754</v>
      </c>
      <c r="D333" s="3" t="s">
        <v>386</v>
      </c>
      <c r="E333" s="3" t="s">
        <v>1056</v>
      </c>
      <c r="F333" s="4">
        <v>0</v>
      </c>
      <c r="G333" s="3">
        <v>237</v>
      </c>
      <c r="H333" s="4">
        <v>0</v>
      </c>
      <c r="I333" s="3">
        <v>0</v>
      </c>
      <c r="J333" s="4">
        <v>0</v>
      </c>
      <c r="K333" s="4">
        <v>26</v>
      </c>
      <c r="L333" s="4">
        <v>79</v>
      </c>
      <c r="M333" s="4">
        <v>6</v>
      </c>
      <c r="N333" s="4">
        <v>5</v>
      </c>
    </row>
    <row r="334" spans="1:14">
      <c r="A334" s="3">
        <v>333</v>
      </c>
      <c r="B334" s="3" t="s">
        <v>106</v>
      </c>
      <c r="C334" s="3" t="s">
        <v>754</v>
      </c>
      <c r="D334" s="3" t="s">
        <v>387</v>
      </c>
      <c r="E334" s="3" t="s">
        <v>758</v>
      </c>
      <c r="F334" s="4">
        <v>0</v>
      </c>
      <c r="G334" s="3">
        <v>242</v>
      </c>
      <c r="H334" s="4">
        <v>0</v>
      </c>
      <c r="I334" s="3">
        <v>0</v>
      </c>
      <c r="J334" s="4">
        <v>0</v>
      </c>
      <c r="K334" s="4">
        <v>386</v>
      </c>
      <c r="L334" s="4">
        <v>1658</v>
      </c>
      <c r="M334" s="4">
        <v>26</v>
      </c>
      <c r="N334" s="4">
        <v>106</v>
      </c>
    </row>
    <row r="335" spans="1:14">
      <c r="A335" s="3">
        <v>334</v>
      </c>
      <c r="B335" s="3" t="s">
        <v>106</v>
      </c>
      <c r="C335" s="3" t="s">
        <v>754</v>
      </c>
      <c r="D335" s="3" t="s">
        <v>388</v>
      </c>
      <c r="E335" s="3" t="s">
        <v>1052</v>
      </c>
      <c r="F335" s="4">
        <v>0</v>
      </c>
      <c r="G335" s="3">
        <v>685</v>
      </c>
      <c r="H335" s="4">
        <v>0</v>
      </c>
      <c r="I335" s="3">
        <v>0</v>
      </c>
      <c r="J335" s="4">
        <v>0</v>
      </c>
      <c r="K335" s="4">
        <v>1506</v>
      </c>
      <c r="L335" s="4">
        <v>1640</v>
      </c>
      <c r="M335" s="4">
        <v>85</v>
      </c>
      <c r="N335" s="4">
        <v>301</v>
      </c>
    </row>
    <row r="336" spans="1:14">
      <c r="A336" s="3">
        <v>335</v>
      </c>
      <c r="B336" s="3" t="s">
        <v>106</v>
      </c>
      <c r="C336" s="3" t="s">
        <v>754</v>
      </c>
      <c r="D336" s="3" t="s">
        <v>389</v>
      </c>
      <c r="E336" s="3" t="s">
        <v>1046</v>
      </c>
      <c r="F336" s="4">
        <v>0</v>
      </c>
      <c r="G336" s="3">
        <v>578</v>
      </c>
      <c r="H336" s="4">
        <v>0</v>
      </c>
      <c r="I336" s="3">
        <v>0</v>
      </c>
      <c r="J336" s="4">
        <v>0</v>
      </c>
      <c r="K336" s="4">
        <v>1320</v>
      </c>
      <c r="L336" s="4">
        <v>5101</v>
      </c>
      <c r="M336" s="4">
        <v>152</v>
      </c>
      <c r="N336" s="4">
        <v>460</v>
      </c>
    </row>
    <row r="337" spans="1:14">
      <c r="A337" s="3">
        <v>336</v>
      </c>
      <c r="B337" s="3" t="s">
        <v>106</v>
      </c>
      <c r="C337" s="3" t="s">
        <v>754</v>
      </c>
      <c r="D337" s="3" t="s">
        <v>390</v>
      </c>
      <c r="E337" s="3" t="s">
        <v>1057</v>
      </c>
      <c r="F337" s="4">
        <v>0</v>
      </c>
      <c r="G337" s="3">
        <v>130</v>
      </c>
      <c r="H337" s="4">
        <v>0</v>
      </c>
      <c r="I337" s="3">
        <v>0</v>
      </c>
      <c r="J337" s="4">
        <v>0</v>
      </c>
      <c r="K337" s="4">
        <v>225</v>
      </c>
      <c r="L337" s="4">
        <v>367</v>
      </c>
      <c r="M337" s="4">
        <v>46</v>
      </c>
      <c r="N337" s="4">
        <v>79</v>
      </c>
    </row>
    <row r="338" spans="1:14">
      <c r="A338" s="3">
        <v>337</v>
      </c>
      <c r="B338" s="3" t="s">
        <v>106</v>
      </c>
      <c r="C338" s="3" t="s">
        <v>754</v>
      </c>
      <c r="D338" s="3" t="s">
        <v>391</v>
      </c>
      <c r="E338" s="3" t="s">
        <v>759</v>
      </c>
      <c r="F338" s="4">
        <v>0</v>
      </c>
      <c r="G338" s="3">
        <v>7927</v>
      </c>
      <c r="H338" s="4">
        <v>0</v>
      </c>
      <c r="I338" s="3">
        <v>0</v>
      </c>
      <c r="J338" s="4">
        <v>0</v>
      </c>
      <c r="K338" s="4">
        <v>8685</v>
      </c>
      <c r="L338" s="4">
        <v>16517</v>
      </c>
      <c r="M338" s="4">
        <v>543</v>
      </c>
      <c r="N338" s="4">
        <v>1719</v>
      </c>
    </row>
    <row r="339" spans="1:14">
      <c r="A339" s="3">
        <v>338</v>
      </c>
      <c r="B339" s="3" t="s">
        <v>106</v>
      </c>
      <c r="C339" s="3" t="s">
        <v>754</v>
      </c>
      <c r="D339" s="3" t="s">
        <v>392</v>
      </c>
      <c r="E339" s="3" t="s">
        <v>760</v>
      </c>
      <c r="F339" s="4">
        <v>0</v>
      </c>
      <c r="G339" s="3">
        <v>56</v>
      </c>
      <c r="H339" s="4">
        <v>0</v>
      </c>
      <c r="I339" s="3">
        <v>0</v>
      </c>
      <c r="J339" s="4">
        <v>0</v>
      </c>
      <c r="K339" s="4">
        <v>98</v>
      </c>
      <c r="L339" s="4">
        <v>292</v>
      </c>
      <c r="M339" s="4">
        <v>19</v>
      </c>
      <c r="N339" s="4">
        <v>24</v>
      </c>
    </row>
    <row r="340" spans="1:14">
      <c r="A340" s="3">
        <v>339</v>
      </c>
      <c r="B340" s="3" t="s">
        <v>106</v>
      </c>
      <c r="C340" s="3" t="s">
        <v>754</v>
      </c>
      <c r="D340" s="3" t="s">
        <v>393</v>
      </c>
      <c r="E340" s="3" t="s">
        <v>1050</v>
      </c>
      <c r="F340" s="4">
        <v>0</v>
      </c>
      <c r="G340" s="3">
        <v>417</v>
      </c>
      <c r="H340" s="4">
        <v>0</v>
      </c>
      <c r="I340" s="3">
        <v>0</v>
      </c>
      <c r="J340" s="4">
        <v>0</v>
      </c>
      <c r="K340" s="4">
        <v>752</v>
      </c>
      <c r="L340" s="4">
        <v>2917</v>
      </c>
      <c r="M340" s="4">
        <v>73</v>
      </c>
      <c r="N340" s="4">
        <v>248</v>
      </c>
    </row>
    <row r="341" spans="1:14">
      <c r="A341" s="3">
        <v>340</v>
      </c>
      <c r="B341" s="3" t="s">
        <v>107</v>
      </c>
      <c r="C341" s="3" t="s">
        <v>761</v>
      </c>
      <c r="D341" s="3" t="s">
        <v>394</v>
      </c>
      <c r="E341" s="3" t="s">
        <v>762</v>
      </c>
      <c r="F341" s="4">
        <v>0</v>
      </c>
      <c r="G341" s="3">
        <v>18</v>
      </c>
      <c r="H341" s="4">
        <v>0</v>
      </c>
      <c r="I341" s="3">
        <v>0</v>
      </c>
      <c r="J341" s="4">
        <v>0</v>
      </c>
      <c r="K341" s="4">
        <v>383</v>
      </c>
      <c r="L341" s="4">
        <v>87</v>
      </c>
      <c r="M341" s="4">
        <v>24</v>
      </c>
      <c r="N341" s="4">
        <v>98</v>
      </c>
    </row>
    <row r="342" spans="1:14">
      <c r="A342" s="3">
        <v>341</v>
      </c>
      <c r="B342" s="3" t="s">
        <v>108</v>
      </c>
      <c r="C342" s="3" t="s">
        <v>763</v>
      </c>
      <c r="D342" s="3" t="s">
        <v>395</v>
      </c>
      <c r="E342" s="3" t="s">
        <v>764</v>
      </c>
      <c r="F342" s="4">
        <v>0</v>
      </c>
      <c r="G342" s="3">
        <v>10</v>
      </c>
      <c r="H342" s="4">
        <v>0</v>
      </c>
      <c r="I342" s="3">
        <v>0</v>
      </c>
      <c r="J342" s="4">
        <v>0</v>
      </c>
      <c r="K342" s="4">
        <v>10</v>
      </c>
      <c r="L342" s="4">
        <v>20</v>
      </c>
      <c r="M342" s="4">
        <v>2</v>
      </c>
      <c r="N342" s="4">
        <v>5</v>
      </c>
    </row>
    <row r="343" spans="1:14">
      <c r="A343" s="3">
        <v>342</v>
      </c>
      <c r="B343" s="3" t="s">
        <v>109</v>
      </c>
      <c r="C343" s="3" t="s">
        <v>765</v>
      </c>
      <c r="D343" s="3" t="s">
        <v>396</v>
      </c>
      <c r="E343" s="3" t="s">
        <v>766</v>
      </c>
      <c r="F343" s="4">
        <v>0</v>
      </c>
      <c r="G343" s="3">
        <v>14</v>
      </c>
      <c r="H343" s="4">
        <v>0</v>
      </c>
      <c r="I343" s="3">
        <v>0</v>
      </c>
      <c r="J343" s="4">
        <v>0</v>
      </c>
      <c r="K343" s="4">
        <v>158</v>
      </c>
      <c r="L343" s="4">
        <v>32</v>
      </c>
      <c r="M343" s="4">
        <v>15</v>
      </c>
      <c r="N343" s="4">
        <v>38</v>
      </c>
    </row>
    <row r="344" spans="1:14">
      <c r="A344" s="3">
        <v>343</v>
      </c>
      <c r="B344" s="3" t="s">
        <v>110</v>
      </c>
      <c r="C344" s="3" t="s">
        <v>767</v>
      </c>
      <c r="D344" s="3" t="s">
        <v>397</v>
      </c>
      <c r="E344" s="3" t="s">
        <v>768</v>
      </c>
      <c r="F344" s="4">
        <v>0</v>
      </c>
      <c r="G344" s="3">
        <v>23</v>
      </c>
      <c r="H344" s="4">
        <v>0</v>
      </c>
      <c r="I344" s="3">
        <v>0</v>
      </c>
      <c r="J344" s="4">
        <v>0</v>
      </c>
      <c r="K344" s="4">
        <v>225</v>
      </c>
      <c r="L344" s="4">
        <v>76</v>
      </c>
      <c r="M344" s="4">
        <v>18</v>
      </c>
      <c r="N344" s="4">
        <v>52</v>
      </c>
    </row>
    <row r="345" spans="1:14">
      <c r="A345" s="3">
        <v>344</v>
      </c>
      <c r="B345" s="3" t="s">
        <v>111</v>
      </c>
      <c r="C345" s="3" t="s">
        <v>769</v>
      </c>
      <c r="D345" s="3" t="s">
        <v>398</v>
      </c>
      <c r="E345" s="3" t="s">
        <v>770</v>
      </c>
      <c r="F345" s="4">
        <v>0</v>
      </c>
      <c r="G345" s="3">
        <v>17</v>
      </c>
      <c r="H345" s="4">
        <v>0</v>
      </c>
      <c r="I345" s="3">
        <v>0</v>
      </c>
      <c r="J345" s="4">
        <v>0</v>
      </c>
      <c r="K345" s="4">
        <v>70</v>
      </c>
      <c r="L345" s="4">
        <v>26</v>
      </c>
      <c r="M345" s="4">
        <v>5</v>
      </c>
      <c r="N345" s="4">
        <v>11</v>
      </c>
    </row>
    <row r="346" spans="1:14">
      <c r="A346" s="3">
        <v>345</v>
      </c>
      <c r="B346" s="3" t="s">
        <v>112</v>
      </c>
      <c r="C346" s="3" t="s">
        <v>771</v>
      </c>
      <c r="D346" s="3" t="s">
        <v>399</v>
      </c>
      <c r="E346" s="3" t="s">
        <v>772</v>
      </c>
      <c r="F346" s="4">
        <v>0</v>
      </c>
      <c r="G346" s="3">
        <v>12</v>
      </c>
      <c r="H346" s="4">
        <v>0</v>
      </c>
      <c r="I346" s="3">
        <v>0</v>
      </c>
      <c r="J346" s="4">
        <v>0</v>
      </c>
      <c r="K346" s="4">
        <v>57</v>
      </c>
      <c r="L346" s="4">
        <v>20</v>
      </c>
      <c r="M346" s="4">
        <v>9</v>
      </c>
      <c r="N346" s="4">
        <v>16</v>
      </c>
    </row>
    <row r="347" spans="1:14">
      <c r="A347" s="3">
        <v>346</v>
      </c>
      <c r="B347" s="3" t="s">
        <v>113</v>
      </c>
      <c r="C347" s="3" t="s">
        <v>773</v>
      </c>
      <c r="D347" s="3" t="s">
        <v>400</v>
      </c>
      <c r="E347" s="3" t="s">
        <v>774</v>
      </c>
      <c r="F347" s="4">
        <v>0</v>
      </c>
      <c r="G347" s="3">
        <v>5</v>
      </c>
      <c r="H347" s="4">
        <v>0</v>
      </c>
      <c r="I347" s="3">
        <v>0</v>
      </c>
      <c r="J347" s="4">
        <v>0</v>
      </c>
      <c r="K347" s="4">
        <v>91</v>
      </c>
      <c r="L347" s="4">
        <v>3</v>
      </c>
      <c r="M347" s="4">
        <v>5</v>
      </c>
      <c r="N347" s="4">
        <v>17</v>
      </c>
    </row>
    <row r="348" spans="1:14">
      <c r="A348" s="3">
        <v>347</v>
      </c>
      <c r="B348" s="3" t="s">
        <v>114</v>
      </c>
      <c r="C348" s="3" t="s">
        <v>775</v>
      </c>
      <c r="D348" s="3" t="s">
        <v>401</v>
      </c>
      <c r="E348" s="3" t="s">
        <v>776</v>
      </c>
      <c r="F348" s="4">
        <v>0</v>
      </c>
      <c r="G348" s="3">
        <v>21</v>
      </c>
      <c r="H348" s="4">
        <v>0</v>
      </c>
      <c r="I348" s="3">
        <v>0</v>
      </c>
      <c r="J348" s="4">
        <v>0</v>
      </c>
      <c r="K348" s="4">
        <v>34</v>
      </c>
      <c r="L348" s="4">
        <v>12</v>
      </c>
      <c r="M348" s="4">
        <v>1</v>
      </c>
      <c r="N348" s="4">
        <v>9</v>
      </c>
    </row>
    <row r="349" spans="1:14">
      <c r="A349" s="3">
        <v>348</v>
      </c>
      <c r="B349" s="3" t="s">
        <v>115</v>
      </c>
      <c r="C349" s="3" t="s">
        <v>777</v>
      </c>
      <c r="D349" s="3" t="s">
        <v>402</v>
      </c>
      <c r="E349" s="3" t="s">
        <v>778</v>
      </c>
      <c r="F349" s="4">
        <v>0</v>
      </c>
      <c r="G349" s="3">
        <v>0</v>
      </c>
      <c r="H349" s="4">
        <v>0</v>
      </c>
      <c r="I349" s="3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</row>
    <row r="350" spans="1:14">
      <c r="A350" s="3">
        <v>349</v>
      </c>
      <c r="B350" s="3" t="s">
        <v>116</v>
      </c>
      <c r="C350" s="3" t="s">
        <v>779</v>
      </c>
      <c r="D350" s="3" t="s">
        <v>403</v>
      </c>
      <c r="E350" s="3" t="s">
        <v>1058</v>
      </c>
      <c r="F350" s="4">
        <v>0</v>
      </c>
      <c r="G350" s="3">
        <v>434</v>
      </c>
      <c r="H350" s="4">
        <v>0</v>
      </c>
      <c r="I350" s="3">
        <v>0</v>
      </c>
      <c r="J350" s="4">
        <v>0</v>
      </c>
      <c r="K350" s="4">
        <v>2586</v>
      </c>
      <c r="L350" s="4">
        <v>1477</v>
      </c>
      <c r="M350" s="4">
        <v>535</v>
      </c>
      <c r="N350" s="4">
        <v>751</v>
      </c>
    </row>
    <row r="351" spans="1:14">
      <c r="A351" s="3">
        <v>350</v>
      </c>
      <c r="B351" s="3" t="s">
        <v>117</v>
      </c>
      <c r="C351" s="3" t="s">
        <v>780</v>
      </c>
      <c r="D351" s="3" t="s">
        <v>404</v>
      </c>
      <c r="E351" s="3" t="s">
        <v>781</v>
      </c>
      <c r="F351" s="4">
        <v>0</v>
      </c>
      <c r="G351" s="3">
        <v>1154</v>
      </c>
      <c r="H351" s="4">
        <v>0</v>
      </c>
      <c r="I351" s="3">
        <v>0</v>
      </c>
      <c r="J351" s="4">
        <v>0</v>
      </c>
      <c r="K351" s="4">
        <v>3958</v>
      </c>
      <c r="L351" s="4">
        <v>9949</v>
      </c>
      <c r="M351" s="4">
        <v>1460</v>
      </c>
      <c r="N351" s="4">
        <v>862</v>
      </c>
    </row>
    <row r="352" spans="1:14">
      <c r="A352" s="3">
        <v>351</v>
      </c>
      <c r="B352" s="3" t="s">
        <v>118</v>
      </c>
      <c r="C352" s="3" t="s">
        <v>1059</v>
      </c>
      <c r="D352" s="3" t="s">
        <v>405</v>
      </c>
      <c r="E352" s="3" t="s">
        <v>782</v>
      </c>
      <c r="F352" s="4">
        <v>0</v>
      </c>
      <c r="G352" s="3">
        <v>7707</v>
      </c>
      <c r="H352" s="4">
        <v>0</v>
      </c>
      <c r="I352" s="3">
        <v>0</v>
      </c>
      <c r="J352" s="4">
        <v>0</v>
      </c>
      <c r="K352" s="4">
        <v>19680</v>
      </c>
      <c r="L352" s="4">
        <v>44952</v>
      </c>
      <c r="M352" s="4">
        <v>3130</v>
      </c>
      <c r="N352" s="4">
        <v>4649</v>
      </c>
    </row>
    <row r="353" spans="1:14">
      <c r="A353" s="3">
        <v>352</v>
      </c>
      <c r="B353" s="3" t="s">
        <v>119</v>
      </c>
      <c r="C353" s="3" t="s">
        <v>783</v>
      </c>
      <c r="D353" s="3" t="s">
        <v>406</v>
      </c>
      <c r="E353" s="3" t="s">
        <v>784</v>
      </c>
      <c r="F353" s="4">
        <v>0</v>
      </c>
      <c r="G353" s="3">
        <v>1727</v>
      </c>
      <c r="H353" s="4">
        <v>0</v>
      </c>
      <c r="I353" s="3">
        <v>0</v>
      </c>
      <c r="J353" s="4">
        <v>0</v>
      </c>
      <c r="K353" s="4">
        <v>9084</v>
      </c>
      <c r="L353" s="4">
        <v>7405</v>
      </c>
      <c r="M353" s="4">
        <v>1212</v>
      </c>
      <c r="N353" s="4">
        <v>2050</v>
      </c>
    </row>
    <row r="354" spans="1:14">
      <c r="A354" s="3">
        <v>353</v>
      </c>
      <c r="B354" s="5" t="s">
        <v>119</v>
      </c>
      <c r="C354" s="3" t="s">
        <v>783</v>
      </c>
      <c r="D354" s="5" t="s">
        <v>942</v>
      </c>
      <c r="E354" s="3" t="s">
        <v>943</v>
      </c>
      <c r="F354" s="4">
        <v>0</v>
      </c>
      <c r="G354" s="3">
        <v>1554</v>
      </c>
      <c r="H354" s="4">
        <v>0</v>
      </c>
      <c r="I354" s="3">
        <v>0</v>
      </c>
      <c r="J354" s="4">
        <v>0</v>
      </c>
      <c r="K354" s="4">
        <v>2932</v>
      </c>
      <c r="L354" s="4">
        <v>4841</v>
      </c>
      <c r="M354" s="4">
        <v>500</v>
      </c>
      <c r="N354" s="4">
        <v>620</v>
      </c>
    </row>
    <row r="355" spans="1:14">
      <c r="A355" s="3">
        <v>354</v>
      </c>
      <c r="B355" s="3" t="s">
        <v>120</v>
      </c>
      <c r="C355" s="3" t="s">
        <v>1060</v>
      </c>
      <c r="D355" s="3" t="s">
        <v>407</v>
      </c>
      <c r="E355" s="3" t="s">
        <v>1060</v>
      </c>
      <c r="F355" s="4">
        <v>0</v>
      </c>
      <c r="G355" s="3">
        <v>831</v>
      </c>
      <c r="H355" s="4">
        <v>0</v>
      </c>
      <c r="I355" s="3">
        <v>0</v>
      </c>
      <c r="J355" s="4">
        <v>0</v>
      </c>
      <c r="K355" s="4">
        <v>4652</v>
      </c>
      <c r="L355" s="4">
        <v>8962</v>
      </c>
      <c r="M355" s="4">
        <v>1384</v>
      </c>
      <c r="N355" s="4">
        <v>938</v>
      </c>
    </row>
    <row r="356" spans="1:14">
      <c r="A356" s="3">
        <v>355</v>
      </c>
      <c r="B356" s="3" t="s">
        <v>121</v>
      </c>
      <c r="C356" s="3" t="s">
        <v>1061</v>
      </c>
      <c r="D356" s="3" t="s">
        <v>408</v>
      </c>
      <c r="E356" s="3" t="s">
        <v>1062</v>
      </c>
      <c r="F356" s="4">
        <v>0</v>
      </c>
      <c r="G356" s="3">
        <v>2</v>
      </c>
      <c r="H356" s="4">
        <v>0</v>
      </c>
      <c r="I356" s="3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</row>
    <row r="357" spans="1:14">
      <c r="A357" s="3">
        <v>356</v>
      </c>
      <c r="B357" s="3" t="s">
        <v>122</v>
      </c>
      <c r="C357" s="3" t="s">
        <v>1063</v>
      </c>
      <c r="D357" s="3" t="s">
        <v>409</v>
      </c>
      <c r="E357" s="3" t="s">
        <v>1063</v>
      </c>
      <c r="F357" s="4">
        <v>0</v>
      </c>
      <c r="G357" s="3">
        <v>0</v>
      </c>
      <c r="H357" s="4">
        <v>0</v>
      </c>
      <c r="I357" s="3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</row>
    <row r="358" spans="1:14">
      <c r="A358" s="3">
        <v>357</v>
      </c>
      <c r="B358" s="5" t="s">
        <v>896</v>
      </c>
      <c r="C358" s="3" t="s">
        <v>1064</v>
      </c>
      <c r="D358" s="5" t="s">
        <v>902</v>
      </c>
      <c r="E358" s="3" t="s">
        <v>1064</v>
      </c>
      <c r="F358" s="4">
        <v>0</v>
      </c>
      <c r="G358" s="3">
        <v>1</v>
      </c>
      <c r="H358" s="4">
        <v>0</v>
      </c>
      <c r="I358" s="3">
        <v>0</v>
      </c>
      <c r="J358" s="4">
        <v>1</v>
      </c>
      <c r="K358" s="4">
        <v>0</v>
      </c>
      <c r="L358" s="4">
        <v>1</v>
      </c>
      <c r="M358" s="4">
        <v>0</v>
      </c>
      <c r="N358" s="4">
        <v>0</v>
      </c>
    </row>
    <row r="359" spans="1:14">
      <c r="A359" s="3">
        <v>358</v>
      </c>
      <c r="B359" s="3" t="s">
        <v>123</v>
      </c>
      <c r="C359" s="3" t="s">
        <v>785</v>
      </c>
      <c r="D359" s="3" t="s">
        <v>410</v>
      </c>
      <c r="E359" s="3" t="s">
        <v>786</v>
      </c>
      <c r="F359" s="4">
        <v>0</v>
      </c>
      <c r="G359" s="3">
        <v>0</v>
      </c>
      <c r="H359" s="4">
        <v>0</v>
      </c>
      <c r="I359" s="3">
        <v>0</v>
      </c>
      <c r="J359" s="4">
        <v>0</v>
      </c>
      <c r="K359" s="4">
        <v>4</v>
      </c>
      <c r="L359" s="4">
        <v>0</v>
      </c>
      <c r="M359" s="4">
        <v>0</v>
      </c>
      <c r="N359" s="4">
        <v>3</v>
      </c>
    </row>
    <row r="360" spans="1:14">
      <c r="A360" s="3">
        <v>359</v>
      </c>
      <c r="B360" s="3" t="s">
        <v>124</v>
      </c>
      <c r="C360" s="3" t="s">
        <v>1065</v>
      </c>
      <c r="D360" s="3" t="s">
        <v>411</v>
      </c>
      <c r="E360" s="3" t="s">
        <v>1066</v>
      </c>
      <c r="F360" s="4">
        <v>0</v>
      </c>
      <c r="G360" s="3">
        <v>206</v>
      </c>
      <c r="H360" s="4">
        <v>0</v>
      </c>
      <c r="I360" s="3">
        <v>0</v>
      </c>
      <c r="J360" s="4">
        <v>0</v>
      </c>
      <c r="K360" s="4">
        <v>25</v>
      </c>
      <c r="L360" s="4">
        <v>33</v>
      </c>
      <c r="M360" s="4">
        <v>5</v>
      </c>
      <c r="N360" s="4">
        <v>2</v>
      </c>
    </row>
    <row r="361" spans="1:14">
      <c r="A361" s="3">
        <v>360</v>
      </c>
      <c r="B361" s="3" t="s">
        <v>125</v>
      </c>
      <c r="C361" s="3" t="s">
        <v>1067</v>
      </c>
      <c r="D361" s="3" t="s">
        <v>412</v>
      </c>
      <c r="E361" s="3" t="s">
        <v>1068</v>
      </c>
      <c r="F361" s="4">
        <v>0</v>
      </c>
      <c r="G361" s="3">
        <v>148</v>
      </c>
      <c r="H361" s="4">
        <v>0</v>
      </c>
      <c r="I361" s="3">
        <v>0</v>
      </c>
      <c r="J361" s="4">
        <v>0</v>
      </c>
      <c r="K361" s="4">
        <v>145</v>
      </c>
      <c r="L361" s="4">
        <v>26</v>
      </c>
      <c r="M361" s="4">
        <v>106</v>
      </c>
      <c r="N361" s="4">
        <v>0</v>
      </c>
    </row>
    <row r="362" spans="1:14">
      <c r="A362" s="3">
        <v>361</v>
      </c>
      <c r="B362" s="3" t="s">
        <v>125</v>
      </c>
      <c r="C362" s="3" t="s">
        <v>1067</v>
      </c>
      <c r="D362" s="3" t="s">
        <v>413</v>
      </c>
      <c r="E362" s="3" t="s">
        <v>1069</v>
      </c>
      <c r="F362" s="4">
        <v>0</v>
      </c>
      <c r="G362" s="3">
        <v>2</v>
      </c>
      <c r="H362" s="4">
        <v>0</v>
      </c>
      <c r="I362" s="3">
        <v>0</v>
      </c>
      <c r="J362" s="4">
        <v>0</v>
      </c>
      <c r="K362" s="4">
        <v>13</v>
      </c>
      <c r="L362" s="4">
        <v>2</v>
      </c>
      <c r="M362" s="4">
        <v>0</v>
      </c>
      <c r="N362" s="4">
        <v>5</v>
      </c>
    </row>
    <row r="363" spans="1:14">
      <c r="A363" s="3">
        <v>362</v>
      </c>
      <c r="B363" s="3" t="s">
        <v>126</v>
      </c>
      <c r="C363" s="3" t="s">
        <v>1070</v>
      </c>
      <c r="D363" s="3" t="s">
        <v>414</v>
      </c>
      <c r="E363" s="3" t="s">
        <v>1070</v>
      </c>
      <c r="F363" s="4">
        <v>0</v>
      </c>
      <c r="G363" s="3">
        <v>11</v>
      </c>
      <c r="H363" s="4">
        <v>0</v>
      </c>
      <c r="I363" s="3">
        <v>0</v>
      </c>
      <c r="J363" s="4">
        <v>0</v>
      </c>
      <c r="K363" s="4">
        <v>183</v>
      </c>
      <c r="L363" s="4">
        <v>136</v>
      </c>
      <c r="M363" s="4">
        <v>71</v>
      </c>
      <c r="N363" s="4">
        <v>29</v>
      </c>
    </row>
    <row r="364" spans="1:14">
      <c r="A364" s="3">
        <v>363</v>
      </c>
      <c r="B364" s="3" t="s">
        <v>127</v>
      </c>
      <c r="C364" s="3" t="s">
        <v>1071</v>
      </c>
      <c r="D364" s="3" t="s">
        <v>415</v>
      </c>
      <c r="E364" s="3" t="s">
        <v>1072</v>
      </c>
      <c r="F364" s="4">
        <v>0</v>
      </c>
      <c r="G364" s="3">
        <v>17</v>
      </c>
      <c r="H364" s="4">
        <v>0</v>
      </c>
      <c r="I364" s="3">
        <v>0</v>
      </c>
      <c r="J364" s="4">
        <v>4</v>
      </c>
      <c r="K364" s="4">
        <v>6</v>
      </c>
      <c r="L364" s="4">
        <v>20</v>
      </c>
      <c r="M364" s="4">
        <v>1</v>
      </c>
      <c r="N364" s="4">
        <v>0</v>
      </c>
    </row>
    <row r="365" spans="1:14">
      <c r="A365" s="3">
        <v>364</v>
      </c>
      <c r="B365" s="3" t="s">
        <v>893</v>
      </c>
      <c r="C365" s="3" t="s">
        <v>894</v>
      </c>
      <c r="D365" s="3" t="s">
        <v>895</v>
      </c>
      <c r="E365" s="3" t="s">
        <v>894</v>
      </c>
      <c r="F365" s="4">
        <v>0</v>
      </c>
      <c r="G365" s="3">
        <v>16</v>
      </c>
      <c r="H365" s="4">
        <v>0</v>
      </c>
      <c r="I365" s="3">
        <v>0</v>
      </c>
      <c r="J365" s="4">
        <v>1</v>
      </c>
      <c r="K365" s="4">
        <v>83</v>
      </c>
      <c r="L365" s="4">
        <v>77</v>
      </c>
      <c r="M365" s="4">
        <v>10</v>
      </c>
      <c r="N365" s="4">
        <v>20</v>
      </c>
    </row>
    <row r="366" spans="1:14">
      <c r="A366" s="3">
        <v>365</v>
      </c>
      <c r="B366" s="3" t="s">
        <v>128</v>
      </c>
      <c r="C366" s="3" t="s">
        <v>1073</v>
      </c>
      <c r="D366" s="3" t="s">
        <v>416</v>
      </c>
      <c r="E366" s="3" t="s">
        <v>1073</v>
      </c>
      <c r="F366" s="4">
        <v>0</v>
      </c>
      <c r="G366" s="3">
        <v>0</v>
      </c>
      <c r="H366" s="4">
        <v>0</v>
      </c>
      <c r="I366" s="3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</row>
    <row r="367" spans="1:14">
      <c r="A367" s="3">
        <v>366</v>
      </c>
      <c r="B367" s="3" t="s">
        <v>129</v>
      </c>
      <c r="C367" s="3" t="s">
        <v>787</v>
      </c>
      <c r="D367" s="3" t="s">
        <v>417</v>
      </c>
      <c r="E367" s="3" t="s">
        <v>788</v>
      </c>
      <c r="F367" s="4">
        <v>0</v>
      </c>
      <c r="G367" s="3">
        <v>57</v>
      </c>
      <c r="H367" s="4">
        <v>0</v>
      </c>
      <c r="I367" s="3">
        <v>0</v>
      </c>
      <c r="J367" s="4">
        <v>57</v>
      </c>
      <c r="K367" s="4">
        <v>0</v>
      </c>
      <c r="L367" s="4">
        <v>9</v>
      </c>
      <c r="M367" s="4">
        <v>0</v>
      </c>
      <c r="N367" s="4">
        <v>0</v>
      </c>
    </row>
    <row r="368" spans="1:14">
      <c r="A368" s="3">
        <v>367</v>
      </c>
      <c r="B368" s="6" t="s">
        <v>967</v>
      </c>
      <c r="C368" s="3" t="s">
        <v>1074</v>
      </c>
      <c r="D368" s="6" t="s">
        <v>970</v>
      </c>
      <c r="E368" s="3" t="s">
        <v>1074</v>
      </c>
      <c r="F368" s="4">
        <v>0</v>
      </c>
      <c r="G368" s="3">
        <v>6</v>
      </c>
      <c r="H368" s="4">
        <v>0</v>
      </c>
      <c r="I368" s="3">
        <v>0</v>
      </c>
      <c r="J368" s="4">
        <v>6</v>
      </c>
      <c r="K368" s="4">
        <v>0</v>
      </c>
      <c r="L368" s="4">
        <v>0</v>
      </c>
      <c r="M368" s="4">
        <v>0</v>
      </c>
      <c r="N368" s="4">
        <v>0</v>
      </c>
    </row>
    <row r="369" spans="1:14">
      <c r="A369" s="3">
        <v>368</v>
      </c>
      <c r="B369" s="3" t="s">
        <v>130</v>
      </c>
      <c r="C369" s="3" t="s">
        <v>1075</v>
      </c>
      <c r="D369" s="3" t="s">
        <v>418</v>
      </c>
      <c r="E369" s="3" t="s">
        <v>789</v>
      </c>
      <c r="F369" s="4">
        <v>0</v>
      </c>
      <c r="G369" s="3">
        <v>73</v>
      </c>
      <c r="H369" s="4">
        <v>0</v>
      </c>
      <c r="I369" s="3">
        <v>0</v>
      </c>
      <c r="J369" s="4">
        <v>0</v>
      </c>
      <c r="K369" s="4">
        <v>4044</v>
      </c>
      <c r="L369" s="4">
        <v>167</v>
      </c>
      <c r="M369" s="4">
        <v>1816</v>
      </c>
      <c r="N369" s="4">
        <v>499</v>
      </c>
    </row>
    <row r="370" spans="1:14">
      <c r="A370" s="3">
        <v>369</v>
      </c>
      <c r="B370" s="3" t="s">
        <v>131</v>
      </c>
      <c r="C370" s="3" t="s">
        <v>1076</v>
      </c>
      <c r="D370" s="3" t="s">
        <v>419</v>
      </c>
      <c r="E370" s="3" t="s">
        <v>1076</v>
      </c>
      <c r="F370" s="4">
        <v>0</v>
      </c>
      <c r="G370" s="3">
        <v>1853</v>
      </c>
      <c r="H370" s="4">
        <v>0</v>
      </c>
      <c r="I370" s="3">
        <v>0</v>
      </c>
      <c r="J370" s="4">
        <v>0</v>
      </c>
      <c r="K370" s="4">
        <v>1271</v>
      </c>
      <c r="L370" s="4">
        <v>2621</v>
      </c>
      <c r="M370" s="4">
        <v>130</v>
      </c>
      <c r="N370" s="4">
        <v>229</v>
      </c>
    </row>
    <row r="371" spans="1:14">
      <c r="A371" s="3">
        <v>370</v>
      </c>
      <c r="B371" s="5" t="s">
        <v>962</v>
      </c>
      <c r="C371" s="3" t="s">
        <v>963</v>
      </c>
      <c r="D371" s="5" t="s">
        <v>964</v>
      </c>
      <c r="E371" s="3" t="s">
        <v>963</v>
      </c>
      <c r="F371" s="4">
        <v>0</v>
      </c>
      <c r="G371" s="3">
        <v>10</v>
      </c>
      <c r="H371" s="4">
        <v>0</v>
      </c>
      <c r="I371" s="3">
        <v>0</v>
      </c>
      <c r="J371" s="4">
        <v>0</v>
      </c>
      <c r="K371" s="4">
        <v>3</v>
      </c>
      <c r="L371" s="4">
        <v>6</v>
      </c>
      <c r="M371" s="4">
        <v>1</v>
      </c>
      <c r="N371" s="4">
        <v>1</v>
      </c>
    </row>
    <row r="372" spans="1:14">
      <c r="A372" s="3">
        <v>371</v>
      </c>
      <c r="B372" s="3" t="s">
        <v>132</v>
      </c>
      <c r="C372" s="3" t="s">
        <v>790</v>
      </c>
      <c r="D372" s="3" t="s">
        <v>420</v>
      </c>
      <c r="E372" s="3" t="s">
        <v>791</v>
      </c>
      <c r="F372" s="4">
        <v>0</v>
      </c>
      <c r="G372" s="3">
        <v>12</v>
      </c>
      <c r="H372" s="4">
        <v>0</v>
      </c>
      <c r="I372" s="3">
        <v>0</v>
      </c>
      <c r="J372" s="4">
        <v>0</v>
      </c>
      <c r="K372" s="4">
        <v>48</v>
      </c>
      <c r="L372" s="4">
        <v>49</v>
      </c>
      <c r="M372" s="4">
        <v>9</v>
      </c>
      <c r="N372" s="4">
        <v>15</v>
      </c>
    </row>
    <row r="373" spans="1:14">
      <c r="A373" s="3">
        <v>372</v>
      </c>
      <c r="B373" s="3" t="s">
        <v>973</v>
      </c>
      <c r="C373" s="3" t="s">
        <v>991</v>
      </c>
      <c r="D373" s="3" t="s">
        <v>980</v>
      </c>
      <c r="E373" s="3" t="s">
        <v>992</v>
      </c>
      <c r="F373" s="4">
        <v>0</v>
      </c>
      <c r="G373" s="3">
        <v>0</v>
      </c>
      <c r="H373" s="4">
        <v>0</v>
      </c>
      <c r="I373" s="3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</row>
    <row r="374" spans="1:14">
      <c r="A374" s="3">
        <v>373</v>
      </c>
      <c r="B374" s="5" t="s">
        <v>973</v>
      </c>
      <c r="C374" s="3" t="s">
        <v>991</v>
      </c>
      <c r="D374" s="5" t="s">
        <v>1004</v>
      </c>
      <c r="E374" s="3" t="s">
        <v>1077</v>
      </c>
      <c r="F374" s="4">
        <v>0</v>
      </c>
      <c r="G374" s="3">
        <v>0</v>
      </c>
      <c r="H374" s="4">
        <v>0</v>
      </c>
      <c r="I374" s="3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</row>
    <row r="375" spans="1:14">
      <c r="A375" s="3">
        <v>374</v>
      </c>
      <c r="B375" s="3" t="s">
        <v>133</v>
      </c>
      <c r="C375" s="3" t="s">
        <v>1078</v>
      </c>
      <c r="D375" s="3" t="s">
        <v>421</v>
      </c>
      <c r="E375" s="3" t="s">
        <v>792</v>
      </c>
      <c r="F375" s="4">
        <v>0</v>
      </c>
      <c r="G375" s="3">
        <v>118</v>
      </c>
      <c r="H375" s="4">
        <v>0</v>
      </c>
      <c r="I375" s="3">
        <v>0</v>
      </c>
      <c r="J375" s="4">
        <v>118</v>
      </c>
      <c r="K375" s="4">
        <v>0</v>
      </c>
      <c r="L375" s="4">
        <v>82</v>
      </c>
      <c r="M375" s="4">
        <v>0</v>
      </c>
      <c r="N375" s="4">
        <v>0</v>
      </c>
    </row>
    <row r="376" spans="1:14">
      <c r="A376" s="3">
        <v>375</v>
      </c>
      <c r="B376" s="3" t="s">
        <v>133</v>
      </c>
      <c r="C376" s="3" t="s">
        <v>1078</v>
      </c>
      <c r="D376" s="3" t="s">
        <v>422</v>
      </c>
      <c r="E376" s="3" t="s">
        <v>793</v>
      </c>
      <c r="F376" s="4">
        <v>0</v>
      </c>
      <c r="G376" s="3">
        <v>194</v>
      </c>
      <c r="H376" s="4">
        <v>0</v>
      </c>
      <c r="I376" s="3">
        <v>0</v>
      </c>
      <c r="J376" s="4">
        <v>194</v>
      </c>
      <c r="K376" s="4">
        <v>0</v>
      </c>
      <c r="L376" s="4">
        <v>1651</v>
      </c>
      <c r="M376" s="4">
        <v>0</v>
      </c>
      <c r="N376" s="4">
        <v>0</v>
      </c>
    </row>
    <row r="377" spans="1:14">
      <c r="A377" s="3">
        <v>376</v>
      </c>
      <c r="B377" s="3" t="s">
        <v>133</v>
      </c>
      <c r="C377" s="3" t="s">
        <v>1078</v>
      </c>
      <c r="D377" s="3" t="s">
        <v>423</v>
      </c>
      <c r="E377" s="3" t="s">
        <v>794</v>
      </c>
      <c r="F377" s="4">
        <v>0</v>
      </c>
      <c r="G377" s="3">
        <v>1</v>
      </c>
      <c r="H377" s="4">
        <v>0</v>
      </c>
      <c r="I377" s="3">
        <v>0</v>
      </c>
      <c r="J377" s="4">
        <v>1</v>
      </c>
      <c r="K377" s="4">
        <v>0</v>
      </c>
      <c r="L377" s="4">
        <v>111</v>
      </c>
      <c r="M377" s="4">
        <v>0</v>
      </c>
      <c r="N377" s="4">
        <v>0</v>
      </c>
    </row>
    <row r="378" spans="1:14">
      <c r="A378" s="3">
        <v>377</v>
      </c>
      <c r="B378" s="3" t="s">
        <v>133</v>
      </c>
      <c r="C378" s="3" t="s">
        <v>1078</v>
      </c>
      <c r="D378" s="3" t="s">
        <v>424</v>
      </c>
      <c r="E378" s="3" t="s">
        <v>1079</v>
      </c>
      <c r="F378" s="4">
        <v>0</v>
      </c>
      <c r="G378" s="3">
        <v>55</v>
      </c>
      <c r="H378" s="4">
        <v>0</v>
      </c>
      <c r="I378" s="3">
        <v>0</v>
      </c>
      <c r="J378" s="4">
        <v>55</v>
      </c>
      <c r="K378" s="4">
        <v>0</v>
      </c>
      <c r="L378" s="4">
        <v>215</v>
      </c>
      <c r="M378" s="4">
        <v>0</v>
      </c>
      <c r="N378" s="4">
        <v>0</v>
      </c>
    </row>
    <row r="379" spans="1:14">
      <c r="A379" s="3">
        <v>378</v>
      </c>
      <c r="B379" s="3" t="s">
        <v>133</v>
      </c>
      <c r="C379" s="3" t="s">
        <v>1078</v>
      </c>
      <c r="D379" s="3" t="s">
        <v>425</v>
      </c>
      <c r="E379" s="3" t="s">
        <v>795</v>
      </c>
      <c r="F379" s="4">
        <v>0</v>
      </c>
      <c r="G379" s="3">
        <v>0</v>
      </c>
      <c r="H379" s="4">
        <v>0</v>
      </c>
      <c r="I379" s="3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</row>
    <row r="380" spans="1:14">
      <c r="A380" s="3">
        <v>379</v>
      </c>
      <c r="B380" s="3" t="s">
        <v>133</v>
      </c>
      <c r="C380" s="3" t="s">
        <v>1078</v>
      </c>
      <c r="D380" s="3" t="s">
        <v>426</v>
      </c>
      <c r="E380" s="3" t="s">
        <v>1080</v>
      </c>
      <c r="F380" s="4">
        <v>0</v>
      </c>
      <c r="G380" s="3">
        <v>128</v>
      </c>
      <c r="H380" s="4">
        <v>0</v>
      </c>
      <c r="I380" s="3">
        <v>0</v>
      </c>
      <c r="J380" s="4">
        <v>128</v>
      </c>
      <c r="K380" s="4">
        <v>0</v>
      </c>
      <c r="L380" s="4">
        <v>520</v>
      </c>
      <c r="M380" s="4">
        <v>0</v>
      </c>
      <c r="N380" s="4">
        <v>0</v>
      </c>
    </row>
    <row r="381" spans="1:14">
      <c r="A381" s="3">
        <v>380</v>
      </c>
      <c r="B381" s="3" t="s">
        <v>133</v>
      </c>
      <c r="C381" s="3" t="s">
        <v>1078</v>
      </c>
      <c r="D381" s="3" t="s">
        <v>427</v>
      </c>
      <c r="E381" s="3" t="s">
        <v>796</v>
      </c>
      <c r="F381" s="4">
        <v>0</v>
      </c>
      <c r="G381" s="3">
        <v>26</v>
      </c>
      <c r="H381" s="4">
        <v>0</v>
      </c>
      <c r="I381" s="3">
        <v>0</v>
      </c>
      <c r="J381" s="4">
        <v>26</v>
      </c>
      <c r="K381" s="4">
        <v>0</v>
      </c>
      <c r="L381" s="4">
        <v>13</v>
      </c>
      <c r="M381" s="4">
        <v>0</v>
      </c>
      <c r="N381" s="4">
        <v>0</v>
      </c>
    </row>
    <row r="382" spans="1:14">
      <c r="A382" s="3">
        <v>381</v>
      </c>
      <c r="B382" s="3" t="s">
        <v>133</v>
      </c>
      <c r="C382" s="3" t="s">
        <v>1078</v>
      </c>
      <c r="D382" s="3" t="s">
        <v>428</v>
      </c>
      <c r="E382" s="3" t="s">
        <v>797</v>
      </c>
      <c r="F382" s="4">
        <v>0</v>
      </c>
      <c r="G382" s="3">
        <v>55</v>
      </c>
      <c r="H382" s="4">
        <v>0</v>
      </c>
      <c r="I382" s="3">
        <v>0</v>
      </c>
      <c r="J382" s="4">
        <v>55</v>
      </c>
      <c r="K382" s="4">
        <v>0</v>
      </c>
      <c r="L382" s="4">
        <v>451</v>
      </c>
      <c r="M382" s="4">
        <v>0</v>
      </c>
      <c r="N382" s="4">
        <v>0</v>
      </c>
    </row>
    <row r="383" spans="1:14">
      <c r="A383" s="3">
        <v>382</v>
      </c>
      <c r="B383" s="3" t="s">
        <v>133</v>
      </c>
      <c r="C383" s="3" t="s">
        <v>1078</v>
      </c>
      <c r="D383" s="3" t="s">
        <v>429</v>
      </c>
      <c r="E383" s="3" t="s">
        <v>798</v>
      </c>
      <c r="F383" s="4">
        <v>0</v>
      </c>
      <c r="G383" s="3">
        <v>238</v>
      </c>
      <c r="H383" s="4">
        <v>0</v>
      </c>
      <c r="I383" s="3">
        <v>0</v>
      </c>
      <c r="J383" s="4">
        <v>238</v>
      </c>
      <c r="K383" s="4">
        <v>0</v>
      </c>
      <c r="L383" s="4">
        <v>105</v>
      </c>
      <c r="M383" s="4">
        <v>0</v>
      </c>
      <c r="N383" s="4">
        <v>0</v>
      </c>
    </row>
    <row r="384" spans="1:14">
      <c r="A384" s="3">
        <v>383</v>
      </c>
      <c r="B384" s="3" t="s">
        <v>133</v>
      </c>
      <c r="C384" s="3" t="s">
        <v>1078</v>
      </c>
      <c r="D384" s="3" t="s">
        <v>430</v>
      </c>
      <c r="E384" s="3" t="s">
        <v>799</v>
      </c>
      <c r="F384" s="4">
        <v>0</v>
      </c>
      <c r="G384" s="3">
        <v>17</v>
      </c>
      <c r="H384" s="4">
        <v>0</v>
      </c>
      <c r="I384" s="3">
        <v>0</v>
      </c>
      <c r="J384" s="4">
        <v>17</v>
      </c>
      <c r="K384" s="4">
        <v>0</v>
      </c>
      <c r="L384" s="4">
        <v>44</v>
      </c>
      <c r="M384" s="4">
        <v>0</v>
      </c>
      <c r="N384" s="4">
        <v>0</v>
      </c>
    </row>
    <row r="385" spans="1:14">
      <c r="A385" s="3">
        <v>384</v>
      </c>
      <c r="B385" s="3" t="s">
        <v>133</v>
      </c>
      <c r="C385" s="3" t="s">
        <v>1078</v>
      </c>
      <c r="D385" s="3" t="s">
        <v>431</v>
      </c>
      <c r="E385" s="3" t="s">
        <v>800</v>
      </c>
      <c r="F385" s="4">
        <v>0</v>
      </c>
      <c r="G385" s="3">
        <v>40</v>
      </c>
      <c r="H385" s="4">
        <v>0</v>
      </c>
      <c r="I385" s="3">
        <v>0</v>
      </c>
      <c r="J385" s="4">
        <v>40</v>
      </c>
      <c r="K385" s="4">
        <v>0</v>
      </c>
      <c r="L385" s="4">
        <v>41</v>
      </c>
      <c r="M385" s="4">
        <v>0</v>
      </c>
      <c r="N385" s="4">
        <v>0</v>
      </c>
    </row>
    <row r="386" spans="1:14">
      <c r="A386" s="3">
        <v>385</v>
      </c>
      <c r="B386" s="3" t="s">
        <v>133</v>
      </c>
      <c r="C386" s="3" t="s">
        <v>1078</v>
      </c>
      <c r="D386" s="3" t="s">
        <v>432</v>
      </c>
      <c r="E386" s="3" t="s">
        <v>801</v>
      </c>
      <c r="F386" s="4">
        <v>0</v>
      </c>
      <c r="G386" s="3">
        <v>33</v>
      </c>
      <c r="H386" s="4">
        <v>0</v>
      </c>
      <c r="I386" s="3">
        <v>0</v>
      </c>
      <c r="J386" s="4">
        <v>33</v>
      </c>
      <c r="K386" s="4">
        <v>0</v>
      </c>
      <c r="L386" s="4">
        <v>2</v>
      </c>
      <c r="M386" s="4">
        <v>0</v>
      </c>
      <c r="N386" s="4">
        <v>0</v>
      </c>
    </row>
    <row r="387" spans="1:14">
      <c r="A387" s="3">
        <v>386</v>
      </c>
      <c r="B387" s="3" t="s">
        <v>133</v>
      </c>
      <c r="C387" s="3" t="s">
        <v>1078</v>
      </c>
      <c r="D387" s="3" t="s">
        <v>433</v>
      </c>
      <c r="E387" s="3" t="s">
        <v>802</v>
      </c>
      <c r="F387" s="4">
        <v>0</v>
      </c>
      <c r="G387" s="3">
        <v>6</v>
      </c>
      <c r="H387" s="4">
        <v>0</v>
      </c>
      <c r="I387" s="3">
        <v>0</v>
      </c>
      <c r="J387" s="4">
        <v>6</v>
      </c>
      <c r="K387" s="4">
        <v>0</v>
      </c>
      <c r="L387" s="4">
        <v>4</v>
      </c>
      <c r="M387" s="4">
        <v>0</v>
      </c>
      <c r="N387" s="4">
        <v>0</v>
      </c>
    </row>
    <row r="388" spans="1:14">
      <c r="A388" s="3">
        <v>387</v>
      </c>
      <c r="B388" s="3" t="s">
        <v>133</v>
      </c>
      <c r="C388" s="3" t="s">
        <v>1078</v>
      </c>
      <c r="D388" s="3" t="s">
        <v>434</v>
      </c>
      <c r="E388" s="3" t="s">
        <v>1079</v>
      </c>
      <c r="F388" s="4">
        <v>0</v>
      </c>
      <c r="G388" s="3">
        <v>211</v>
      </c>
      <c r="H388" s="4">
        <v>0</v>
      </c>
      <c r="I388" s="3">
        <v>0</v>
      </c>
      <c r="J388" s="4">
        <v>211</v>
      </c>
      <c r="K388" s="4">
        <v>0</v>
      </c>
      <c r="L388" s="4">
        <v>161</v>
      </c>
      <c r="M388" s="4">
        <v>0</v>
      </c>
      <c r="N388" s="4">
        <v>0</v>
      </c>
    </row>
    <row r="389" spans="1:14">
      <c r="A389" s="3">
        <v>388</v>
      </c>
      <c r="B389" s="3" t="s">
        <v>133</v>
      </c>
      <c r="C389" s="3" t="s">
        <v>1078</v>
      </c>
      <c r="D389" s="3" t="s">
        <v>435</v>
      </c>
      <c r="E389" s="3" t="s">
        <v>803</v>
      </c>
      <c r="F389" s="4">
        <v>0</v>
      </c>
      <c r="G389" s="3">
        <v>51</v>
      </c>
      <c r="H389" s="4">
        <v>0</v>
      </c>
      <c r="I389" s="3">
        <v>0</v>
      </c>
      <c r="J389" s="4">
        <v>51</v>
      </c>
      <c r="K389" s="4">
        <v>0</v>
      </c>
      <c r="L389" s="4">
        <v>16</v>
      </c>
      <c r="M389" s="4">
        <v>0</v>
      </c>
      <c r="N389" s="4">
        <v>0</v>
      </c>
    </row>
    <row r="390" spans="1:14">
      <c r="A390" s="3">
        <v>389</v>
      </c>
      <c r="B390" s="5" t="s">
        <v>133</v>
      </c>
      <c r="C390" s="3" t="s">
        <v>1078</v>
      </c>
      <c r="D390" s="5" t="s">
        <v>944</v>
      </c>
      <c r="E390" s="3" t="s">
        <v>945</v>
      </c>
      <c r="F390" s="4">
        <v>0</v>
      </c>
      <c r="G390" s="3">
        <v>24</v>
      </c>
      <c r="H390" s="4">
        <v>0</v>
      </c>
      <c r="I390" s="3">
        <v>0</v>
      </c>
      <c r="J390" s="4">
        <v>24</v>
      </c>
      <c r="K390" s="4">
        <v>0</v>
      </c>
      <c r="L390" s="4">
        <v>0</v>
      </c>
      <c r="M390" s="4">
        <v>0</v>
      </c>
      <c r="N390" s="4">
        <v>0</v>
      </c>
    </row>
    <row r="391" spans="1:14">
      <c r="A391" s="3">
        <v>390</v>
      </c>
      <c r="B391" s="5" t="s">
        <v>133</v>
      </c>
      <c r="C391" s="3" t="s">
        <v>1078</v>
      </c>
      <c r="D391" s="5" t="s">
        <v>946</v>
      </c>
      <c r="E391" s="3" t="s">
        <v>1081</v>
      </c>
      <c r="F391" s="4">
        <v>0</v>
      </c>
      <c r="G391" s="3">
        <v>11</v>
      </c>
      <c r="H391" s="4">
        <v>0</v>
      </c>
      <c r="I391" s="3">
        <v>0</v>
      </c>
      <c r="J391" s="4">
        <v>11</v>
      </c>
      <c r="K391" s="4">
        <v>0</v>
      </c>
      <c r="L391" s="4">
        <v>0</v>
      </c>
      <c r="M391" s="4">
        <v>0</v>
      </c>
      <c r="N391" s="4">
        <v>0</v>
      </c>
    </row>
    <row r="392" spans="1:14">
      <c r="A392" s="3">
        <v>391</v>
      </c>
      <c r="B392" s="6" t="s">
        <v>133</v>
      </c>
      <c r="C392" s="3" t="s">
        <v>1078</v>
      </c>
      <c r="D392" s="6" t="s">
        <v>971</v>
      </c>
      <c r="E392" s="3" t="s">
        <v>1080</v>
      </c>
      <c r="F392" s="4">
        <v>0</v>
      </c>
      <c r="G392" s="3">
        <v>36</v>
      </c>
      <c r="H392" s="4">
        <v>0</v>
      </c>
      <c r="I392" s="3">
        <v>0</v>
      </c>
      <c r="J392" s="4">
        <v>36</v>
      </c>
      <c r="K392" s="4">
        <v>0</v>
      </c>
      <c r="L392" s="4">
        <v>2</v>
      </c>
      <c r="M392" s="4">
        <v>0</v>
      </c>
      <c r="N392" s="4">
        <v>0</v>
      </c>
    </row>
    <row r="393" spans="1:14">
      <c r="A393" s="3">
        <v>392</v>
      </c>
      <c r="B393" s="5" t="s">
        <v>1000</v>
      </c>
      <c r="C393" s="3" t="s">
        <v>1082</v>
      </c>
      <c r="D393" s="5" t="s">
        <v>1005</v>
      </c>
      <c r="E393" s="3" t="s">
        <v>1083</v>
      </c>
      <c r="F393" s="4">
        <v>0</v>
      </c>
      <c r="G393" s="3">
        <v>0</v>
      </c>
      <c r="H393" s="4">
        <v>0</v>
      </c>
      <c r="I393" s="3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</row>
    <row r="394" spans="1:14">
      <c r="A394" s="3">
        <v>393</v>
      </c>
      <c r="B394" s="3" t="s">
        <v>134</v>
      </c>
      <c r="C394" s="3" t="s">
        <v>1084</v>
      </c>
      <c r="D394" s="3" t="s">
        <v>436</v>
      </c>
      <c r="E394" s="3" t="s">
        <v>804</v>
      </c>
      <c r="F394" s="4">
        <v>0</v>
      </c>
      <c r="G394" s="3">
        <v>13</v>
      </c>
      <c r="H394" s="4">
        <v>0</v>
      </c>
      <c r="I394" s="3">
        <v>0</v>
      </c>
      <c r="J394" s="4">
        <v>13</v>
      </c>
      <c r="K394" s="4">
        <v>2</v>
      </c>
      <c r="L394" s="4">
        <v>0</v>
      </c>
      <c r="M394" s="4">
        <v>0</v>
      </c>
      <c r="N394" s="4">
        <v>1</v>
      </c>
    </row>
    <row r="395" spans="1:14">
      <c r="A395" s="3">
        <v>394</v>
      </c>
      <c r="B395" s="3" t="s">
        <v>135</v>
      </c>
      <c r="C395" s="3" t="s">
        <v>1085</v>
      </c>
      <c r="D395" s="3" t="s">
        <v>437</v>
      </c>
      <c r="E395" s="3" t="s">
        <v>1085</v>
      </c>
      <c r="F395" s="4">
        <v>0</v>
      </c>
      <c r="G395" s="3">
        <v>1061</v>
      </c>
      <c r="H395" s="4">
        <v>0</v>
      </c>
      <c r="I395" s="3">
        <v>1</v>
      </c>
      <c r="J395" s="4">
        <v>1060</v>
      </c>
      <c r="K395" s="4">
        <v>0</v>
      </c>
      <c r="L395" s="4">
        <v>7468</v>
      </c>
      <c r="M395" s="4">
        <v>0</v>
      </c>
      <c r="N395" s="4">
        <v>0</v>
      </c>
    </row>
    <row r="396" spans="1:14">
      <c r="A396" s="3">
        <v>395</v>
      </c>
      <c r="B396" s="3" t="s">
        <v>136</v>
      </c>
      <c r="C396" s="3" t="s">
        <v>805</v>
      </c>
      <c r="D396" s="3" t="s">
        <v>438</v>
      </c>
      <c r="E396" s="3" t="s">
        <v>806</v>
      </c>
      <c r="F396" s="4">
        <v>0</v>
      </c>
      <c r="G396" s="3">
        <v>1</v>
      </c>
      <c r="H396" s="4">
        <v>0</v>
      </c>
      <c r="I396" s="3">
        <v>0</v>
      </c>
      <c r="J396" s="4">
        <v>1</v>
      </c>
      <c r="K396" s="4">
        <v>0</v>
      </c>
      <c r="L396" s="4">
        <v>0</v>
      </c>
      <c r="M396" s="4">
        <v>0</v>
      </c>
      <c r="N396" s="4">
        <v>0</v>
      </c>
    </row>
    <row r="397" spans="1:14">
      <c r="A397" s="3">
        <v>396</v>
      </c>
      <c r="B397" s="3" t="s">
        <v>136</v>
      </c>
      <c r="C397" s="3" t="s">
        <v>805</v>
      </c>
      <c r="D397" s="3" t="s">
        <v>439</v>
      </c>
      <c r="E397" s="3" t="s">
        <v>807</v>
      </c>
      <c r="F397" s="4">
        <v>0</v>
      </c>
      <c r="G397" s="3">
        <v>0</v>
      </c>
      <c r="H397" s="4">
        <v>0</v>
      </c>
      <c r="I397" s="3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</row>
    <row r="398" spans="1:14">
      <c r="A398" s="3">
        <v>397</v>
      </c>
      <c r="B398" s="3" t="s">
        <v>136</v>
      </c>
      <c r="C398" s="3" t="s">
        <v>805</v>
      </c>
      <c r="D398" s="3" t="s">
        <v>440</v>
      </c>
      <c r="E398" s="3" t="s">
        <v>808</v>
      </c>
      <c r="F398" s="4">
        <v>0</v>
      </c>
      <c r="G398" s="3">
        <v>17</v>
      </c>
      <c r="H398" s="4">
        <v>0</v>
      </c>
      <c r="I398" s="3">
        <v>0</v>
      </c>
      <c r="J398" s="4">
        <v>17</v>
      </c>
      <c r="K398" s="4">
        <v>0</v>
      </c>
      <c r="L398" s="4">
        <v>3</v>
      </c>
      <c r="M398" s="4">
        <v>0</v>
      </c>
      <c r="N398" s="4">
        <v>0</v>
      </c>
    </row>
    <row r="399" spans="1:14">
      <c r="A399" s="3">
        <v>398</v>
      </c>
      <c r="B399" s="3" t="s">
        <v>136</v>
      </c>
      <c r="C399" s="3" t="s">
        <v>805</v>
      </c>
      <c r="D399" s="3" t="s">
        <v>441</v>
      </c>
      <c r="E399" s="3" t="s">
        <v>809</v>
      </c>
      <c r="F399" s="4">
        <v>0</v>
      </c>
      <c r="G399" s="3">
        <v>0</v>
      </c>
      <c r="H399" s="4">
        <v>0</v>
      </c>
      <c r="I399" s="3">
        <v>0</v>
      </c>
      <c r="J399" s="4">
        <v>0</v>
      </c>
      <c r="K399" s="4">
        <v>0</v>
      </c>
      <c r="L399" s="4">
        <v>4</v>
      </c>
      <c r="M399" s="4">
        <v>0</v>
      </c>
      <c r="N399" s="4">
        <v>0</v>
      </c>
    </row>
    <row r="400" spans="1:14">
      <c r="A400" s="3">
        <v>399</v>
      </c>
      <c r="B400" s="3" t="s">
        <v>136</v>
      </c>
      <c r="C400" s="3" t="s">
        <v>805</v>
      </c>
      <c r="D400" s="3" t="s">
        <v>442</v>
      </c>
      <c r="E400" s="3" t="s">
        <v>1086</v>
      </c>
      <c r="F400" s="4">
        <v>0</v>
      </c>
      <c r="G400" s="3">
        <v>7</v>
      </c>
      <c r="H400" s="4">
        <v>0</v>
      </c>
      <c r="I400" s="3">
        <v>0</v>
      </c>
      <c r="J400" s="4">
        <v>7</v>
      </c>
      <c r="K400" s="4">
        <v>0</v>
      </c>
      <c r="L400" s="4">
        <v>0</v>
      </c>
      <c r="M400" s="4">
        <v>0</v>
      </c>
      <c r="N400" s="4">
        <v>0</v>
      </c>
    </row>
    <row r="401" spans="1:14">
      <c r="A401" s="3">
        <v>400</v>
      </c>
      <c r="B401" s="3" t="s">
        <v>136</v>
      </c>
      <c r="C401" s="3" t="s">
        <v>805</v>
      </c>
      <c r="D401" s="3" t="s">
        <v>443</v>
      </c>
      <c r="E401" s="3" t="s">
        <v>1086</v>
      </c>
      <c r="F401" s="4">
        <v>0</v>
      </c>
      <c r="G401" s="3">
        <v>8</v>
      </c>
      <c r="H401" s="4">
        <v>0</v>
      </c>
      <c r="I401" s="3">
        <v>0</v>
      </c>
      <c r="J401" s="4">
        <v>8</v>
      </c>
      <c r="K401" s="4">
        <v>0</v>
      </c>
      <c r="L401" s="4">
        <v>0</v>
      </c>
      <c r="M401" s="4">
        <v>0</v>
      </c>
      <c r="N401" s="4">
        <v>0</v>
      </c>
    </row>
    <row r="402" spans="1:14">
      <c r="A402" s="3">
        <v>401</v>
      </c>
      <c r="B402" s="3" t="s">
        <v>136</v>
      </c>
      <c r="C402" s="3" t="s">
        <v>805</v>
      </c>
      <c r="D402" s="3" t="s">
        <v>444</v>
      </c>
      <c r="E402" s="3" t="s">
        <v>1086</v>
      </c>
      <c r="F402" s="4">
        <v>0</v>
      </c>
      <c r="G402" s="3">
        <v>6</v>
      </c>
      <c r="H402" s="4">
        <v>0</v>
      </c>
      <c r="I402" s="3">
        <v>0</v>
      </c>
      <c r="J402" s="4">
        <v>6</v>
      </c>
      <c r="K402" s="4">
        <v>0</v>
      </c>
      <c r="L402" s="4">
        <v>0</v>
      </c>
      <c r="M402" s="4">
        <v>0</v>
      </c>
      <c r="N402" s="4">
        <v>0</v>
      </c>
    </row>
    <row r="403" spans="1:14">
      <c r="A403" s="3">
        <v>402</v>
      </c>
      <c r="B403" s="3" t="s">
        <v>136</v>
      </c>
      <c r="C403" s="3" t="s">
        <v>805</v>
      </c>
      <c r="D403" s="3" t="s">
        <v>445</v>
      </c>
      <c r="E403" s="3" t="s">
        <v>1086</v>
      </c>
      <c r="F403" s="4">
        <v>0</v>
      </c>
      <c r="G403" s="3">
        <v>14</v>
      </c>
      <c r="H403" s="4">
        <v>0</v>
      </c>
      <c r="I403" s="3">
        <v>0</v>
      </c>
      <c r="J403" s="4">
        <v>14</v>
      </c>
      <c r="K403" s="4">
        <v>0</v>
      </c>
      <c r="L403" s="4">
        <v>0</v>
      </c>
      <c r="M403" s="4">
        <v>0</v>
      </c>
      <c r="N403" s="4">
        <v>0</v>
      </c>
    </row>
    <row r="404" spans="1:14">
      <c r="A404" s="3">
        <v>403</v>
      </c>
      <c r="B404" s="3" t="s">
        <v>136</v>
      </c>
      <c r="C404" s="3" t="s">
        <v>805</v>
      </c>
      <c r="D404" s="3" t="s">
        <v>446</v>
      </c>
      <c r="E404" s="3" t="s">
        <v>1086</v>
      </c>
      <c r="F404" s="4">
        <v>0</v>
      </c>
      <c r="G404" s="3">
        <v>6</v>
      </c>
      <c r="H404" s="4">
        <v>0</v>
      </c>
      <c r="I404" s="3">
        <v>0</v>
      </c>
      <c r="J404" s="4">
        <v>6</v>
      </c>
      <c r="K404" s="4">
        <v>0</v>
      </c>
      <c r="L404" s="4">
        <v>0</v>
      </c>
      <c r="M404" s="4">
        <v>0</v>
      </c>
      <c r="N404" s="4">
        <v>0</v>
      </c>
    </row>
    <row r="405" spans="1:14">
      <c r="A405" s="3">
        <v>404</v>
      </c>
      <c r="B405" s="5" t="s">
        <v>136</v>
      </c>
      <c r="C405" s="3" t="s">
        <v>805</v>
      </c>
      <c r="D405" s="5" t="s">
        <v>903</v>
      </c>
      <c r="E405" s="3" t="s">
        <v>1087</v>
      </c>
      <c r="F405" s="4">
        <v>0</v>
      </c>
      <c r="G405" s="3">
        <v>1</v>
      </c>
      <c r="H405" s="4">
        <v>0</v>
      </c>
      <c r="I405" s="3">
        <v>0</v>
      </c>
      <c r="J405" s="4">
        <v>1</v>
      </c>
      <c r="K405" s="4">
        <v>0</v>
      </c>
      <c r="L405" s="4">
        <v>0</v>
      </c>
      <c r="M405" s="4">
        <v>0</v>
      </c>
      <c r="N405" s="4">
        <v>0</v>
      </c>
    </row>
    <row r="406" spans="1:14">
      <c r="A406" s="3">
        <v>405</v>
      </c>
      <c r="B406" s="5" t="s">
        <v>136</v>
      </c>
      <c r="C406" s="3" t="s">
        <v>805</v>
      </c>
      <c r="D406" s="5" t="s">
        <v>947</v>
      </c>
      <c r="E406" s="3" t="s">
        <v>948</v>
      </c>
      <c r="F406" s="4">
        <v>0</v>
      </c>
      <c r="G406" s="3">
        <v>1</v>
      </c>
      <c r="H406" s="4">
        <v>0</v>
      </c>
      <c r="I406" s="3">
        <v>0</v>
      </c>
      <c r="J406" s="4">
        <v>1</v>
      </c>
      <c r="K406" s="4">
        <v>0</v>
      </c>
      <c r="L406" s="4">
        <v>0</v>
      </c>
      <c r="M406" s="4">
        <v>0</v>
      </c>
      <c r="N406" s="4">
        <v>0</v>
      </c>
    </row>
    <row r="407" spans="1:14">
      <c r="A407" s="3">
        <v>406</v>
      </c>
      <c r="B407" s="6" t="s">
        <v>136</v>
      </c>
      <c r="C407" s="3" t="s">
        <v>805</v>
      </c>
      <c r="D407" s="6" t="s">
        <v>972</v>
      </c>
      <c r="E407" s="3" t="s">
        <v>986</v>
      </c>
      <c r="F407" s="4">
        <v>0</v>
      </c>
      <c r="G407" s="3">
        <v>2</v>
      </c>
      <c r="H407" s="4">
        <v>0</v>
      </c>
      <c r="I407" s="3">
        <v>0</v>
      </c>
      <c r="J407" s="4">
        <v>2</v>
      </c>
      <c r="K407" s="4">
        <v>0</v>
      </c>
      <c r="L407" s="4">
        <v>4</v>
      </c>
      <c r="M407" s="4">
        <v>0</v>
      </c>
      <c r="N407" s="4">
        <v>0</v>
      </c>
    </row>
    <row r="408" spans="1:14">
      <c r="A408" s="3">
        <v>407</v>
      </c>
      <c r="B408" s="5" t="s">
        <v>949</v>
      </c>
      <c r="C408" s="3" t="s">
        <v>1088</v>
      </c>
      <c r="D408" s="5" t="s">
        <v>950</v>
      </c>
      <c r="E408" s="3" t="s">
        <v>951</v>
      </c>
      <c r="F408" s="4">
        <v>0</v>
      </c>
      <c r="G408" s="3">
        <v>28</v>
      </c>
      <c r="H408" s="4">
        <v>0</v>
      </c>
      <c r="I408" s="3">
        <v>0</v>
      </c>
      <c r="J408" s="4">
        <v>28</v>
      </c>
      <c r="K408" s="4">
        <v>0</v>
      </c>
      <c r="L408" s="4">
        <v>0</v>
      </c>
      <c r="M408" s="4">
        <v>0</v>
      </c>
      <c r="N408" s="4">
        <v>0</v>
      </c>
    </row>
    <row r="409" spans="1:14">
      <c r="A409" s="3">
        <v>408</v>
      </c>
      <c r="B409" s="3" t="s">
        <v>137</v>
      </c>
      <c r="C409" s="3" t="s">
        <v>1007</v>
      </c>
      <c r="D409" s="3" t="s">
        <v>447</v>
      </c>
      <c r="E409" s="3" t="s">
        <v>1007</v>
      </c>
      <c r="F409" s="4">
        <v>0</v>
      </c>
      <c r="G409" s="3">
        <v>0</v>
      </c>
      <c r="H409" s="4">
        <v>0</v>
      </c>
      <c r="I409" s="3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</row>
    <row r="410" spans="1:14">
      <c r="A410" s="3">
        <v>409</v>
      </c>
      <c r="B410" s="3" t="s">
        <v>138</v>
      </c>
      <c r="C410" s="3" t="s">
        <v>1089</v>
      </c>
      <c r="D410" s="3" t="s">
        <v>448</v>
      </c>
      <c r="E410" s="3" t="s">
        <v>1089</v>
      </c>
      <c r="F410" s="4">
        <v>0</v>
      </c>
      <c r="G410" s="3">
        <v>4</v>
      </c>
      <c r="H410" s="4">
        <v>0</v>
      </c>
      <c r="I410" s="3">
        <v>0</v>
      </c>
      <c r="J410" s="4">
        <v>4</v>
      </c>
      <c r="K410" s="4">
        <v>0</v>
      </c>
      <c r="L410" s="4">
        <v>0</v>
      </c>
      <c r="M410" s="4">
        <v>0</v>
      </c>
      <c r="N410" s="4">
        <v>0</v>
      </c>
    </row>
    <row r="411" spans="1:14">
      <c r="A411" s="3">
        <v>410</v>
      </c>
      <c r="B411" s="3" t="s">
        <v>139</v>
      </c>
      <c r="C411" s="3" t="s">
        <v>810</v>
      </c>
      <c r="D411" s="3" t="s">
        <v>449</v>
      </c>
      <c r="E411" s="3" t="s">
        <v>811</v>
      </c>
      <c r="F411" s="4">
        <v>0</v>
      </c>
      <c r="G411" s="3">
        <v>0</v>
      </c>
      <c r="H411" s="4">
        <v>0</v>
      </c>
      <c r="I411" s="3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</row>
    <row r="412" spans="1:14">
      <c r="A412" s="3">
        <v>411</v>
      </c>
      <c r="B412" s="3" t="s">
        <v>974</v>
      </c>
      <c r="C412" s="3" t="s">
        <v>993</v>
      </c>
      <c r="D412" s="3" t="s">
        <v>981</v>
      </c>
      <c r="E412" s="3" t="s">
        <v>993</v>
      </c>
      <c r="F412" s="4">
        <v>0</v>
      </c>
      <c r="G412" s="3">
        <v>0</v>
      </c>
      <c r="H412" s="4">
        <v>0</v>
      </c>
      <c r="I412" s="3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</row>
    <row r="413" spans="1:14">
      <c r="A413" s="3">
        <v>412</v>
      </c>
      <c r="B413" s="3" t="s">
        <v>140</v>
      </c>
      <c r="C413" s="3" t="s">
        <v>812</v>
      </c>
      <c r="D413" s="3" t="s">
        <v>450</v>
      </c>
      <c r="E413" s="3" t="s">
        <v>813</v>
      </c>
      <c r="F413" s="4">
        <v>0</v>
      </c>
      <c r="G413" s="3">
        <v>161</v>
      </c>
      <c r="H413" s="4">
        <v>0</v>
      </c>
      <c r="I413" s="3">
        <v>0</v>
      </c>
      <c r="J413" s="4">
        <v>0</v>
      </c>
      <c r="K413" s="4">
        <v>39</v>
      </c>
      <c r="L413" s="4">
        <v>95</v>
      </c>
      <c r="M413" s="4">
        <v>2</v>
      </c>
      <c r="N413" s="4">
        <v>9</v>
      </c>
    </row>
    <row r="414" spans="1:14">
      <c r="A414" s="3">
        <v>413</v>
      </c>
      <c r="B414" s="3" t="s">
        <v>141</v>
      </c>
      <c r="C414" s="3" t="s">
        <v>814</v>
      </c>
      <c r="D414" s="3" t="s">
        <v>451</v>
      </c>
      <c r="E414" s="3" t="s">
        <v>1090</v>
      </c>
      <c r="F414" s="4">
        <v>0</v>
      </c>
      <c r="G414" s="3">
        <v>1497</v>
      </c>
      <c r="H414" s="4">
        <v>0</v>
      </c>
      <c r="I414" s="3">
        <v>0</v>
      </c>
      <c r="J414" s="4">
        <v>4</v>
      </c>
      <c r="K414" s="4">
        <v>247</v>
      </c>
      <c r="L414" s="4">
        <v>1215</v>
      </c>
      <c r="M414" s="4">
        <v>18</v>
      </c>
      <c r="N414" s="4">
        <v>55</v>
      </c>
    </row>
    <row r="415" spans="1:14">
      <c r="A415" s="3">
        <v>414</v>
      </c>
      <c r="B415" s="3" t="s">
        <v>142</v>
      </c>
      <c r="C415" s="3" t="s">
        <v>815</v>
      </c>
      <c r="D415" s="3" t="s">
        <v>452</v>
      </c>
      <c r="E415" s="3" t="s">
        <v>816</v>
      </c>
      <c r="F415" s="4">
        <v>0</v>
      </c>
      <c r="G415" s="3">
        <v>1874</v>
      </c>
      <c r="H415" s="4">
        <v>0</v>
      </c>
      <c r="I415" s="3">
        <v>0</v>
      </c>
      <c r="J415" s="4">
        <v>0</v>
      </c>
      <c r="K415" s="4">
        <v>4935</v>
      </c>
      <c r="L415" s="4">
        <v>11945</v>
      </c>
      <c r="M415" s="4">
        <v>574</v>
      </c>
      <c r="N415" s="4">
        <v>986</v>
      </c>
    </row>
    <row r="416" spans="1:14">
      <c r="A416" s="3">
        <v>415</v>
      </c>
      <c r="B416" s="3" t="s">
        <v>143</v>
      </c>
      <c r="C416" s="3" t="s">
        <v>1091</v>
      </c>
      <c r="D416" s="3" t="s">
        <v>453</v>
      </c>
      <c r="E416" s="3" t="s">
        <v>1091</v>
      </c>
      <c r="F416" s="4">
        <v>0</v>
      </c>
      <c r="G416" s="3">
        <v>4</v>
      </c>
      <c r="H416" s="4">
        <v>0</v>
      </c>
      <c r="I416" s="3">
        <v>0</v>
      </c>
      <c r="J416" s="4">
        <v>4</v>
      </c>
      <c r="K416" s="4">
        <v>0</v>
      </c>
      <c r="L416" s="4">
        <v>0</v>
      </c>
      <c r="M416" s="4">
        <v>0</v>
      </c>
      <c r="N416" s="4">
        <v>0</v>
      </c>
    </row>
    <row r="417" spans="1:14">
      <c r="A417" s="3">
        <v>416</v>
      </c>
      <c r="B417" s="3" t="s">
        <v>975</v>
      </c>
      <c r="C417" s="3" t="s">
        <v>1092</v>
      </c>
      <c r="D417" s="3" t="s">
        <v>982</v>
      </c>
      <c r="E417" s="3" t="s">
        <v>1093</v>
      </c>
      <c r="F417" s="4">
        <v>0</v>
      </c>
      <c r="G417" s="3">
        <v>161</v>
      </c>
      <c r="H417" s="4">
        <v>0</v>
      </c>
      <c r="I417" s="3">
        <v>0</v>
      </c>
      <c r="J417" s="4">
        <v>0</v>
      </c>
      <c r="K417" s="4">
        <v>0</v>
      </c>
      <c r="L417" s="4">
        <v>12</v>
      </c>
      <c r="M417" s="4">
        <v>0</v>
      </c>
      <c r="N417" s="4">
        <v>0</v>
      </c>
    </row>
    <row r="418" spans="1:14">
      <c r="A418" s="3">
        <v>417</v>
      </c>
      <c r="B418" s="3" t="s">
        <v>144</v>
      </c>
      <c r="C418" s="3" t="s">
        <v>1094</v>
      </c>
      <c r="D418" s="3" t="s">
        <v>454</v>
      </c>
      <c r="E418" s="3" t="s">
        <v>1094</v>
      </c>
      <c r="F418" s="4">
        <v>0</v>
      </c>
      <c r="G418" s="3">
        <v>5</v>
      </c>
      <c r="H418" s="4">
        <v>0</v>
      </c>
      <c r="I418" s="3">
        <v>0</v>
      </c>
      <c r="J418" s="4">
        <v>0</v>
      </c>
      <c r="K418" s="4">
        <v>1</v>
      </c>
      <c r="L418" s="4">
        <v>1</v>
      </c>
      <c r="M418" s="4">
        <v>0</v>
      </c>
      <c r="N418" s="4">
        <v>0</v>
      </c>
    </row>
    <row r="419" spans="1:14" ht="17.25" thickBot="1">
      <c r="E419" s="9" t="s">
        <v>1099</v>
      </c>
      <c r="F419" s="10">
        <f t="shared" ref="F419:N419" si="0">SUM(F2:F418)</f>
        <v>0</v>
      </c>
      <c r="G419" s="10">
        <f t="shared" si="0"/>
        <v>170529</v>
      </c>
      <c r="H419" s="10">
        <f t="shared" si="0"/>
        <v>0</v>
      </c>
      <c r="I419" s="10">
        <f t="shared" si="0"/>
        <v>2</v>
      </c>
      <c r="J419" s="10">
        <f t="shared" si="0"/>
        <v>4163</v>
      </c>
      <c r="K419" s="10">
        <f t="shared" si="0"/>
        <v>197953</v>
      </c>
      <c r="L419" s="10">
        <f t="shared" si="0"/>
        <v>615215</v>
      </c>
      <c r="M419" s="10">
        <f t="shared" si="0"/>
        <v>31665</v>
      </c>
      <c r="N419" s="10">
        <f t="shared" si="0"/>
        <v>46214</v>
      </c>
    </row>
    <row r="420" spans="1:14" ht="17.25" thickTop="1"/>
    <row r="421" spans="1:14">
      <c r="M421" s="2">
        <f>SUBTOTAL(9,M2:M420)</f>
        <v>63330</v>
      </c>
      <c r="N421" s="2">
        <f>SUBTOTAL(9,N2:N420)</f>
        <v>92428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6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6.5"/>
  <cols>
    <col min="1" max="2" width="9.140625" style="11"/>
    <col min="3" max="3" width="39.85546875" style="11" customWidth="1"/>
    <col min="4" max="4" width="9" style="11" customWidth="1"/>
    <col min="5" max="5" width="7.7109375" style="11" customWidth="1"/>
    <col min="6" max="6" width="6.42578125" style="11" customWidth="1"/>
    <col min="7" max="8" width="7.7109375" style="11" customWidth="1"/>
    <col min="9" max="9" width="9.140625" style="11"/>
    <col min="10" max="10" width="11.7109375" style="11" bestFit="1" customWidth="1"/>
    <col min="11" max="11" width="19.7109375" style="11" customWidth="1"/>
    <col min="12" max="12" width="19.85546875" style="11" customWidth="1"/>
    <col min="13" max="13" width="18.85546875" style="11" customWidth="1"/>
    <col min="14" max="14" width="11.7109375" style="11" bestFit="1" customWidth="1"/>
    <col min="15" max="15" width="9.140625" style="11"/>
    <col min="16" max="16" width="18.28515625" style="11" customWidth="1"/>
    <col min="17" max="17" width="27" style="11" customWidth="1"/>
    <col min="18" max="20" width="9.140625" style="11"/>
    <col min="21" max="21" width="11.7109375" style="11" bestFit="1" customWidth="1"/>
    <col min="22" max="16384" width="9.140625" style="11"/>
  </cols>
  <sheetData>
    <row r="1" spans="1:21" ht="148.5">
      <c r="A1" s="16" t="s">
        <v>1103</v>
      </c>
      <c r="B1" s="17" t="s">
        <v>1102</v>
      </c>
      <c r="C1" s="18" t="s">
        <v>1101</v>
      </c>
      <c r="D1" s="17" t="s">
        <v>5</v>
      </c>
      <c r="E1" s="17" t="s">
        <v>6</v>
      </c>
      <c r="F1" s="17" t="s">
        <v>952</v>
      </c>
      <c r="G1" s="17" t="s">
        <v>8</v>
      </c>
      <c r="H1" s="17" t="s">
        <v>9</v>
      </c>
      <c r="I1" s="17" t="s">
        <v>1137</v>
      </c>
      <c r="J1" s="17" t="s">
        <v>1138</v>
      </c>
      <c r="K1" s="17" t="s">
        <v>1139</v>
      </c>
      <c r="L1" s="17" t="s">
        <v>1140</v>
      </c>
      <c r="M1" s="17" t="s">
        <v>1141</v>
      </c>
      <c r="N1" s="17" t="s">
        <v>1142</v>
      </c>
      <c r="O1" s="17" t="s">
        <v>1153</v>
      </c>
      <c r="P1" s="17" t="s">
        <v>1143</v>
      </c>
      <c r="Q1" s="17" t="s">
        <v>1144</v>
      </c>
      <c r="R1" s="17" t="s">
        <v>1145</v>
      </c>
      <c r="S1" s="17" t="s">
        <v>1146</v>
      </c>
      <c r="T1" s="17" t="s">
        <v>1147</v>
      </c>
      <c r="U1" s="17" t="s">
        <v>1148</v>
      </c>
    </row>
    <row r="2" spans="1:21">
      <c r="A2" s="13">
        <v>1</v>
      </c>
      <c r="B2" s="32">
        <v>964</v>
      </c>
      <c r="C2" s="14" t="s">
        <v>805</v>
      </c>
      <c r="D2" s="15">
        <v>63</v>
      </c>
      <c r="E2" s="15">
        <v>0</v>
      </c>
      <c r="F2" s="15">
        <v>63</v>
      </c>
      <c r="G2" s="15">
        <v>0</v>
      </c>
      <c r="H2" s="15">
        <v>0</v>
      </c>
      <c r="I2" s="13" t="s">
        <v>1136</v>
      </c>
      <c r="J2" s="13">
        <f>(D2*50-E2*23)+(G2*50+H2*50)</f>
        <v>3150</v>
      </c>
      <c r="K2" s="13">
        <v>0</v>
      </c>
      <c r="L2" s="13">
        <v>0</v>
      </c>
      <c r="M2" s="13">
        <f>K2-L2</f>
        <v>0</v>
      </c>
      <c r="N2" s="13">
        <f>J2-L2</f>
        <v>3150</v>
      </c>
      <c r="O2" s="13">
        <v>0</v>
      </c>
      <c r="P2" s="13">
        <v>0</v>
      </c>
      <c r="Q2" s="13">
        <v>0</v>
      </c>
      <c r="R2" s="13">
        <f>O2+Q2</f>
        <v>0</v>
      </c>
      <c r="S2" s="13">
        <f>IF(R2&gt;N2,N2,R2)</f>
        <v>0</v>
      </c>
      <c r="T2" s="13">
        <f>R2-S2</f>
        <v>0</v>
      </c>
      <c r="U2" s="13">
        <f>N2-S2</f>
        <v>3150</v>
      </c>
    </row>
    <row r="3" spans="1:21">
      <c r="A3" s="13">
        <v>2</v>
      </c>
      <c r="B3" s="32">
        <v>661</v>
      </c>
      <c r="C3" s="14" t="s">
        <v>724</v>
      </c>
      <c r="D3" s="15">
        <v>5595</v>
      </c>
      <c r="E3" s="15">
        <v>0</v>
      </c>
      <c r="F3" s="15">
        <v>0</v>
      </c>
      <c r="G3" s="15">
        <v>86</v>
      </c>
      <c r="H3" s="15">
        <v>238</v>
      </c>
      <c r="I3" s="13" t="s">
        <v>1136</v>
      </c>
      <c r="J3" s="13">
        <f>(D3*50-E3*23)+(G3*50+H3*50)</f>
        <v>295950</v>
      </c>
      <c r="K3" s="13">
        <v>0</v>
      </c>
      <c r="L3" s="13">
        <v>0</v>
      </c>
      <c r="M3" s="13">
        <f t="shared" ref="M3:M66" si="0">K3-L3</f>
        <v>0</v>
      </c>
      <c r="N3" s="13">
        <f t="shared" ref="N3:N66" si="1">J3-L3</f>
        <v>295950</v>
      </c>
      <c r="O3" s="13">
        <v>0</v>
      </c>
      <c r="P3" s="13">
        <v>422525</v>
      </c>
      <c r="Q3" s="13">
        <v>29595</v>
      </c>
      <c r="R3" s="13">
        <f t="shared" ref="R3:R66" si="2">O3+Q3</f>
        <v>29595</v>
      </c>
      <c r="S3" s="13">
        <f t="shared" ref="S3:S66" si="3">IF(R3&gt;N3,N3,R3)</f>
        <v>29595</v>
      </c>
      <c r="T3" s="13">
        <f t="shared" ref="T3:T66" si="4">R3-S3</f>
        <v>0</v>
      </c>
      <c r="U3" s="13">
        <f t="shared" ref="U3:U66" si="5">N3-S3</f>
        <v>266355</v>
      </c>
    </row>
    <row r="4" spans="1:21">
      <c r="A4" s="13">
        <v>3</v>
      </c>
      <c r="B4" s="32">
        <v>623</v>
      </c>
      <c r="C4" s="14" t="s">
        <v>634</v>
      </c>
      <c r="D4" s="15">
        <v>738</v>
      </c>
      <c r="E4" s="15">
        <v>0</v>
      </c>
      <c r="F4" s="15">
        <v>0</v>
      </c>
      <c r="G4" s="15">
        <v>271</v>
      </c>
      <c r="H4" s="15">
        <v>271</v>
      </c>
      <c r="I4" s="13" t="s">
        <v>1136</v>
      </c>
      <c r="J4" s="13">
        <f>(D4*50-E4*23)+(G4*50+H4*50)</f>
        <v>64000</v>
      </c>
      <c r="K4" s="13">
        <v>0</v>
      </c>
      <c r="L4" s="13">
        <v>0</v>
      </c>
      <c r="M4" s="13">
        <f t="shared" si="0"/>
        <v>0</v>
      </c>
      <c r="N4" s="13">
        <f t="shared" si="1"/>
        <v>64000</v>
      </c>
      <c r="O4" s="13">
        <v>0</v>
      </c>
      <c r="P4" s="13">
        <v>63775</v>
      </c>
      <c r="Q4" s="13">
        <v>6400</v>
      </c>
      <c r="R4" s="13">
        <f t="shared" si="2"/>
        <v>6400</v>
      </c>
      <c r="S4" s="13">
        <f t="shared" si="3"/>
        <v>6400</v>
      </c>
      <c r="T4" s="13">
        <f t="shared" si="4"/>
        <v>0</v>
      </c>
      <c r="U4" s="13">
        <f t="shared" si="5"/>
        <v>57600</v>
      </c>
    </row>
    <row r="5" spans="1:21">
      <c r="A5" s="13">
        <v>4</v>
      </c>
      <c r="B5" s="32">
        <v>821</v>
      </c>
      <c r="C5" s="14" t="s">
        <v>1060</v>
      </c>
      <c r="D5" s="15">
        <v>831</v>
      </c>
      <c r="E5" s="15">
        <v>0</v>
      </c>
      <c r="F5" s="15">
        <v>0</v>
      </c>
      <c r="G5" s="15">
        <v>1384</v>
      </c>
      <c r="H5" s="15">
        <v>938</v>
      </c>
      <c r="I5" s="13" t="s">
        <v>1136</v>
      </c>
      <c r="J5" s="13">
        <f>(D5*50-E5*23)+(G5*50+H5*50)</f>
        <v>157650</v>
      </c>
      <c r="K5" s="13">
        <v>0</v>
      </c>
      <c r="L5" s="13">
        <v>0</v>
      </c>
      <c r="M5" s="13">
        <f t="shared" si="0"/>
        <v>0</v>
      </c>
      <c r="N5" s="13">
        <f t="shared" si="1"/>
        <v>157650</v>
      </c>
      <c r="O5" s="13">
        <v>0</v>
      </c>
      <c r="P5" s="13">
        <v>181350</v>
      </c>
      <c r="Q5" s="13">
        <v>15765</v>
      </c>
      <c r="R5" s="13">
        <f t="shared" si="2"/>
        <v>15765</v>
      </c>
      <c r="S5" s="13">
        <f t="shared" si="3"/>
        <v>15765</v>
      </c>
      <c r="T5" s="13">
        <f t="shared" si="4"/>
        <v>0</v>
      </c>
      <c r="U5" s="13">
        <f t="shared" si="5"/>
        <v>141885</v>
      </c>
    </row>
    <row r="6" spans="1:21">
      <c r="A6" s="13">
        <v>5</v>
      </c>
      <c r="B6" s="32">
        <v>688</v>
      </c>
      <c r="C6" s="14" t="s">
        <v>837</v>
      </c>
      <c r="D6" s="15">
        <v>0</v>
      </c>
      <c r="E6" s="15">
        <v>0</v>
      </c>
      <c r="F6" s="15">
        <v>0</v>
      </c>
      <c r="G6" s="15">
        <v>0</v>
      </c>
      <c r="H6" s="15">
        <v>1</v>
      </c>
      <c r="I6" s="13" t="s">
        <v>1136</v>
      </c>
      <c r="J6" s="13">
        <f>(D6*50-E6*23)+(G6*50+H6*50)</f>
        <v>50</v>
      </c>
      <c r="K6" s="13">
        <v>0</v>
      </c>
      <c r="L6" s="13">
        <v>0</v>
      </c>
      <c r="M6" s="13">
        <f t="shared" si="0"/>
        <v>0</v>
      </c>
      <c r="N6" s="13">
        <f t="shared" si="1"/>
        <v>50</v>
      </c>
      <c r="O6" s="13">
        <v>0</v>
      </c>
      <c r="P6" s="13">
        <v>0</v>
      </c>
      <c r="Q6" s="13">
        <v>0</v>
      </c>
      <c r="R6" s="13">
        <f t="shared" si="2"/>
        <v>0</v>
      </c>
      <c r="S6" s="13">
        <f t="shared" si="3"/>
        <v>0</v>
      </c>
      <c r="T6" s="13">
        <f t="shared" si="4"/>
        <v>0</v>
      </c>
      <c r="U6" s="13">
        <f t="shared" si="5"/>
        <v>50</v>
      </c>
    </row>
    <row r="7" spans="1:21">
      <c r="A7" s="13">
        <v>6</v>
      </c>
      <c r="B7" s="32">
        <v>647</v>
      </c>
      <c r="C7" s="14" t="s">
        <v>663</v>
      </c>
      <c r="D7" s="15">
        <v>505</v>
      </c>
      <c r="E7" s="15">
        <v>0</v>
      </c>
      <c r="F7" s="15">
        <v>0</v>
      </c>
      <c r="G7" s="15">
        <v>83</v>
      </c>
      <c r="H7" s="15">
        <v>154</v>
      </c>
      <c r="I7" s="13" t="s">
        <v>1106</v>
      </c>
      <c r="J7" s="13">
        <f>(D7*100-E7*73-F7*50)+(G7+H7)*100</f>
        <v>74200</v>
      </c>
      <c r="K7" s="13">
        <v>0</v>
      </c>
      <c r="L7" s="13">
        <v>0</v>
      </c>
      <c r="M7" s="13">
        <f t="shared" si="0"/>
        <v>0</v>
      </c>
      <c r="N7" s="13">
        <f t="shared" si="1"/>
        <v>74200</v>
      </c>
      <c r="O7" s="13">
        <v>0</v>
      </c>
      <c r="P7" s="13">
        <v>22925</v>
      </c>
      <c r="Q7" s="13">
        <v>7420</v>
      </c>
      <c r="R7" s="13">
        <f t="shared" si="2"/>
        <v>7420</v>
      </c>
      <c r="S7" s="13">
        <f t="shared" si="3"/>
        <v>7420</v>
      </c>
      <c r="T7" s="13">
        <f t="shared" si="4"/>
        <v>0</v>
      </c>
      <c r="U7" s="13">
        <f t="shared" si="5"/>
        <v>66780</v>
      </c>
    </row>
    <row r="8" spans="1:21">
      <c r="A8" s="13">
        <v>7</v>
      </c>
      <c r="B8" s="32">
        <v>630</v>
      </c>
      <c r="C8" s="14" t="s">
        <v>639</v>
      </c>
      <c r="D8" s="15">
        <v>116</v>
      </c>
      <c r="E8" s="15">
        <v>0</v>
      </c>
      <c r="F8" s="15">
        <v>0</v>
      </c>
      <c r="G8" s="15">
        <v>4</v>
      </c>
      <c r="H8" s="15">
        <v>13</v>
      </c>
      <c r="I8" s="13" t="s">
        <v>1106</v>
      </c>
      <c r="J8" s="13">
        <f>(D8*100-E8*73-F8*50)+(G8+H8)*100</f>
        <v>13300</v>
      </c>
      <c r="K8" s="13">
        <v>0</v>
      </c>
      <c r="L8" s="13">
        <v>0</v>
      </c>
      <c r="M8" s="13">
        <f t="shared" si="0"/>
        <v>0</v>
      </c>
      <c r="N8" s="13">
        <f t="shared" si="1"/>
        <v>13300</v>
      </c>
      <c r="O8" s="13">
        <v>0</v>
      </c>
      <c r="P8" s="13">
        <v>475</v>
      </c>
      <c r="Q8" s="13">
        <v>475</v>
      </c>
      <c r="R8" s="13">
        <f t="shared" si="2"/>
        <v>475</v>
      </c>
      <c r="S8" s="13">
        <f t="shared" si="3"/>
        <v>475</v>
      </c>
      <c r="T8" s="13">
        <f t="shared" si="4"/>
        <v>0</v>
      </c>
      <c r="U8" s="13">
        <f t="shared" si="5"/>
        <v>12825</v>
      </c>
    </row>
    <row r="9" spans="1:21">
      <c r="A9" s="13">
        <v>8</v>
      </c>
      <c r="B9" s="32">
        <v>664</v>
      </c>
      <c r="C9" s="14" t="s">
        <v>910</v>
      </c>
      <c r="D9" s="15">
        <v>403</v>
      </c>
      <c r="E9" s="15">
        <v>0</v>
      </c>
      <c r="F9" s="15">
        <v>0</v>
      </c>
      <c r="G9" s="15">
        <v>58</v>
      </c>
      <c r="H9" s="15">
        <v>143</v>
      </c>
      <c r="I9" s="13" t="s">
        <v>1136</v>
      </c>
      <c r="J9" s="13">
        <f>(D9*50-E9*23)+(G9*50+H9*50)</f>
        <v>30200</v>
      </c>
      <c r="K9" s="13">
        <v>0</v>
      </c>
      <c r="L9" s="13">
        <v>0</v>
      </c>
      <c r="M9" s="13">
        <f t="shared" si="0"/>
        <v>0</v>
      </c>
      <c r="N9" s="13">
        <f t="shared" si="1"/>
        <v>30200</v>
      </c>
      <c r="O9" s="13">
        <v>0</v>
      </c>
      <c r="P9" s="13">
        <v>44075</v>
      </c>
      <c r="Q9" s="13">
        <v>3020</v>
      </c>
      <c r="R9" s="13">
        <f t="shared" si="2"/>
        <v>3020</v>
      </c>
      <c r="S9" s="13">
        <f t="shared" si="3"/>
        <v>3020</v>
      </c>
      <c r="T9" s="13">
        <f t="shared" si="4"/>
        <v>0</v>
      </c>
      <c r="U9" s="13">
        <f t="shared" si="5"/>
        <v>27180</v>
      </c>
    </row>
    <row r="10" spans="1:21">
      <c r="A10" s="13">
        <v>9</v>
      </c>
      <c r="B10" s="32">
        <v>619</v>
      </c>
      <c r="C10" s="14" t="s">
        <v>906</v>
      </c>
      <c r="D10" s="15">
        <v>257</v>
      </c>
      <c r="E10" s="15">
        <v>0</v>
      </c>
      <c r="F10" s="15">
        <v>0</v>
      </c>
      <c r="G10" s="15">
        <v>68</v>
      </c>
      <c r="H10" s="15">
        <v>105</v>
      </c>
      <c r="I10" s="13" t="s">
        <v>1136</v>
      </c>
      <c r="J10" s="13">
        <f>(D10*50-E10*23)+(G10*50+H10*50)</f>
        <v>21500</v>
      </c>
      <c r="K10" s="13">
        <v>0</v>
      </c>
      <c r="L10" s="13">
        <v>0</v>
      </c>
      <c r="M10" s="13">
        <f t="shared" si="0"/>
        <v>0</v>
      </c>
      <c r="N10" s="13">
        <f t="shared" si="1"/>
        <v>21500</v>
      </c>
      <c r="O10" s="13">
        <v>0</v>
      </c>
      <c r="P10" s="13">
        <v>11800</v>
      </c>
      <c r="Q10" s="13">
        <v>2150</v>
      </c>
      <c r="R10" s="13">
        <f t="shared" si="2"/>
        <v>2150</v>
      </c>
      <c r="S10" s="13">
        <f t="shared" si="3"/>
        <v>2150</v>
      </c>
      <c r="T10" s="13">
        <f t="shared" si="4"/>
        <v>0</v>
      </c>
      <c r="U10" s="13">
        <f t="shared" si="5"/>
        <v>19350</v>
      </c>
    </row>
    <row r="11" spans="1:21">
      <c r="A11" s="13">
        <v>10</v>
      </c>
      <c r="B11" s="32">
        <v>648</v>
      </c>
      <c r="C11" s="14" t="s">
        <v>664</v>
      </c>
      <c r="D11" s="15">
        <v>372</v>
      </c>
      <c r="E11" s="15">
        <v>0</v>
      </c>
      <c r="F11" s="15">
        <v>0</v>
      </c>
      <c r="G11" s="15">
        <v>62</v>
      </c>
      <c r="H11" s="15">
        <v>122</v>
      </c>
      <c r="I11" s="13" t="s">
        <v>1106</v>
      </c>
      <c r="J11" s="13">
        <f>(D11*100-E11*73-F11*50)+(G11+H11)*100</f>
        <v>55600</v>
      </c>
      <c r="K11" s="13">
        <v>0</v>
      </c>
      <c r="L11" s="13">
        <v>0</v>
      </c>
      <c r="M11" s="13">
        <f t="shared" si="0"/>
        <v>0</v>
      </c>
      <c r="N11" s="13">
        <f t="shared" si="1"/>
        <v>55600</v>
      </c>
      <c r="O11" s="13">
        <v>0</v>
      </c>
      <c r="P11" s="13">
        <v>22475</v>
      </c>
      <c r="Q11" s="13">
        <v>5560</v>
      </c>
      <c r="R11" s="13">
        <f t="shared" si="2"/>
        <v>5560</v>
      </c>
      <c r="S11" s="13">
        <f t="shared" si="3"/>
        <v>5560</v>
      </c>
      <c r="T11" s="13">
        <f t="shared" si="4"/>
        <v>0</v>
      </c>
      <c r="U11" s="13">
        <f t="shared" si="5"/>
        <v>50040</v>
      </c>
    </row>
    <row r="12" spans="1:21">
      <c r="A12" s="13">
        <v>11</v>
      </c>
      <c r="B12" s="32">
        <v>649</v>
      </c>
      <c r="C12" s="14" t="s">
        <v>667</v>
      </c>
      <c r="D12" s="15">
        <v>4424</v>
      </c>
      <c r="E12" s="15">
        <v>0</v>
      </c>
      <c r="F12" s="15">
        <v>0</v>
      </c>
      <c r="G12" s="15">
        <v>448</v>
      </c>
      <c r="H12" s="15">
        <v>889</v>
      </c>
      <c r="I12" s="13" t="s">
        <v>1136</v>
      </c>
      <c r="J12" s="13">
        <f>(D12*50-E12*23)+(G12*50+H12*50)</f>
        <v>288050</v>
      </c>
      <c r="K12" s="13">
        <v>0</v>
      </c>
      <c r="L12" s="13">
        <v>0</v>
      </c>
      <c r="M12" s="13">
        <f t="shared" si="0"/>
        <v>0</v>
      </c>
      <c r="N12" s="13">
        <f t="shared" si="1"/>
        <v>288050</v>
      </c>
      <c r="O12" s="13">
        <v>0</v>
      </c>
      <c r="P12" s="13">
        <v>309325</v>
      </c>
      <c r="Q12" s="13">
        <v>28805</v>
      </c>
      <c r="R12" s="13">
        <f t="shared" si="2"/>
        <v>28805</v>
      </c>
      <c r="S12" s="13">
        <f t="shared" si="3"/>
        <v>28805</v>
      </c>
      <c r="T12" s="13">
        <f t="shared" si="4"/>
        <v>0</v>
      </c>
      <c r="U12" s="13">
        <f t="shared" si="5"/>
        <v>259245</v>
      </c>
    </row>
    <row r="13" spans="1:21">
      <c r="A13" s="13">
        <v>12</v>
      </c>
      <c r="B13" s="32">
        <v>662</v>
      </c>
      <c r="C13" s="14" t="s">
        <v>726</v>
      </c>
      <c r="D13" s="15">
        <v>176</v>
      </c>
      <c r="E13" s="15">
        <v>0</v>
      </c>
      <c r="F13" s="15">
        <v>0</v>
      </c>
      <c r="G13" s="15">
        <v>41</v>
      </c>
      <c r="H13" s="15">
        <v>93</v>
      </c>
      <c r="I13" s="13" t="s">
        <v>1136</v>
      </c>
      <c r="J13" s="13">
        <f>(D13*50-E13*23)+(G13*50+H13*50)</f>
        <v>15500</v>
      </c>
      <c r="K13" s="13">
        <v>0</v>
      </c>
      <c r="L13" s="13">
        <v>0</v>
      </c>
      <c r="M13" s="13">
        <f t="shared" si="0"/>
        <v>0</v>
      </c>
      <c r="N13" s="13">
        <f t="shared" si="1"/>
        <v>15500</v>
      </c>
      <c r="O13" s="13">
        <v>0</v>
      </c>
      <c r="P13" s="13">
        <v>11175</v>
      </c>
      <c r="Q13" s="13">
        <v>1550</v>
      </c>
      <c r="R13" s="13">
        <f t="shared" si="2"/>
        <v>1550</v>
      </c>
      <c r="S13" s="13">
        <f t="shared" si="3"/>
        <v>1550</v>
      </c>
      <c r="T13" s="13">
        <f t="shared" si="4"/>
        <v>0</v>
      </c>
      <c r="U13" s="13">
        <f t="shared" si="5"/>
        <v>13950</v>
      </c>
    </row>
    <row r="14" spans="1:21">
      <c r="A14" s="13">
        <v>13</v>
      </c>
      <c r="B14" s="32">
        <v>671</v>
      </c>
      <c r="C14" s="14" t="s">
        <v>733</v>
      </c>
      <c r="D14" s="15">
        <v>673</v>
      </c>
      <c r="E14" s="15">
        <v>0</v>
      </c>
      <c r="F14" s="15">
        <v>0</v>
      </c>
      <c r="G14" s="15">
        <v>59</v>
      </c>
      <c r="H14" s="15">
        <v>105</v>
      </c>
      <c r="I14" s="13" t="s">
        <v>1136</v>
      </c>
      <c r="J14" s="13">
        <f>(D14*50-E14*23)+(G14*50+H14*50)</f>
        <v>41850</v>
      </c>
      <c r="K14" s="13">
        <v>0</v>
      </c>
      <c r="L14" s="13">
        <v>0</v>
      </c>
      <c r="M14" s="13">
        <f t="shared" si="0"/>
        <v>0</v>
      </c>
      <c r="N14" s="13">
        <f t="shared" si="1"/>
        <v>41850</v>
      </c>
      <c r="O14" s="13">
        <v>0</v>
      </c>
      <c r="P14" s="13">
        <v>65500</v>
      </c>
      <c r="Q14" s="13">
        <v>4185</v>
      </c>
      <c r="R14" s="13">
        <f t="shared" si="2"/>
        <v>4185</v>
      </c>
      <c r="S14" s="13">
        <f t="shared" si="3"/>
        <v>4185</v>
      </c>
      <c r="T14" s="13">
        <f t="shared" si="4"/>
        <v>0</v>
      </c>
      <c r="U14" s="13">
        <f t="shared" si="5"/>
        <v>37665</v>
      </c>
    </row>
    <row r="15" spans="1:21">
      <c r="A15" s="13">
        <v>14</v>
      </c>
      <c r="B15" s="32">
        <v>670</v>
      </c>
      <c r="C15" s="14" t="s">
        <v>731</v>
      </c>
      <c r="D15" s="15">
        <v>866</v>
      </c>
      <c r="E15" s="15">
        <v>0</v>
      </c>
      <c r="F15" s="15">
        <v>0</v>
      </c>
      <c r="G15" s="15">
        <v>53</v>
      </c>
      <c r="H15" s="15">
        <v>113</v>
      </c>
      <c r="I15" s="13" t="s">
        <v>1136</v>
      </c>
      <c r="J15" s="13">
        <f>(D15*50-E15*23)+(G15*50+H15*50)</f>
        <v>51600</v>
      </c>
      <c r="K15" s="13">
        <v>0</v>
      </c>
      <c r="L15" s="13">
        <v>0</v>
      </c>
      <c r="M15" s="13">
        <f t="shared" si="0"/>
        <v>0</v>
      </c>
      <c r="N15" s="13">
        <f t="shared" si="1"/>
        <v>51600</v>
      </c>
      <c r="O15" s="13">
        <v>0</v>
      </c>
      <c r="P15" s="13">
        <v>126700</v>
      </c>
      <c r="Q15" s="13">
        <v>5160</v>
      </c>
      <c r="R15" s="13">
        <f t="shared" si="2"/>
        <v>5160</v>
      </c>
      <c r="S15" s="13">
        <f t="shared" si="3"/>
        <v>5160</v>
      </c>
      <c r="T15" s="13">
        <f t="shared" si="4"/>
        <v>0</v>
      </c>
      <c r="U15" s="13">
        <f t="shared" si="5"/>
        <v>46440</v>
      </c>
    </row>
    <row r="16" spans="1:21">
      <c r="A16" s="13">
        <v>15</v>
      </c>
      <c r="B16" s="32">
        <v>702</v>
      </c>
      <c r="C16" s="14" t="s">
        <v>735</v>
      </c>
      <c r="D16" s="15">
        <v>818</v>
      </c>
      <c r="E16" s="15">
        <v>0</v>
      </c>
      <c r="F16" s="15">
        <v>0</v>
      </c>
      <c r="G16" s="15">
        <v>80</v>
      </c>
      <c r="H16" s="15">
        <v>166</v>
      </c>
      <c r="I16" s="13" t="s">
        <v>1106</v>
      </c>
      <c r="J16" s="13">
        <f t="shared" ref="J16:J21" si="6">(D16*100-E16*73-F16*50)+(G16+H16)*100</f>
        <v>106400</v>
      </c>
      <c r="K16" s="13">
        <v>0</v>
      </c>
      <c r="L16" s="13">
        <v>0</v>
      </c>
      <c r="M16" s="13">
        <f t="shared" si="0"/>
        <v>0</v>
      </c>
      <c r="N16" s="13">
        <f t="shared" si="1"/>
        <v>106400</v>
      </c>
      <c r="O16" s="13">
        <v>0</v>
      </c>
      <c r="P16" s="13">
        <v>15700</v>
      </c>
      <c r="Q16" s="13">
        <v>10640</v>
      </c>
      <c r="R16" s="13">
        <f t="shared" si="2"/>
        <v>10640</v>
      </c>
      <c r="S16" s="13">
        <f t="shared" si="3"/>
        <v>10640</v>
      </c>
      <c r="T16" s="13">
        <f t="shared" si="4"/>
        <v>0</v>
      </c>
      <c r="U16" s="13">
        <f t="shared" si="5"/>
        <v>95760</v>
      </c>
    </row>
    <row r="17" spans="1:21">
      <c r="A17" s="13">
        <v>16</v>
      </c>
      <c r="B17" s="32">
        <v>704</v>
      </c>
      <c r="C17" s="14" t="s">
        <v>736</v>
      </c>
      <c r="D17" s="15">
        <v>13</v>
      </c>
      <c r="E17" s="15">
        <v>0</v>
      </c>
      <c r="F17" s="15">
        <v>0</v>
      </c>
      <c r="G17" s="15">
        <v>41</v>
      </c>
      <c r="H17" s="15">
        <v>9</v>
      </c>
      <c r="I17" s="13" t="s">
        <v>1106</v>
      </c>
      <c r="J17" s="13">
        <f t="shared" si="6"/>
        <v>6300</v>
      </c>
      <c r="K17" s="13">
        <v>0</v>
      </c>
      <c r="L17" s="13">
        <v>0</v>
      </c>
      <c r="M17" s="13">
        <f t="shared" si="0"/>
        <v>0</v>
      </c>
      <c r="N17" s="13">
        <f t="shared" si="1"/>
        <v>6300</v>
      </c>
      <c r="O17" s="13">
        <v>0</v>
      </c>
      <c r="P17" s="13">
        <v>150</v>
      </c>
      <c r="Q17" s="13">
        <v>150</v>
      </c>
      <c r="R17" s="13">
        <f t="shared" si="2"/>
        <v>150</v>
      </c>
      <c r="S17" s="13">
        <f t="shared" si="3"/>
        <v>150</v>
      </c>
      <c r="T17" s="13">
        <f t="shared" si="4"/>
        <v>0</v>
      </c>
      <c r="U17" s="13">
        <f t="shared" si="5"/>
        <v>6150</v>
      </c>
    </row>
    <row r="18" spans="1:21">
      <c r="A18" s="13">
        <v>17</v>
      </c>
      <c r="B18" s="32">
        <v>712</v>
      </c>
      <c r="C18" s="14" t="s">
        <v>933</v>
      </c>
      <c r="D18" s="15">
        <v>22</v>
      </c>
      <c r="E18" s="15">
        <v>0</v>
      </c>
      <c r="F18" s="15">
        <v>0</v>
      </c>
      <c r="G18" s="15">
        <v>8</v>
      </c>
      <c r="H18" s="15">
        <v>9</v>
      </c>
      <c r="I18" s="13" t="s">
        <v>1106</v>
      </c>
      <c r="J18" s="13">
        <f t="shared" si="6"/>
        <v>3900</v>
      </c>
      <c r="K18" s="13">
        <v>0</v>
      </c>
      <c r="L18" s="13">
        <v>0</v>
      </c>
      <c r="M18" s="13">
        <f t="shared" si="0"/>
        <v>0</v>
      </c>
      <c r="N18" s="13">
        <f t="shared" si="1"/>
        <v>3900</v>
      </c>
      <c r="O18" s="13">
        <v>0</v>
      </c>
      <c r="P18" s="13">
        <v>150</v>
      </c>
      <c r="Q18" s="13">
        <v>150</v>
      </c>
      <c r="R18" s="13">
        <f t="shared" si="2"/>
        <v>150</v>
      </c>
      <c r="S18" s="13">
        <f t="shared" si="3"/>
        <v>150</v>
      </c>
      <c r="T18" s="13">
        <f t="shared" si="4"/>
        <v>0</v>
      </c>
      <c r="U18" s="13">
        <f t="shared" si="5"/>
        <v>3750</v>
      </c>
    </row>
    <row r="19" spans="1:21">
      <c r="A19" s="13">
        <v>18</v>
      </c>
      <c r="B19" s="32">
        <v>711</v>
      </c>
      <c r="C19" s="14" t="s">
        <v>741</v>
      </c>
      <c r="D19" s="15">
        <v>7</v>
      </c>
      <c r="E19" s="15">
        <v>0</v>
      </c>
      <c r="F19" s="15">
        <v>0</v>
      </c>
      <c r="G19" s="15">
        <v>2</v>
      </c>
      <c r="H19" s="15">
        <v>16</v>
      </c>
      <c r="I19" s="13" t="s">
        <v>1106</v>
      </c>
      <c r="J19" s="13">
        <f t="shared" si="6"/>
        <v>2500</v>
      </c>
      <c r="K19" s="13">
        <v>0</v>
      </c>
      <c r="L19" s="13">
        <v>0</v>
      </c>
      <c r="M19" s="13">
        <f t="shared" si="0"/>
        <v>0</v>
      </c>
      <c r="N19" s="13">
        <f t="shared" si="1"/>
        <v>2500</v>
      </c>
      <c r="O19" s="13">
        <v>0</v>
      </c>
      <c r="P19" s="13">
        <v>75</v>
      </c>
      <c r="Q19" s="13">
        <v>75</v>
      </c>
      <c r="R19" s="13">
        <f t="shared" si="2"/>
        <v>75</v>
      </c>
      <c r="S19" s="13">
        <f t="shared" si="3"/>
        <v>75</v>
      </c>
      <c r="T19" s="13">
        <f t="shared" si="4"/>
        <v>0</v>
      </c>
      <c r="U19" s="13">
        <f t="shared" si="5"/>
        <v>2425</v>
      </c>
    </row>
    <row r="20" spans="1:21">
      <c r="A20" s="13">
        <v>19</v>
      </c>
      <c r="B20" s="32">
        <v>705</v>
      </c>
      <c r="C20" s="14" t="s">
        <v>737</v>
      </c>
      <c r="D20" s="15">
        <v>3</v>
      </c>
      <c r="E20" s="15">
        <v>0</v>
      </c>
      <c r="F20" s="15">
        <v>0</v>
      </c>
      <c r="G20" s="15">
        <v>2</v>
      </c>
      <c r="H20" s="15">
        <v>7</v>
      </c>
      <c r="I20" s="13" t="s">
        <v>1106</v>
      </c>
      <c r="J20" s="13">
        <f t="shared" si="6"/>
        <v>1200</v>
      </c>
      <c r="K20" s="13">
        <v>0</v>
      </c>
      <c r="L20" s="13">
        <v>0</v>
      </c>
      <c r="M20" s="13">
        <f t="shared" si="0"/>
        <v>0</v>
      </c>
      <c r="N20" s="13">
        <f t="shared" si="1"/>
        <v>1200</v>
      </c>
      <c r="O20" s="13">
        <v>0</v>
      </c>
      <c r="P20" s="13">
        <v>0</v>
      </c>
      <c r="Q20" s="13">
        <v>0</v>
      </c>
      <c r="R20" s="13">
        <f t="shared" si="2"/>
        <v>0</v>
      </c>
      <c r="S20" s="13">
        <f t="shared" si="3"/>
        <v>0</v>
      </c>
      <c r="T20" s="13">
        <f t="shared" si="4"/>
        <v>0</v>
      </c>
      <c r="U20" s="13">
        <f t="shared" si="5"/>
        <v>1200</v>
      </c>
    </row>
    <row r="21" spans="1:21">
      <c r="A21" s="13">
        <v>20</v>
      </c>
      <c r="B21" s="32">
        <v>657</v>
      </c>
      <c r="C21" s="14" t="s">
        <v>713</v>
      </c>
      <c r="D21" s="15">
        <v>641</v>
      </c>
      <c r="E21" s="15">
        <v>0</v>
      </c>
      <c r="F21" s="15">
        <v>0</v>
      </c>
      <c r="G21" s="15">
        <v>251</v>
      </c>
      <c r="H21" s="15">
        <v>261</v>
      </c>
      <c r="I21" s="13" t="s">
        <v>1106</v>
      </c>
      <c r="J21" s="13">
        <f t="shared" si="6"/>
        <v>115300</v>
      </c>
      <c r="K21" s="13">
        <v>0</v>
      </c>
      <c r="L21" s="13">
        <v>0</v>
      </c>
      <c r="M21" s="13">
        <f t="shared" si="0"/>
        <v>0</v>
      </c>
      <c r="N21" s="13">
        <f t="shared" si="1"/>
        <v>115300</v>
      </c>
      <c r="O21" s="13">
        <v>0</v>
      </c>
      <c r="P21" s="13">
        <v>95775</v>
      </c>
      <c r="Q21" s="13">
        <v>11530</v>
      </c>
      <c r="R21" s="13">
        <f t="shared" si="2"/>
        <v>11530</v>
      </c>
      <c r="S21" s="13">
        <f t="shared" si="3"/>
        <v>11530</v>
      </c>
      <c r="T21" s="13">
        <f t="shared" si="4"/>
        <v>0</v>
      </c>
      <c r="U21" s="13">
        <f t="shared" si="5"/>
        <v>103770</v>
      </c>
    </row>
    <row r="22" spans="1:21">
      <c r="A22" s="13">
        <v>21</v>
      </c>
      <c r="B22" s="32">
        <v>689</v>
      </c>
      <c r="C22" s="14" t="s">
        <v>865</v>
      </c>
      <c r="D22" s="15">
        <v>7</v>
      </c>
      <c r="E22" s="15">
        <v>0</v>
      </c>
      <c r="F22" s="15">
        <v>0</v>
      </c>
      <c r="G22" s="15">
        <v>0</v>
      </c>
      <c r="H22" s="15">
        <v>0</v>
      </c>
      <c r="I22" s="13" t="s">
        <v>1136</v>
      </c>
      <c r="J22" s="13">
        <f>(D22*50-E22*23)+(G22*50+H22*50)</f>
        <v>350</v>
      </c>
      <c r="K22" s="13">
        <v>0</v>
      </c>
      <c r="L22" s="13">
        <v>0</v>
      </c>
      <c r="M22" s="13">
        <f t="shared" si="0"/>
        <v>0</v>
      </c>
      <c r="N22" s="13">
        <f t="shared" si="1"/>
        <v>350</v>
      </c>
      <c r="O22" s="13">
        <v>0</v>
      </c>
      <c r="P22" s="13">
        <v>300</v>
      </c>
      <c r="Q22" s="13">
        <v>35</v>
      </c>
      <c r="R22" s="13">
        <f t="shared" si="2"/>
        <v>35</v>
      </c>
      <c r="S22" s="13">
        <f t="shared" si="3"/>
        <v>35</v>
      </c>
      <c r="T22" s="13">
        <f t="shared" si="4"/>
        <v>0</v>
      </c>
      <c r="U22" s="13">
        <f t="shared" si="5"/>
        <v>315</v>
      </c>
    </row>
    <row r="23" spans="1:21">
      <c r="A23" s="13">
        <v>22</v>
      </c>
      <c r="B23" s="32">
        <v>631</v>
      </c>
      <c r="C23" s="14" t="s">
        <v>640</v>
      </c>
      <c r="D23" s="15">
        <v>19</v>
      </c>
      <c r="E23" s="15">
        <v>0</v>
      </c>
      <c r="F23" s="15">
        <v>0</v>
      </c>
      <c r="G23" s="15">
        <v>3</v>
      </c>
      <c r="H23" s="15">
        <v>11</v>
      </c>
      <c r="I23" s="13" t="s">
        <v>1106</v>
      </c>
      <c r="J23" s="13">
        <f>(D23*100-E23*73-F23*50)+(G23+H23)*100</f>
        <v>3300</v>
      </c>
      <c r="K23" s="13">
        <v>0</v>
      </c>
      <c r="L23" s="13">
        <v>0</v>
      </c>
      <c r="M23" s="13">
        <f t="shared" si="0"/>
        <v>0</v>
      </c>
      <c r="N23" s="13">
        <f t="shared" si="1"/>
        <v>3300</v>
      </c>
      <c r="O23" s="13">
        <v>0</v>
      </c>
      <c r="P23" s="13">
        <v>0</v>
      </c>
      <c r="Q23" s="13">
        <v>0</v>
      </c>
      <c r="R23" s="13">
        <f t="shared" si="2"/>
        <v>0</v>
      </c>
      <c r="S23" s="13">
        <f t="shared" si="3"/>
        <v>0</v>
      </c>
      <c r="T23" s="13">
        <f t="shared" si="4"/>
        <v>0</v>
      </c>
      <c r="U23" s="13">
        <f t="shared" si="5"/>
        <v>3300</v>
      </c>
    </row>
    <row r="24" spans="1:21">
      <c r="A24" s="13">
        <v>23</v>
      </c>
      <c r="B24" s="32">
        <v>650</v>
      </c>
      <c r="C24" s="14" t="s">
        <v>670</v>
      </c>
      <c r="D24" s="15">
        <v>931</v>
      </c>
      <c r="E24" s="15">
        <v>0</v>
      </c>
      <c r="F24" s="15">
        <v>0</v>
      </c>
      <c r="G24" s="15">
        <v>59</v>
      </c>
      <c r="H24" s="15">
        <v>94</v>
      </c>
      <c r="I24" s="13" t="s">
        <v>1106</v>
      </c>
      <c r="J24" s="13">
        <f>(D24*100-E24*73-F24*50)+(G24+H24)*100</f>
        <v>108400</v>
      </c>
      <c r="K24" s="13">
        <v>0</v>
      </c>
      <c r="L24" s="13">
        <v>0</v>
      </c>
      <c r="M24" s="13">
        <f t="shared" si="0"/>
        <v>0</v>
      </c>
      <c r="N24" s="13">
        <f t="shared" si="1"/>
        <v>108400</v>
      </c>
      <c r="O24" s="13">
        <v>0</v>
      </c>
      <c r="P24" s="13">
        <v>65200</v>
      </c>
      <c r="Q24" s="13">
        <v>10840</v>
      </c>
      <c r="R24" s="13">
        <f t="shared" si="2"/>
        <v>10840</v>
      </c>
      <c r="S24" s="13">
        <f t="shared" si="3"/>
        <v>10840</v>
      </c>
      <c r="T24" s="13">
        <f t="shared" si="4"/>
        <v>0</v>
      </c>
      <c r="U24" s="13">
        <f t="shared" si="5"/>
        <v>97560</v>
      </c>
    </row>
    <row r="25" spans="1:21">
      <c r="A25" s="13">
        <v>24</v>
      </c>
      <c r="B25" s="32">
        <v>632</v>
      </c>
      <c r="C25" s="14" t="s">
        <v>642</v>
      </c>
      <c r="D25" s="15">
        <v>102</v>
      </c>
      <c r="E25" s="15">
        <v>0</v>
      </c>
      <c r="F25" s="15">
        <v>0</v>
      </c>
      <c r="G25" s="15">
        <v>14</v>
      </c>
      <c r="H25" s="15">
        <v>27</v>
      </c>
      <c r="I25" s="13" t="s">
        <v>1136</v>
      </c>
      <c r="J25" s="13">
        <f>(D25*50-E25*23)+(G25*50+H25*50)</f>
        <v>7150</v>
      </c>
      <c r="K25" s="13">
        <v>0</v>
      </c>
      <c r="L25" s="13">
        <v>0</v>
      </c>
      <c r="M25" s="13">
        <f t="shared" si="0"/>
        <v>0</v>
      </c>
      <c r="N25" s="13">
        <f t="shared" si="1"/>
        <v>7150</v>
      </c>
      <c r="O25" s="13">
        <v>0</v>
      </c>
      <c r="P25" s="13">
        <v>11000</v>
      </c>
      <c r="Q25" s="13">
        <v>715</v>
      </c>
      <c r="R25" s="13">
        <f t="shared" si="2"/>
        <v>715</v>
      </c>
      <c r="S25" s="13">
        <f t="shared" si="3"/>
        <v>715</v>
      </c>
      <c r="T25" s="13">
        <f t="shared" si="4"/>
        <v>0</v>
      </c>
      <c r="U25" s="13">
        <f t="shared" si="5"/>
        <v>6435</v>
      </c>
    </row>
    <row r="26" spans="1:21">
      <c r="A26" s="13">
        <v>25</v>
      </c>
      <c r="B26" s="32">
        <v>135</v>
      </c>
      <c r="C26" s="14" t="s">
        <v>553</v>
      </c>
      <c r="D26" s="15">
        <v>1</v>
      </c>
      <c r="E26" s="15">
        <v>0</v>
      </c>
      <c r="F26" s="15">
        <v>0</v>
      </c>
      <c r="G26" s="15">
        <v>1</v>
      </c>
      <c r="H26" s="15">
        <v>0</v>
      </c>
      <c r="I26" s="13" t="s">
        <v>1136</v>
      </c>
      <c r="J26" s="13">
        <f>(D26*50-E26*23)+(G26*50+H26*50)</f>
        <v>100</v>
      </c>
      <c r="K26" s="13">
        <v>7162</v>
      </c>
      <c r="L26" s="13">
        <v>10</v>
      </c>
      <c r="M26" s="13">
        <f t="shared" si="0"/>
        <v>7152</v>
      </c>
      <c r="N26" s="13">
        <f t="shared" si="1"/>
        <v>90</v>
      </c>
      <c r="O26" s="13">
        <v>0</v>
      </c>
      <c r="P26" s="13">
        <v>0</v>
      </c>
      <c r="Q26" s="13">
        <v>0</v>
      </c>
      <c r="R26" s="13">
        <f t="shared" si="2"/>
        <v>0</v>
      </c>
      <c r="S26" s="13">
        <f t="shared" si="3"/>
        <v>0</v>
      </c>
      <c r="T26" s="13">
        <f t="shared" si="4"/>
        <v>0</v>
      </c>
      <c r="U26" s="13">
        <f t="shared" si="5"/>
        <v>90</v>
      </c>
    </row>
    <row r="27" spans="1:21">
      <c r="A27" s="13">
        <v>26</v>
      </c>
      <c r="B27" s="32">
        <v>212</v>
      </c>
      <c r="C27" s="14" t="s">
        <v>601</v>
      </c>
      <c r="D27" s="15">
        <v>201</v>
      </c>
      <c r="E27" s="15">
        <v>0</v>
      </c>
      <c r="F27" s="15">
        <v>0</v>
      </c>
      <c r="G27" s="15">
        <v>3</v>
      </c>
      <c r="H27" s="15">
        <v>34</v>
      </c>
      <c r="I27" s="13" t="s">
        <v>1136</v>
      </c>
      <c r="J27" s="13">
        <f>(D27*50-E27*23)+(G27*50+H27*50)</f>
        <v>11900</v>
      </c>
      <c r="K27" s="13">
        <v>0</v>
      </c>
      <c r="L27" s="13">
        <v>0</v>
      </c>
      <c r="M27" s="13">
        <f t="shared" si="0"/>
        <v>0</v>
      </c>
      <c r="N27" s="13">
        <f t="shared" si="1"/>
        <v>11900</v>
      </c>
      <c r="O27" s="13">
        <v>0</v>
      </c>
      <c r="P27" s="13">
        <v>83250</v>
      </c>
      <c r="Q27" s="13">
        <v>1190</v>
      </c>
      <c r="R27" s="13">
        <f t="shared" si="2"/>
        <v>1190</v>
      </c>
      <c r="S27" s="13">
        <f t="shared" si="3"/>
        <v>1190</v>
      </c>
      <c r="T27" s="13">
        <f t="shared" si="4"/>
        <v>0</v>
      </c>
      <c r="U27" s="13">
        <f t="shared" si="5"/>
        <v>10710</v>
      </c>
    </row>
    <row r="28" spans="1:21">
      <c r="A28" s="13">
        <v>27</v>
      </c>
      <c r="B28" s="32">
        <v>604</v>
      </c>
      <c r="C28" s="14" t="s">
        <v>630</v>
      </c>
      <c r="D28" s="15">
        <v>460</v>
      </c>
      <c r="E28" s="15">
        <v>0</v>
      </c>
      <c r="F28" s="15">
        <v>0</v>
      </c>
      <c r="G28" s="15">
        <v>198</v>
      </c>
      <c r="H28" s="15">
        <v>233</v>
      </c>
      <c r="I28" s="13" t="s">
        <v>1106</v>
      </c>
      <c r="J28" s="13">
        <f t="shared" ref="J28:J42" si="7">(D28*100-E28*73-F28*50)+(G28+H28)*100</f>
        <v>89100</v>
      </c>
      <c r="K28" s="13">
        <v>0</v>
      </c>
      <c r="L28" s="13">
        <v>0</v>
      </c>
      <c r="M28" s="13">
        <f t="shared" si="0"/>
        <v>0</v>
      </c>
      <c r="N28" s="13">
        <f t="shared" si="1"/>
        <v>89100</v>
      </c>
      <c r="O28" s="13">
        <v>0</v>
      </c>
      <c r="P28" s="13">
        <v>53000</v>
      </c>
      <c r="Q28" s="13">
        <v>8910</v>
      </c>
      <c r="R28" s="13">
        <f t="shared" si="2"/>
        <v>8910</v>
      </c>
      <c r="S28" s="13">
        <f t="shared" si="3"/>
        <v>8910</v>
      </c>
      <c r="T28" s="13">
        <f t="shared" si="4"/>
        <v>0</v>
      </c>
      <c r="U28" s="13">
        <f t="shared" si="5"/>
        <v>80190</v>
      </c>
    </row>
    <row r="29" spans="1:21">
      <c r="A29" s="13">
        <v>28</v>
      </c>
      <c r="B29" s="32">
        <v>221</v>
      </c>
      <c r="C29" s="14" t="s">
        <v>922</v>
      </c>
      <c r="D29" s="15">
        <v>169</v>
      </c>
      <c r="E29" s="15">
        <v>0</v>
      </c>
      <c r="F29" s="15">
        <v>0</v>
      </c>
      <c r="G29" s="15">
        <v>2</v>
      </c>
      <c r="H29" s="15">
        <v>5</v>
      </c>
      <c r="I29" s="13" t="s">
        <v>1106</v>
      </c>
      <c r="J29" s="13">
        <f t="shared" si="7"/>
        <v>17600</v>
      </c>
      <c r="K29" s="13">
        <v>0</v>
      </c>
      <c r="L29" s="13">
        <v>0</v>
      </c>
      <c r="M29" s="13">
        <f t="shared" si="0"/>
        <v>0</v>
      </c>
      <c r="N29" s="13">
        <f t="shared" si="1"/>
        <v>17600</v>
      </c>
      <c r="O29" s="13">
        <v>0</v>
      </c>
      <c r="P29" s="13">
        <v>1225</v>
      </c>
      <c r="Q29" s="13">
        <v>1225</v>
      </c>
      <c r="R29" s="13">
        <f t="shared" si="2"/>
        <v>1225</v>
      </c>
      <c r="S29" s="13">
        <f t="shared" si="3"/>
        <v>1225</v>
      </c>
      <c r="T29" s="13">
        <f t="shared" si="4"/>
        <v>0</v>
      </c>
      <c r="U29" s="13">
        <f t="shared" si="5"/>
        <v>16375</v>
      </c>
    </row>
    <row r="30" spans="1:21">
      <c r="A30" s="13">
        <v>29</v>
      </c>
      <c r="B30" s="32">
        <v>151</v>
      </c>
      <c r="C30" s="14" t="s">
        <v>570</v>
      </c>
      <c r="D30" s="15">
        <v>163</v>
      </c>
      <c r="E30" s="15">
        <v>0</v>
      </c>
      <c r="F30" s="15">
        <v>0</v>
      </c>
      <c r="G30" s="15">
        <v>1</v>
      </c>
      <c r="H30" s="15">
        <v>4</v>
      </c>
      <c r="I30" s="13" t="s">
        <v>1106</v>
      </c>
      <c r="J30" s="13">
        <f t="shared" si="7"/>
        <v>16800</v>
      </c>
      <c r="K30" s="13">
        <v>0</v>
      </c>
      <c r="L30" s="13">
        <v>0</v>
      </c>
      <c r="M30" s="13">
        <f t="shared" si="0"/>
        <v>0</v>
      </c>
      <c r="N30" s="13">
        <f t="shared" si="1"/>
        <v>16800</v>
      </c>
      <c r="O30" s="13">
        <v>0</v>
      </c>
      <c r="P30" s="13">
        <v>550</v>
      </c>
      <c r="Q30" s="13">
        <v>550</v>
      </c>
      <c r="R30" s="13">
        <f t="shared" si="2"/>
        <v>550</v>
      </c>
      <c r="S30" s="13">
        <f t="shared" si="3"/>
        <v>550</v>
      </c>
      <c r="T30" s="13">
        <f t="shared" si="4"/>
        <v>0</v>
      </c>
      <c r="U30" s="13">
        <f t="shared" si="5"/>
        <v>16250</v>
      </c>
    </row>
    <row r="31" spans="1:21">
      <c r="A31" s="13">
        <v>30</v>
      </c>
      <c r="B31" s="32">
        <v>164</v>
      </c>
      <c r="C31" s="14" t="s">
        <v>590</v>
      </c>
      <c r="D31" s="15">
        <v>39</v>
      </c>
      <c r="E31" s="15">
        <v>0</v>
      </c>
      <c r="F31" s="15">
        <v>0</v>
      </c>
      <c r="G31" s="15">
        <v>0</v>
      </c>
      <c r="H31" s="15">
        <v>4</v>
      </c>
      <c r="I31" s="13" t="s">
        <v>1106</v>
      </c>
      <c r="J31" s="13">
        <f t="shared" si="7"/>
        <v>4300</v>
      </c>
      <c r="K31" s="13">
        <v>0</v>
      </c>
      <c r="L31" s="13">
        <v>0</v>
      </c>
      <c r="M31" s="13">
        <f t="shared" si="0"/>
        <v>0</v>
      </c>
      <c r="N31" s="13">
        <f t="shared" si="1"/>
        <v>4300</v>
      </c>
      <c r="O31" s="13">
        <v>0</v>
      </c>
      <c r="P31" s="13">
        <v>125</v>
      </c>
      <c r="Q31" s="13">
        <v>125</v>
      </c>
      <c r="R31" s="13">
        <f t="shared" si="2"/>
        <v>125</v>
      </c>
      <c r="S31" s="13">
        <f t="shared" si="3"/>
        <v>125</v>
      </c>
      <c r="T31" s="13">
        <f t="shared" si="4"/>
        <v>0</v>
      </c>
      <c r="U31" s="13">
        <f t="shared" si="5"/>
        <v>4175</v>
      </c>
    </row>
    <row r="32" spans="1:21">
      <c r="A32" s="13">
        <v>31</v>
      </c>
      <c r="B32" s="32">
        <v>154</v>
      </c>
      <c r="C32" s="14" t="s">
        <v>573</v>
      </c>
      <c r="D32" s="15">
        <v>43</v>
      </c>
      <c r="E32" s="15">
        <v>0</v>
      </c>
      <c r="F32" s="15">
        <v>0</v>
      </c>
      <c r="G32" s="15">
        <v>2</v>
      </c>
      <c r="H32" s="15">
        <v>0</v>
      </c>
      <c r="I32" s="13" t="s">
        <v>1106</v>
      </c>
      <c r="J32" s="13">
        <f t="shared" si="7"/>
        <v>4500</v>
      </c>
      <c r="K32" s="13">
        <v>0</v>
      </c>
      <c r="L32" s="13">
        <v>0</v>
      </c>
      <c r="M32" s="13">
        <f t="shared" si="0"/>
        <v>0</v>
      </c>
      <c r="N32" s="13">
        <f t="shared" si="1"/>
        <v>4500</v>
      </c>
      <c r="O32" s="13">
        <v>0</v>
      </c>
      <c r="P32" s="13">
        <v>200</v>
      </c>
      <c r="Q32" s="13">
        <v>200</v>
      </c>
      <c r="R32" s="13">
        <f t="shared" si="2"/>
        <v>200</v>
      </c>
      <c r="S32" s="13">
        <f t="shared" si="3"/>
        <v>200</v>
      </c>
      <c r="T32" s="13">
        <f t="shared" si="4"/>
        <v>0</v>
      </c>
      <c r="U32" s="13">
        <f t="shared" si="5"/>
        <v>4300</v>
      </c>
    </row>
    <row r="33" spans="1:21">
      <c r="A33" s="13">
        <v>32</v>
      </c>
      <c r="B33" s="32">
        <v>147</v>
      </c>
      <c r="C33" s="14" t="s">
        <v>561</v>
      </c>
      <c r="D33" s="15">
        <v>11</v>
      </c>
      <c r="E33" s="15">
        <v>0</v>
      </c>
      <c r="F33" s="15">
        <v>0</v>
      </c>
      <c r="G33" s="15">
        <v>0</v>
      </c>
      <c r="H33" s="15">
        <v>0</v>
      </c>
      <c r="I33" s="13" t="s">
        <v>1106</v>
      </c>
      <c r="J33" s="13">
        <f t="shared" si="7"/>
        <v>1100</v>
      </c>
      <c r="K33" s="13">
        <v>0</v>
      </c>
      <c r="L33" s="13">
        <v>0</v>
      </c>
      <c r="M33" s="13">
        <f t="shared" si="0"/>
        <v>0</v>
      </c>
      <c r="N33" s="13">
        <f t="shared" si="1"/>
        <v>1100</v>
      </c>
      <c r="O33" s="13">
        <v>0</v>
      </c>
      <c r="P33" s="13">
        <v>75</v>
      </c>
      <c r="Q33" s="13">
        <v>75</v>
      </c>
      <c r="R33" s="13">
        <f t="shared" si="2"/>
        <v>75</v>
      </c>
      <c r="S33" s="13">
        <f t="shared" si="3"/>
        <v>75</v>
      </c>
      <c r="T33" s="13">
        <f t="shared" si="4"/>
        <v>0</v>
      </c>
      <c r="U33" s="13">
        <f t="shared" si="5"/>
        <v>1025</v>
      </c>
    </row>
    <row r="34" spans="1:21">
      <c r="A34" s="13">
        <v>33</v>
      </c>
      <c r="B34" s="32">
        <v>156</v>
      </c>
      <c r="C34" s="14" t="s">
        <v>575</v>
      </c>
      <c r="D34" s="15">
        <v>5</v>
      </c>
      <c r="E34" s="15">
        <v>0</v>
      </c>
      <c r="F34" s="15">
        <v>0</v>
      </c>
      <c r="G34" s="15">
        <v>0</v>
      </c>
      <c r="H34" s="15">
        <v>0</v>
      </c>
      <c r="I34" s="13" t="s">
        <v>1106</v>
      </c>
      <c r="J34" s="13">
        <f t="shared" si="7"/>
        <v>500</v>
      </c>
      <c r="K34" s="13">
        <v>0</v>
      </c>
      <c r="L34" s="13">
        <v>0</v>
      </c>
      <c r="M34" s="13">
        <f t="shared" si="0"/>
        <v>0</v>
      </c>
      <c r="N34" s="13">
        <f t="shared" si="1"/>
        <v>500</v>
      </c>
      <c r="O34" s="13">
        <v>0</v>
      </c>
      <c r="P34" s="13">
        <v>25</v>
      </c>
      <c r="Q34" s="13">
        <v>25</v>
      </c>
      <c r="R34" s="13">
        <f t="shared" si="2"/>
        <v>25</v>
      </c>
      <c r="S34" s="13">
        <f t="shared" si="3"/>
        <v>25</v>
      </c>
      <c r="T34" s="13">
        <f t="shared" si="4"/>
        <v>0</v>
      </c>
      <c r="U34" s="13">
        <f t="shared" si="5"/>
        <v>475</v>
      </c>
    </row>
    <row r="35" spans="1:21">
      <c r="A35" s="13">
        <v>34</v>
      </c>
      <c r="B35" s="32">
        <v>149</v>
      </c>
      <c r="C35" s="14" t="s">
        <v>565</v>
      </c>
      <c r="D35" s="15">
        <v>302</v>
      </c>
      <c r="E35" s="15">
        <v>0</v>
      </c>
      <c r="F35" s="15">
        <v>0</v>
      </c>
      <c r="G35" s="15">
        <v>0</v>
      </c>
      <c r="H35" s="15">
        <v>0</v>
      </c>
      <c r="I35" s="13" t="s">
        <v>1106</v>
      </c>
      <c r="J35" s="13">
        <f t="shared" si="7"/>
        <v>30200</v>
      </c>
      <c r="K35" s="13">
        <v>0</v>
      </c>
      <c r="L35" s="13">
        <v>0</v>
      </c>
      <c r="M35" s="13">
        <f t="shared" si="0"/>
        <v>0</v>
      </c>
      <c r="N35" s="13">
        <f t="shared" si="1"/>
        <v>30200</v>
      </c>
      <c r="O35" s="13">
        <v>0</v>
      </c>
      <c r="P35" s="13">
        <v>1250</v>
      </c>
      <c r="Q35" s="13">
        <v>1250</v>
      </c>
      <c r="R35" s="13">
        <f t="shared" si="2"/>
        <v>1250</v>
      </c>
      <c r="S35" s="13">
        <f t="shared" si="3"/>
        <v>1250</v>
      </c>
      <c r="T35" s="13">
        <f t="shared" si="4"/>
        <v>0</v>
      </c>
      <c r="U35" s="13">
        <f t="shared" si="5"/>
        <v>28950</v>
      </c>
    </row>
    <row r="36" spans="1:21">
      <c r="A36" s="13">
        <v>35</v>
      </c>
      <c r="B36" s="32">
        <v>160</v>
      </c>
      <c r="C36" s="14" t="s">
        <v>581</v>
      </c>
      <c r="D36" s="15">
        <v>12</v>
      </c>
      <c r="E36" s="15">
        <v>0</v>
      </c>
      <c r="F36" s="15">
        <v>0</v>
      </c>
      <c r="G36" s="15">
        <v>0</v>
      </c>
      <c r="H36" s="15">
        <v>1</v>
      </c>
      <c r="I36" s="13" t="s">
        <v>1106</v>
      </c>
      <c r="J36" s="13">
        <f t="shared" si="7"/>
        <v>1300</v>
      </c>
      <c r="K36" s="13">
        <v>0</v>
      </c>
      <c r="L36" s="13">
        <v>0</v>
      </c>
      <c r="M36" s="13">
        <f t="shared" si="0"/>
        <v>0</v>
      </c>
      <c r="N36" s="13">
        <f t="shared" si="1"/>
        <v>1300</v>
      </c>
      <c r="O36" s="13">
        <v>0</v>
      </c>
      <c r="P36" s="13">
        <v>175</v>
      </c>
      <c r="Q36" s="13">
        <v>130</v>
      </c>
      <c r="R36" s="13">
        <f t="shared" si="2"/>
        <v>130</v>
      </c>
      <c r="S36" s="13">
        <f t="shared" si="3"/>
        <v>130</v>
      </c>
      <c r="T36" s="13">
        <f t="shared" si="4"/>
        <v>0</v>
      </c>
      <c r="U36" s="13">
        <f t="shared" si="5"/>
        <v>1170</v>
      </c>
    </row>
    <row r="37" spans="1:21">
      <c r="A37" s="13">
        <v>36</v>
      </c>
      <c r="B37" s="32">
        <v>165</v>
      </c>
      <c r="C37" s="14" t="s">
        <v>592</v>
      </c>
      <c r="D37" s="15">
        <v>26</v>
      </c>
      <c r="E37" s="15">
        <v>0</v>
      </c>
      <c r="F37" s="15">
        <v>0</v>
      </c>
      <c r="G37" s="15">
        <v>0</v>
      </c>
      <c r="H37" s="15">
        <v>0</v>
      </c>
      <c r="I37" s="13" t="s">
        <v>1106</v>
      </c>
      <c r="J37" s="13">
        <f t="shared" si="7"/>
        <v>2600</v>
      </c>
      <c r="K37" s="13">
        <v>0</v>
      </c>
      <c r="L37" s="13">
        <v>0</v>
      </c>
      <c r="M37" s="13">
        <f t="shared" si="0"/>
        <v>0</v>
      </c>
      <c r="N37" s="13">
        <f t="shared" si="1"/>
        <v>2600</v>
      </c>
      <c r="O37" s="13">
        <v>0</v>
      </c>
      <c r="P37" s="13">
        <v>0</v>
      </c>
      <c r="Q37" s="13">
        <v>0</v>
      </c>
      <c r="R37" s="13">
        <f t="shared" si="2"/>
        <v>0</v>
      </c>
      <c r="S37" s="13">
        <f t="shared" si="3"/>
        <v>0</v>
      </c>
      <c r="T37" s="13">
        <f t="shared" si="4"/>
        <v>0</v>
      </c>
      <c r="U37" s="13">
        <f t="shared" si="5"/>
        <v>2600</v>
      </c>
    </row>
    <row r="38" spans="1:21">
      <c r="A38" s="13">
        <v>37</v>
      </c>
      <c r="B38" s="32">
        <v>159</v>
      </c>
      <c r="C38" s="14" t="s">
        <v>580</v>
      </c>
      <c r="D38" s="15">
        <v>7</v>
      </c>
      <c r="E38" s="15">
        <v>0</v>
      </c>
      <c r="F38" s="15">
        <v>0</v>
      </c>
      <c r="G38" s="15">
        <v>0</v>
      </c>
      <c r="H38" s="15">
        <v>0</v>
      </c>
      <c r="I38" s="13" t="s">
        <v>1106</v>
      </c>
      <c r="J38" s="13">
        <f t="shared" si="7"/>
        <v>700</v>
      </c>
      <c r="K38" s="13">
        <v>0</v>
      </c>
      <c r="L38" s="13">
        <v>0</v>
      </c>
      <c r="M38" s="13">
        <f t="shared" si="0"/>
        <v>0</v>
      </c>
      <c r="N38" s="13">
        <f t="shared" si="1"/>
        <v>700</v>
      </c>
      <c r="O38" s="13">
        <v>0</v>
      </c>
      <c r="P38" s="13">
        <v>75</v>
      </c>
      <c r="Q38" s="13">
        <v>70</v>
      </c>
      <c r="R38" s="13">
        <f t="shared" si="2"/>
        <v>70</v>
      </c>
      <c r="S38" s="13">
        <f t="shared" si="3"/>
        <v>70</v>
      </c>
      <c r="T38" s="13">
        <f t="shared" si="4"/>
        <v>0</v>
      </c>
      <c r="U38" s="13">
        <f t="shared" si="5"/>
        <v>630</v>
      </c>
    </row>
    <row r="39" spans="1:21">
      <c r="A39" s="13">
        <v>38</v>
      </c>
      <c r="B39" s="32">
        <v>150</v>
      </c>
      <c r="C39" s="14" t="s">
        <v>568</v>
      </c>
      <c r="D39" s="15">
        <v>13</v>
      </c>
      <c r="E39" s="15">
        <v>0</v>
      </c>
      <c r="F39" s="15">
        <v>0</v>
      </c>
      <c r="G39" s="15">
        <v>0</v>
      </c>
      <c r="H39" s="15">
        <v>0</v>
      </c>
      <c r="I39" s="13" t="s">
        <v>1106</v>
      </c>
      <c r="J39" s="13">
        <f t="shared" si="7"/>
        <v>1300</v>
      </c>
      <c r="K39" s="13">
        <v>0</v>
      </c>
      <c r="L39" s="13">
        <v>0</v>
      </c>
      <c r="M39" s="13">
        <f t="shared" si="0"/>
        <v>0</v>
      </c>
      <c r="N39" s="13">
        <f t="shared" si="1"/>
        <v>1300</v>
      </c>
      <c r="O39" s="13">
        <v>0</v>
      </c>
      <c r="P39" s="13">
        <v>0</v>
      </c>
      <c r="Q39" s="13">
        <v>0</v>
      </c>
      <c r="R39" s="13">
        <f t="shared" si="2"/>
        <v>0</v>
      </c>
      <c r="S39" s="13">
        <f t="shared" si="3"/>
        <v>0</v>
      </c>
      <c r="T39" s="13">
        <f t="shared" si="4"/>
        <v>0</v>
      </c>
      <c r="U39" s="13">
        <f t="shared" si="5"/>
        <v>1300</v>
      </c>
    </row>
    <row r="40" spans="1:21">
      <c r="A40" s="13">
        <v>39</v>
      </c>
      <c r="B40" s="32">
        <v>162</v>
      </c>
      <c r="C40" s="14" t="s">
        <v>585</v>
      </c>
      <c r="D40" s="15">
        <v>77</v>
      </c>
      <c r="E40" s="15">
        <v>0</v>
      </c>
      <c r="F40" s="15">
        <v>0</v>
      </c>
      <c r="G40" s="15">
        <v>1</v>
      </c>
      <c r="H40" s="15">
        <v>2</v>
      </c>
      <c r="I40" s="13" t="s">
        <v>1106</v>
      </c>
      <c r="J40" s="13">
        <f t="shared" si="7"/>
        <v>8000</v>
      </c>
      <c r="K40" s="13">
        <v>0</v>
      </c>
      <c r="L40" s="13">
        <v>0</v>
      </c>
      <c r="M40" s="13">
        <f t="shared" si="0"/>
        <v>0</v>
      </c>
      <c r="N40" s="13">
        <f t="shared" si="1"/>
        <v>8000</v>
      </c>
      <c r="O40" s="13">
        <v>0</v>
      </c>
      <c r="P40" s="13">
        <v>0</v>
      </c>
      <c r="Q40" s="13">
        <v>0</v>
      </c>
      <c r="R40" s="13">
        <f t="shared" si="2"/>
        <v>0</v>
      </c>
      <c r="S40" s="13">
        <f t="shared" si="3"/>
        <v>0</v>
      </c>
      <c r="T40" s="13">
        <f t="shared" si="4"/>
        <v>0</v>
      </c>
      <c r="U40" s="13">
        <f t="shared" si="5"/>
        <v>8000</v>
      </c>
    </row>
    <row r="41" spans="1:21">
      <c r="A41" s="13">
        <v>40</v>
      </c>
      <c r="B41" s="32">
        <v>148</v>
      </c>
      <c r="C41" s="14" t="s">
        <v>563</v>
      </c>
      <c r="D41" s="15">
        <v>98</v>
      </c>
      <c r="E41" s="15">
        <v>0</v>
      </c>
      <c r="F41" s="15">
        <v>0</v>
      </c>
      <c r="G41" s="15">
        <v>1</v>
      </c>
      <c r="H41" s="15">
        <v>1</v>
      </c>
      <c r="I41" s="13" t="s">
        <v>1106</v>
      </c>
      <c r="J41" s="13">
        <f t="shared" si="7"/>
        <v>10000</v>
      </c>
      <c r="K41" s="13">
        <v>0</v>
      </c>
      <c r="L41" s="13">
        <v>0</v>
      </c>
      <c r="M41" s="13">
        <f t="shared" si="0"/>
        <v>0</v>
      </c>
      <c r="N41" s="13">
        <f t="shared" si="1"/>
        <v>10000</v>
      </c>
      <c r="O41" s="13">
        <v>0</v>
      </c>
      <c r="P41" s="13">
        <v>200</v>
      </c>
      <c r="Q41" s="13">
        <v>200</v>
      </c>
      <c r="R41" s="13">
        <f t="shared" si="2"/>
        <v>200</v>
      </c>
      <c r="S41" s="13">
        <f t="shared" si="3"/>
        <v>200</v>
      </c>
      <c r="T41" s="13">
        <f t="shared" si="4"/>
        <v>0</v>
      </c>
      <c r="U41" s="13">
        <f t="shared" si="5"/>
        <v>9800</v>
      </c>
    </row>
    <row r="42" spans="1:21">
      <c r="A42" s="13">
        <v>41</v>
      </c>
      <c r="B42" s="32">
        <v>155</v>
      </c>
      <c r="C42" s="14" t="s">
        <v>817</v>
      </c>
      <c r="D42" s="15">
        <v>4</v>
      </c>
      <c r="E42" s="15">
        <v>0</v>
      </c>
      <c r="F42" s="15">
        <v>0</v>
      </c>
      <c r="G42" s="15">
        <v>0</v>
      </c>
      <c r="H42" s="15">
        <v>0</v>
      </c>
      <c r="I42" s="13" t="s">
        <v>1106</v>
      </c>
      <c r="J42" s="13">
        <f t="shared" si="7"/>
        <v>400</v>
      </c>
      <c r="K42" s="13">
        <v>0</v>
      </c>
      <c r="L42" s="13">
        <v>0</v>
      </c>
      <c r="M42" s="13">
        <f t="shared" si="0"/>
        <v>0</v>
      </c>
      <c r="N42" s="13">
        <f t="shared" si="1"/>
        <v>400</v>
      </c>
      <c r="O42" s="13">
        <v>0</v>
      </c>
      <c r="P42" s="13">
        <v>0</v>
      </c>
      <c r="Q42" s="13">
        <v>0</v>
      </c>
      <c r="R42" s="13">
        <f t="shared" si="2"/>
        <v>0</v>
      </c>
      <c r="S42" s="13">
        <f t="shared" si="3"/>
        <v>0</v>
      </c>
      <c r="T42" s="13">
        <f t="shared" si="4"/>
        <v>0</v>
      </c>
      <c r="U42" s="13">
        <f t="shared" si="5"/>
        <v>400</v>
      </c>
    </row>
    <row r="43" spans="1:21">
      <c r="A43" s="13">
        <v>42</v>
      </c>
      <c r="B43" s="32">
        <v>166</v>
      </c>
      <c r="C43" s="14" t="s">
        <v>593</v>
      </c>
      <c r="D43" s="15">
        <v>14</v>
      </c>
      <c r="E43" s="15">
        <v>0</v>
      </c>
      <c r="F43" s="15">
        <v>0</v>
      </c>
      <c r="G43" s="15">
        <v>5</v>
      </c>
      <c r="H43" s="15">
        <v>3</v>
      </c>
      <c r="I43" s="13" t="s">
        <v>1136</v>
      </c>
      <c r="J43" s="13">
        <f>(D43*50-E43*23)+(G43*50+H43*50)</f>
        <v>1100</v>
      </c>
      <c r="K43" s="13">
        <v>0</v>
      </c>
      <c r="L43" s="13">
        <v>0</v>
      </c>
      <c r="M43" s="13">
        <f t="shared" si="0"/>
        <v>0</v>
      </c>
      <c r="N43" s="13">
        <f t="shared" si="1"/>
        <v>1100</v>
      </c>
      <c r="O43" s="13">
        <v>0</v>
      </c>
      <c r="P43" s="13">
        <v>350</v>
      </c>
      <c r="Q43" s="13">
        <v>110</v>
      </c>
      <c r="R43" s="13">
        <f t="shared" si="2"/>
        <v>110</v>
      </c>
      <c r="S43" s="13">
        <f t="shared" si="3"/>
        <v>110</v>
      </c>
      <c r="T43" s="13">
        <f t="shared" si="4"/>
        <v>0</v>
      </c>
      <c r="U43" s="13">
        <f t="shared" si="5"/>
        <v>990</v>
      </c>
    </row>
    <row r="44" spans="1:21">
      <c r="A44" s="13">
        <v>43</v>
      </c>
      <c r="B44" s="32">
        <v>157</v>
      </c>
      <c r="C44" s="14" t="s">
        <v>577</v>
      </c>
      <c r="D44" s="15">
        <v>4</v>
      </c>
      <c r="E44" s="15">
        <v>0</v>
      </c>
      <c r="F44" s="15">
        <v>0</v>
      </c>
      <c r="G44" s="15">
        <v>0</v>
      </c>
      <c r="H44" s="15">
        <v>0</v>
      </c>
      <c r="I44" s="13" t="s">
        <v>1106</v>
      </c>
      <c r="J44" s="13">
        <f>(D44*100-E44*73-F44*50)+(G44+H44)*100</f>
        <v>400</v>
      </c>
      <c r="K44" s="13">
        <v>0</v>
      </c>
      <c r="L44" s="13">
        <v>0</v>
      </c>
      <c r="M44" s="13">
        <f t="shared" si="0"/>
        <v>0</v>
      </c>
      <c r="N44" s="13">
        <f t="shared" si="1"/>
        <v>400</v>
      </c>
      <c r="O44" s="13">
        <v>0</v>
      </c>
      <c r="P44" s="13">
        <v>50</v>
      </c>
      <c r="Q44" s="13">
        <v>40</v>
      </c>
      <c r="R44" s="13">
        <f t="shared" si="2"/>
        <v>40</v>
      </c>
      <c r="S44" s="13">
        <f t="shared" si="3"/>
        <v>40</v>
      </c>
      <c r="T44" s="13">
        <f t="shared" si="4"/>
        <v>0</v>
      </c>
      <c r="U44" s="13">
        <f t="shared" si="5"/>
        <v>360</v>
      </c>
    </row>
    <row r="45" spans="1:21">
      <c r="A45" s="13">
        <v>44</v>
      </c>
      <c r="B45" s="32">
        <v>153</v>
      </c>
      <c r="C45" s="14" t="s">
        <v>571</v>
      </c>
      <c r="D45" s="15">
        <v>27</v>
      </c>
      <c r="E45" s="15">
        <v>0</v>
      </c>
      <c r="F45" s="15">
        <v>0</v>
      </c>
      <c r="G45" s="15">
        <v>2</v>
      </c>
      <c r="H45" s="15">
        <v>1</v>
      </c>
      <c r="I45" s="13" t="s">
        <v>1106</v>
      </c>
      <c r="J45" s="13">
        <f>(D45*100-E45*73-F45*50)+(G45+H45)*100</f>
        <v>3000</v>
      </c>
      <c r="K45" s="13">
        <v>0</v>
      </c>
      <c r="L45" s="13">
        <v>0</v>
      </c>
      <c r="M45" s="13">
        <f t="shared" si="0"/>
        <v>0</v>
      </c>
      <c r="N45" s="13">
        <f t="shared" si="1"/>
        <v>3000</v>
      </c>
      <c r="O45" s="13">
        <v>0</v>
      </c>
      <c r="P45" s="13">
        <v>25</v>
      </c>
      <c r="Q45" s="13">
        <v>25</v>
      </c>
      <c r="R45" s="13">
        <f t="shared" si="2"/>
        <v>25</v>
      </c>
      <c r="S45" s="13">
        <f t="shared" si="3"/>
        <v>25</v>
      </c>
      <c r="T45" s="13">
        <f t="shared" si="4"/>
        <v>0</v>
      </c>
      <c r="U45" s="13">
        <f t="shared" si="5"/>
        <v>2975</v>
      </c>
    </row>
    <row r="46" spans="1:21">
      <c r="A46" s="13">
        <v>45</v>
      </c>
      <c r="B46" s="32">
        <v>146</v>
      </c>
      <c r="C46" s="14" t="s">
        <v>559</v>
      </c>
      <c r="D46" s="15">
        <v>48</v>
      </c>
      <c r="E46" s="15">
        <v>0</v>
      </c>
      <c r="F46" s="15">
        <v>0</v>
      </c>
      <c r="G46" s="15">
        <v>2</v>
      </c>
      <c r="H46" s="15">
        <v>0</v>
      </c>
      <c r="I46" s="13" t="s">
        <v>1106</v>
      </c>
      <c r="J46" s="13">
        <f>(D46*100-E46*73-F46*50)+(G46+H46)*100</f>
        <v>5000</v>
      </c>
      <c r="K46" s="13">
        <v>0</v>
      </c>
      <c r="L46" s="13">
        <v>0</v>
      </c>
      <c r="M46" s="13">
        <f t="shared" si="0"/>
        <v>0</v>
      </c>
      <c r="N46" s="13">
        <f t="shared" si="1"/>
        <v>5000</v>
      </c>
      <c r="O46" s="13">
        <v>0</v>
      </c>
      <c r="P46" s="13">
        <v>500</v>
      </c>
      <c r="Q46" s="13">
        <v>500</v>
      </c>
      <c r="R46" s="13">
        <f t="shared" si="2"/>
        <v>500</v>
      </c>
      <c r="S46" s="13">
        <f t="shared" si="3"/>
        <v>500</v>
      </c>
      <c r="T46" s="13">
        <f t="shared" si="4"/>
        <v>0</v>
      </c>
      <c r="U46" s="13">
        <f t="shared" si="5"/>
        <v>4500</v>
      </c>
    </row>
    <row r="47" spans="1:21">
      <c r="A47" s="13">
        <v>46</v>
      </c>
      <c r="B47" s="32">
        <v>633</v>
      </c>
      <c r="C47" s="14" t="s">
        <v>644</v>
      </c>
      <c r="D47" s="15">
        <v>44</v>
      </c>
      <c r="E47" s="15">
        <v>0</v>
      </c>
      <c r="F47" s="15">
        <v>0</v>
      </c>
      <c r="G47" s="15">
        <v>2</v>
      </c>
      <c r="H47" s="15">
        <v>3</v>
      </c>
      <c r="I47" s="13" t="s">
        <v>1106</v>
      </c>
      <c r="J47" s="13">
        <f>(D47*100-E47*73-F47*50)+(G47+H47)*100</f>
        <v>4900</v>
      </c>
      <c r="K47" s="13">
        <v>0</v>
      </c>
      <c r="L47" s="13">
        <v>0</v>
      </c>
      <c r="M47" s="13">
        <f t="shared" si="0"/>
        <v>0</v>
      </c>
      <c r="N47" s="13">
        <f t="shared" si="1"/>
        <v>4900</v>
      </c>
      <c r="O47" s="13">
        <v>0</v>
      </c>
      <c r="P47" s="13">
        <v>110250</v>
      </c>
      <c r="Q47" s="13">
        <v>490</v>
      </c>
      <c r="R47" s="13">
        <f t="shared" si="2"/>
        <v>490</v>
      </c>
      <c r="S47" s="13">
        <f t="shared" si="3"/>
        <v>490</v>
      </c>
      <c r="T47" s="13">
        <f t="shared" si="4"/>
        <v>0</v>
      </c>
      <c r="U47" s="13">
        <f t="shared" si="5"/>
        <v>4410</v>
      </c>
    </row>
    <row r="48" spans="1:21">
      <c r="A48" s="13">
        <v>47</v>
      </c>
      <c r="B48" s="32">
        <v>808</v>
      </c>
      <c r="C48" s="14" t="s">
        <v>767</v>
      </c>
      <c r="D48" s="15">
        <v>23</v>
      </c>
      <c r="E48" s="15">
        <v>0</v>
      </c>
      <c r="F48" s="15">
        <v>0</v>
      </c>
      <c r="G48" s="15">
        <v>18</v>
      </c>
      <c r="H48" s="15">
        <v>52</v>
      </c>
      <c r="I48" s="13" t="s">
        <v>1136</v>
      </c>
      <c r="J48" s="13">
        <f t="shared" ref="J48:J59" si="8">(D48*50-E48*23)+(G48*50+H48*50)</f>
        <v>4650</v>
      </c>
      <c r="K48" s="13">
        <v>0</v>
      </c>
      <c r="L48" s="13">
        <v>0</v>
      </c>
      <c r="M48" s="13">
        <f t="shared" si="0"/>
        <v>0</v>
      </c>
      <c r="N48" s="13">
        <f t="shared" si="1"/>
        <v>4650</v>
      </c>
      <c r="O48" s="13">
        <v>0</v>
      </c>
      <c r="P48" s="13">
        <v>200</v>
      </c>
      <c r="Q48" s="13">
        <v>200</v>
      </c>
      <c r="R48" s="13">
        <f t="shared" si="2"/>
        <v>200</v>
      </c>
      <c r="S48" s="13">
        <f t="shared" si="3"/>
        <v>200</v>
      </c>
      <c r="T48" s="13">
        <f t="shared" si="4"/>
        <v>0</v>
      </c>
      <c r="U48" s="13">
        <f t="shared" si="5"/>
        <v>4450</v>
      </c>
    </row>
    <row r="49" spans="1:21">
      <c r="A49" s="13">
        <v>48</v>
      </c>
      <c r="B49" s="32">
        <v>813</v>
      </c>
      <c r="C49" s="14" t="s">
        <v>775</v>
      </c>
      <c r="D49" s="15">
        <v>21</v>
      </c>
      <c r="E49" s="15">
        <v>0</v>
      </c>
      <c r="F49" s="15">
        <v>0</v>
      </c>
      <c r="G49" s="15">
        <v>1</v>
      </c>
      <c r="H49" s="15">
        <v>9</v>
      </c>
      <c r="I49" s="13" t="s">
        <v>1136</v>
      </c>
      <c r="J49" s="13">
        <f t="shared" si="8"/>
        <v>1550</v>
      </c>
      <c r="K49" s="13">
        <v>0</v>
      </c>
      <c r="L49" s="13">
        <v>0</v>
      </c>
      <c r="M49" s="13">
        <f t="shared" si="0"/>
        <v>0</v>
      </c>
      <c r="N49" s="13">
        <f t="shared" si="1"/>
        <v>1550</v>
      </c>
      <c r="O49" s="13">
        <v>0</v>
      </c>
      <c r="P49" s="13">
        <v>10150</v>
      </c>
      <c r="Q49" s="13">
        <v>155</v>
      </c>
      <c r="R49" s="13">
        <f t="shared" si="2"/>
        <v>155</v>
      </c>
      <c r="S49" s="13">
        <f t="shared" si="3"/>
        <v>155</v>
      </c>
      <c r="T49" s="13">
        <f t="shared" si="4"/>
        <v>0</v>
      </c>
      <c r="U49" s="13">
        <f t="shared" si="5"/>
        <v>1395</v>
      </c>
    </row>
    <row r="50" spans="1:21">
      <c r="A50" s="13">
        <v>49</v>
      </c>
      <c r="B50" s="32">
        <v>810</v>
      </c>
      <c r="C50" s="14" t="s">
        <v>769</v>
      </c>
      <c r="D50" s="15">
        <v>17</v>
      </c>
      <c r="E50" s="15">
        <v>0</v>
      </c>
      <c r="F50" s="15">
        <v>0</v>
      </c>
      <c r="G50" s="15">
        <v>5</v>
      </c>
      <c r="H50" s="15">
        <v>11</v>
      </c>
      <c r="I50" s="13" t="s">
        <v>1136</v>
      </c>
      <c r="J50" s="13">
        <f t="shared" si="8"/>
        <v>1650</v>
      </c>
      <c r="K50" s="13">
        <v>0</v>
      </c>
      <c r="L50" s="13">
        <v>0</v>
      </c>
      <c r="M50" s="13">
        <f t="shared" si="0"/>
        <v>0</v>
      </c>
      <c r="N50" s="13">
        <f t="shared" si="1"/>
        <v>1650</v>
      </c>
      <c r="O50" s="13">
        <v>0</v>
      </c>
      <c r="P50" s="13">
        <v>200</v>
      </c>
      <c r="Q50" s="13">
        <v>165</v>
      </c>
      <c r="R50" s="13">
        <f t="shared" si="2"/>
        <v>165</v>
      </c>
      <c r="S50" s="13">
        <f t="shared" si="3"/>
        <v>165</v>
      </c>
      <c r="T50" s="13">
        <f t="shared" si="4"/>
        <v>0</v>
      </c>
      <c r="U50" s="13">
        <f t="shared" si="5"/>
        <v>1485</v>
      </c>
    </row>
    <row r="51" spans="1:21">
      <c r="A51" s="13">
        <v>50</v>
      </c>
      <c r="B51" s="32">
        <v>812</v>
      </c>
      <c r="C51" s="14" t="s">
        <v>773</v>
      </c>
      <c r="D51" s="15">
        <v>5</v>
      </c>
      <c r="E51" s="15">
        <v>0</v>
      </c>
      <c r="F51" s="15">
        <v>0</v>
      </c>
      <c r="G51" s="15">
        <v>5</v>
      </c>
      <c r="H51" s="15">
        <v>17</v>
      </c>
      <c r="I51" s="13" t="s">
        <v>1136</v>
      </c>
      <c r="J51" s="13">
        <f t="shared" si="8"/>
        <v>1350</v>
      </c>
      <c r="K51" s="13">
        <v>0</v>
      </c>
      <c r="L51" s="13">
        <v>0</v>
      </c>
      <c r="M51" s="13">
        <f t="shared" si="0"/>
        <v>0</v>
      </c>
      <c r="N51" s="13">
        <f t="shared" si="1"/>
        <v>1350</v>
      </c>
      <c r="O51" s="13">
        <v>0</v>
      </c>
      <c r="P51" s="13">
        <v>50</v>
      </c>
      <c r="Q51" s="13">
        <v>50</v>
      </c>
      <c r="R51" s="13">
        <f t="shared" si="2"/>
        <v>50</v>
      </c>
      <c r="S51" s="13">
        <f t="shared" si="3"/>
        <v>50</v>
      </c>
      <c r="T51" s="13">
        <f t="shared" si="4"/>
        <v>0</v>
      </c>
      <c r="U51" s="13">
        <f t="shared" si="5"/>
        <v>1300</v>
      </c>
    </row>
    <row r="52" spans="1:21">
      <c r="A52" s="13">
        <v>51</v>
      </c>
      <c r="B52" s="32">
        <v>807</v>
      </c>
      <c r="C52" s="14" t="s">
        <v>765</v>
      </c>
      <c r="D52" s="15">
        <v>14</v>
      </c>
      <c r="E52" s="15">
        <v>0</v>
      </c>
      <c r="F52" s="15">
        <v>0</v>
      </c>
      <c r="G52" s="15">
        <v>15</v>
      </c>
      <c r="H52" s="15">
        <v>38</v>
      </c>
      <c r="I52" s="13" t="s">
        <v>1136</v>
      </c>
      <c r="J52" s="13">
        <f t="shared" si="8"/>
        <v>3350</v>
      </c>
      <c r="K52" s="13">
        <v>0</v>
      </c>
      <c r="L52" s="13">
        <v>0</v>
      </c>
      <c r="M52" s="13">
        <f t="shared" si="0"/>
        <v>0</v>
      </c>
      <c r="N52" s="13">
        <f t="shared" si="1"/>
        <v>3350</v>
      </c>
      <c r="O52" s="13">
        <v>0</v>
      </c>
      <c r="P52" s="13">
        <v>275</v>
      </c>
      <c r="Q52" s="13">
        <v>275</v>
      </c>
      <c r="R52" s="13">
        <f t="shared" si="2"/>
        <v>275</v>
      </c>
      <c r="S52" s="13">
        <f t="shared" si="3"/>
        <v>275</v>
      </c>
      <c r="T52" s="13">
        <f t="shared" si="4"/>
        <v>0</v>
      </c>
      <c r="U52" s="13">
        <f t="shared" si="5"/>
        <v>3075</v>
      </c>
    </row>
    <row r="53" spans="1:21">
      <c r="A53" s="13">
        <v>52</v>
      </c>
      <c r="B53" s="32">
        <v>806</v>
      </c>
      <c r="C53" s="14" t="s">
        <v>763</v>
      </c>
      <c r="D53" s="15">
        <v>10</v>
      </c>
      <c r="E53" s="15">
        <v>0</v>
      </c>
      <c r="F53" s="15">
        <v>0</v>
      </c>
      <c r="G53" s="15">
        <v>2</v>
      </c>
      <c r="H53" s="15">
        <v>5</v>
      </c>
      <c r="I53" s="13" t="s">
        <v>1136</v>
      </c>
      <c r="J53" s="13">
        <f t="shared" si="8"/>
        <v>850</v>
      </c>
      <c r="K53" s="13">
        <v>0</v>
      </c>
      <c r="L53" s="13">
        <v>0</v>
      </c>
      <c r="M53" s="13">
        <f t="shared" si="0"/>
        <v>0</v>
      </c>
      <c r="N53" s="13">
        <f t="shared" si="1"/>
        <v>850</v>
      </c>
      <c r="O53" s="13">
        <v>0</v>
      </c>
      <c r="P53" s="13">
        <v>250</v>
      </c>
      <c r="Q53" s="13">
        <v>85</v>
      </c>
      <c r="R53" s="13">
        <f t="shared" si="2"/>
        <v>85</v>
      </c>
      <c r="S53" s="13">
        <f t="shared" si="3"/>
        <v>85</v>
      </c>
      <c r="T53" s="13">
        <f t="shared" si="4"/>
        <v>0</v>
      </c>
      <c r="U53" s="13">
        <f t="shared" si="5"/>
        <v>765</v>
      </c>
    </row>
    <row r="54" spans="1:21">
      <c r="A54" s="13">
        <v>53</v>
      </c>
      <c r="B54" s="32">
        <v>811</v>
      </c>
      <c r="C54" s="14" t="s">
        <v>771</v>
      </c>
      <c r="D54" s="15">
        <v>12</v>
      </c>
      <c r="E54" s="15">
        <v>0</v>
      </c>
      <c r="F54" s="15">
        <v>0</v>
      </c>
      <c r="G54" s="15">
        <v>9</v>
      </c>
      <c r="H54" s="15">
        <v>16</v>
      </c>
      <c r="I54" s="13" t="s">
        <v>1136</v>
      </c>
      <c r="J54" s="13">
        <f t="shared" si="8"/>
        <v>1850</v>
      </c>
      <c r="K54" s="13">
        <v>0</v>
      </c>
      <c r="L54" s="13">
        <v>0</v>
      </c>
      <c r="M54" s="13">
        <f t="shared" si="0"/>
        <v>0</v>
      </c>
      <c r="N54" s="13">
        <f t="shared" si="1"/>
        <v>1850</v>
      </c>
      <c r="O54" s="13">
        <v>0</v>
      </c>
      <c r="P54" s="13">
        <v>10050</v>
      </c>
      <c r="Q54" s="13">
        <v>185</v>
      </c>
      <c r="R54" s="13">
        <f t="shared" si="2"/>
        <v>185</v>
      </c>
      <c r="S54" s="13">
        <f t="shared" si="3"/>
        <v>185</v>
      </c>
      <c r="T54" s="13">
        <f t="shared" si="4"/>
        <v>0</v>
      </c>
      <c r="U54" s="13">
        <f t="shared" si="5"/>
        <v>1665</v>
      </c>
    </row>
    <row r="55" spans="1:21">
      <c r="A55" s="13">
        <v>54</v>
      </c>
      <c r="B55" s="32">
        <v>805</v>
      </c>
      <c r="C55" s="14" t="s">
        <v>761</v>
      </c>
      <c r="D55" s="15">
        <v>18</v>
      </c>
      <c r="E55" s="15">
        <v>0</v>
      </c>
      <c r="F55" s="15">
        <v>0</v>
      </c>
      <c r="G55" s="15">
        <v>24</v>
      </c>
      <c r="H55" s="15">
        <v>98</v>
      </c>
      <c r="I55" s="13" t="s">
        <v>1136</v>
      </c>
      <c r="J55" s="13">
        <f t="shared" si="8"/>
        <v>7000</v>
      </c>
      <c r="K55" s="13">
        <v>0</v>
      </c>
      <c r="L55" s="13">
        <v>0</v>
      </c>
      <c r="M55" s="13">
        <f t="shared" si="0"/>
        <v>0</v>
      </c>
      <c r="N55" s="13">
        <f t="shared" si="1"/>
        <v>7000</v>
      </c>
      <c r="O55" s="13">
        <v>0</v>
      </c>
      <c r="P55" s="13">
        <v>20300</v>
      </c>
      <c r="Q55" s="13">
        <v>700</v>
      </c>
      <c r="R55" s="13">
        <f t="shared" si="2"/>
        <v>700</v>
      </c>
      <c r="S55" s="13">
        <f t="shared" si="3"/>
        <v>700</v>
      </c>
      <c r="T55" s="13">
        <f t="shared" si="4"/>
        <v>0</v>
      </c>
      <c r="U55" s="13">
        <f t="shared" si="5"/>
        <v>6300</v>
      </c>
    </row>
    <row r="56" spans="1:21">
      <c r="A56" s="13">
        <v>55</v>
      </c>
      <c r="B56" s="32">
        <v>815</v>
      </c>
      <c r="C56" s="14" t="s">
        <v>779</v>
      </c>
      <c r="D56" s="15">
        <v>434</v>
      </c>
      <c r="E56" s="15">
        <v>0</v>
      </c>
      <c r="F56" s="15">
        <v>0</v>
      </c>
      <c r="G56" s="15">
        <v>535</v>
      </c>
      <c r="H56" s="15">
        <v>751</v>
      </c>
      <c r="I56" s="13" t="s">
        <v>1136</v>
      </c>
      <c r="J56" s="13">
        <f t="shared" si="8"/>
        <v>86000</v>
      </c>
      <c r="K56" s="13">
        <v>0</v>
      </c>
      <c r="L56" s="13">
        <v>0</v>
      </c>
      <c r="M56" s="13">
        <f t="shared" si="0"/>
        <v>0</v>
      </c>
      <c r="N56" s="13">
        <f t="shared" si="1"/>
        <v>86000</v>
      </c>
      <c r="O56" s="13">
        <v>0</v>
      </c>
      <c r="P56" s="13">
        <v>124300</v>
      </c>
      <c r="Q56" s="13">
        <v>8600</v>
      </c>
      <c r="R56" s="13">
        <f t="shared" si="2"/>
        <v>8600</v>
      </c>
      <c r="S56" s="13">
        <f t="shared" si="3"/>
        <v>8600</v>
      </c>
      <c r="T56" s="13">
        <f t="shared" si="4"/>
        <v>0</v>
      </c>
      <c r="U56" s="13">
        <f t="shared" si="5"/>
        <v>77400</v>
      </c>
    </row>
    <row r="57" spans="1:21">
      <c r="A57" s="13">
        <v>56</v>
      </c>
      <c r="B57" s="32">
        <v>513</v>
      </c>
      <c r="C57" s="14" t="s">
        <v>887</v>
      </c>
      <c r="D57" s="15">
        <v>63</v>
      </c>
      <c r="E57" s="15">
        <v>0</v>
      </c>
      <c r="F57" s="15">
        <v>0</v>
      </c>
      <c r="G57" s="15">
        <v>34</v>
      </c>
      <c r="H57" s="15">
        <v>11</v>
      </c>
      <c r="I57" s="13" t="s">
        <v>1136</v>
      </c>
      <c r="J57" s="13">
        <f t="shared" si="8"/>
        <v>5400</v>
      </c>
      <c r="K57" s="13">
        <v>0</v>
      </c>
      <c r="L57" s="13">
        <v>0</v>
      </c>
      <c r="M57" s="13">
        <f t="shared" si="0"/>
        <v>0</v>
      </c>
      <c r="N57" s="13">
        <f t="shared" si="1"/>
        <v>5400</v>
      </c>
      <c r="O57" s="13">
        <v>0</v>
      </c>
      <c r="P57" s="13">
        <v>300</v>
      </c>
      <c r="Q57" s="13">
        <v>300</v>
      </c>
      <c r="R57" s="13">
        <f t="shared" si="2"/>
        <v>300</v>
      </c>
      <c r="S57" s="13">
        <f t="shared" si="3"/>
        <v>300</v>
      </c>
      <c r="T57" s="13">
        <f t="shared" si="4"/>
        <v>0</v>
      </c>
      <c r="U57" s="13">
        <f t="shared" si="5"/>
        <v>5100</v>
      </c>
    </row>
    <row r="58" spans="1:21">
      <c r="A58" s="13">
        <v>57</v>
      </c>
      <c r="B58" s="32">
        <v>108</v>
      </c>
      <c r="C58" s="14" t="s">
        <v>531</v>
      </c>
      <c r="D58" s="15">
        <v>4379</v>
      </c>
      <c r="E58" s="15">
        <v>0</v>
      </c>
      <c r="F58" s="15">
        <v>1187</v>
      </c>
      <c r="G58" s="15">
        <v>458</v>
      </c>
      <c r="H58" s="15">
        <v>707</v>
      </c>
      <c r="I58" s="13" t="s">
        <v>1136</v>
      </c>
      <c r="J58" s="13">
        <f t="shared" si="8"/>
        <v>277200</v>
      </c>
      <c r="K58" s="13">
        <v>0</v>
      </c>
      <c r="L58" s="13">
        <v>0</v>
      </c>
      <c r="M58" s="13">
        <f t="shared" si="0"/>
        <v>0</v>
      </c>
      <c r="N58" s="13">
        <f t="shared" si="1"/>
        <v>277200</v>
      </c>
      <c r="O58" s="13">
        <v>0</v>
      </c>
      <c r="P58" s="13">
        <v>194675</v>
      </c>
      <c r="Q58" s="13">
        <v>27720</v>
      </c>
      <c r="R58" s="13">
        <f t="shared" si="2"/>
        <v>27720</v>
      </c>
      <c r="S58" s="13">
        <f t="shared" si="3"/>
        <v>27720</v>
      </c>
      <c r="T58" s="13">
        <f t="shared" si="4"/>
        <v>0</v>
      </c>
      <c r="U58" s="13">
        <f t="shared" si="5"/>
        <v>249480</v>
      </c>
    </row>
    <row r="59" spans="1:21">
      <c r="A59" s="13">
        <v>58</v>
      </c>
      <c r="B59" s="32">
        <v>171</v>
      </c>
      <c r="C59" s="14" t="s">
        <v>1028</v>
      </c>
      <c r="D59" s="15">
        <v>54</v>
      </c>
      <c r="E59" s="15">
        <v>0</v>
      </c>
      <c r="F59" s="15">
        <v>0</v>
      </c>
      <c r="G59" s="15">
        <v>2</v>
      </c>
      <c r="H59" s="15">
        <v>7</v>
      </c>
      <c r="I59" s="13" t="s">
        <v>1136</v>
      </c>
      <c r="J59" s="13">
        <f t="shared" si="8"/>
        <v>3150</v>
      </c>
      <c r="K59" s="13">
        <v>0</v>
      </c>
      <c r="L59" s="13">
        <v>0</v>
      </c>
      <c r="M59" s="13">
        <f t="shared" si="0"/>
        <v>0</v>
      </c>
      <c r="N59" s="13">
        <f t="shared" si="1"/>
        <v>3150</v>
      </c>
      <c r="O59" s="13">
        <v>0</v>
      </c>
      <c r="P59" s="13">
        <v>40575</v>
      </c>
      <c r="Q59" s="13">
        <v>315</v>
      </c>
      <c r="R59" s="13">
        <f t="shared" si="2"/>
        <v>315</v>
      </c>
      <c r="S59" s="13">
        <f t="shared" si="3"/>
        <v>315</v>
      </c>
      <c r="T59" s="13">
        <f t="shared" si="4"/>
        <v>0</v>
      </c>
      <c r="U59" s="13">
        <f t="shared" si="5"/>
        <v>2835</v>
      </c>
    </row>
    <row r="60" spans="1:21">
      <c r="A60" s="13">
        <v>59</v>
      </c>
      <c r="B60" s="32">
        <v>867</v>
      </c>
      <c r="C60" s="14" t="s">
        <v>1075</v>
      </c>
      <c r="D60" s="15">
        <v>73</v>
      </c>
      <c r="E60" s="15">
        <v>0</v>
      </c>
      <c r="F60" s="15">
        <v>0</v>
      </c>
      <c r="G60" s="15">
        <v>1816</v>
      </c>
      <c r="H60" s="15">
        <v>499</v>
      </c>
      <c r="I60" s="13" t="s">
        <v>1106</v>
      </c>
      <c r="J60" s="13">
        <f t="shared" ref="J60:J65" si="9">(D60*100-E60*73-F60*50)+(G60+H60)*100</f>
        <v>238800</v>
      </c>
      <c r="K60" s="13">
        <v>0</v>
      </c>
      <c r="L60" s="13">
        <v>0</v>
      </c>
      <c r="M60" s="13">
        <f t="shared" si="0"/>
        <v>0</v>
      </c>
      <c r="N60" s="13">
        <f t="shared" si="1"/>
        <v>238800</v>
      </c>
      <c r="O60" s="13">
        <v>0</v>
      </c>
      <c r="P60" s="13">
        <v>100</v>
      </c>
      <c r="Q60" s="13">
        <v>100</v>
      </c>
      <c r="R60" s="13">
        <f t="shared" si="2"/>
        <v>100</v>
      </c>
      <c r="S60" s="13">
        <f t="shared" si="3"/>
        <v>100</v>
      </c>
      <c r="T60" s="13">
        <f t="shared" si="4"/>
        <v>0</v>
      </c>
      <c r="U60" s="13">
        <f t="shared" si="5"/>
        <v>238700</v>
      </c>
    </row>
    <row r="61" spans="1:21">
      <c r="A61" s="13">
        <v>60</v>
      </c>
      <c r="B61" s="32">
        <v>161</v>
      </c>
      <c r="C61" s="14" t="s">
        <v>1026</v>
      </c>
      <c r="D61" s="15">
        <v>1</v>
      </c>
      <c r="E61" s="15">
        <v>0</v>
      </c>
      <c r="F61" s="15">
        <v>0</v>
      </c>
      <c r="G61" s="15">
        <v>1</v>
      </c>
      <c r="H61" s="15">
        <v>1</v>
      </c>
      <c r="I61" s="13" t="s">
        <v>1106</v>
      </c>
      <c r="J61" s="13">
        <f t="shared" si="9"/>
        <v>300</v>
      </c>
      <c r="K61" s="13">
        <v>0</v>
      </c>
      <c r="L61" s="13">
        <v>0</v>
      </c>
      <c r="M61" s="13">
        <f t="shared" si="0"/>
        <v>0</v>
      </c>
      <c r="N61" s="13">
        <f t="shared" si="1"/>
        <v>300</v>
      </c>
      <c r="O61" s="13">
        <v>0</v>
      </c>
      <c r="P61" s="13">
        <v>0</v>
      </c>
      <c r="Q61" s="13">
        <v>0</v>
      </c>
      <c r="R61" s="13">
        <f t="shared" si="2"/>
        <v>0</v>
      </c>
      <c r="S61" s="13">
        <f t="shared" si="3"/>
        <v>0</v>
      </c>
      <c r="T61" s="13">
        <f t="shared" si="4"/>
        <v>0</v>
      </c>
      <c r="U61" s="13">
        <f t="shared" si="5"/>
        <v>300</v>
      </c>
    </row>
    <row r="62" spans="1:21">
      <c r="A62" s="13">
        <v>61</v>
      </c>
      <c r="B62" s="32">
        <v>163</v>
      </c>
      <c r="C62" s="14" t="s">
        <v>588</v>
      </c>
      <c r="D62" s="15">
        <v>93</v>
      </c>
      <c r="E62" s="15">
        <v>0</v>
      </c>
      <c r="F62" s="15">
        <v>0</v>
      </c>
      <c r="G62" s="15">
        <v>3</v>
      </c>
      <c r="H62" s="15">
        <v>0</v>
      </c>
      <c r="I62" s="13" t="s">
        <v>1106</v>
      </c>
      <c r="J62" s="13">
        <f t="shared" si="9"/>
        <v>9600</v>
      </c>
      <c r="K62" s="13">
        <v>0</v>
      </c>
      <c r="L62" s="13">
        <v>0</v>
      </c>
      <c r="M62" s="13">
        <f t="shared" si="0"/>
        <v>0</v>
      </c>
      <c r="N62" s="13">
        <f t="shared" si="1"/>
        <v>9600</v>
      </c>
      <c r="O62" s="13">
        <v>0</v>
      </c>
      <c r="P62" s="13">
        <v>10325</v>
      </c>
      <c r="Q62" s="13">
        <v>960</v>
      </c>
      <c r="R62" s="13">
        <f t="shared" si="2"/>
        <v>960</v>
      </c>
      <c r="S62" s="13">
        <f t="shared" si="3"/>
        <v>960</v>
      </c>
      <c r="T62" s="13">
        <f t="shared" si="4"/>
        <v>0</v>
      </c>
      <c r="U62" s="13">
        <f t="shared" si="5"/>
        <v>8640</v>
      </c>
    </row>
    <row r="63" spans="1:21">
      <c r="A63" s="13">
        <v>62</v>
      </c>
      <c r="B63" s="32">
        <v>152</v>
      </c>
      <c r="C63" s="14" t="s">
        <v>833</v>
      </c>
      <c r="D63" s="15">
        <v>1</v>
      </c>
      <c r="E63" s="15">
        <v>0</v>
      </c>
      <c r="F63" s="15">
        <v>0</v>
      </c>
      <c r="G63" s="15">
        <v>0</v>
      </c>
      <c r="H63" s="15">
        <v>0</v>
      </c>
      <c r="I63" s="13" t="s">
        <v>1106</v>
      </c>
      <c r="J63" s="13">
        <f t="shared" si="9"/>
        <v>100</v>
      </c>
      <c r="K63" s="13">
        <v>0</v>
      </c>
      <c r="L63" s="13">
        <v>0</v>
      </c>
      <c r="M63" s="13">
        <f t="shared" si="0"/>
        <v>0</v>
      </c>
      <c r="N63" s="13">
        <f t="shared" si="1"/>
        <v>100</v>
      </c>
      <c r="O63" s="13">
        <v>0</v>
      </c>
      <c r="P63" s="13">
        <v>0</v>
      </c>
      <c r="Q63" s="13">
        <v>0</v>
      </c>
      <c r="R63" s="13">
        <f t="shared" si="2"/>
        <v>0</v>
      </c>
      <c r="S63" s="13">
        <f t="shared" si="3"/>
        <v>0</v>
      </c>
      <c r="T63" s="13">
        <f t="shared" si="4"/>
        <v>0</v>
      </c>
      <c r="U63" s="13">
        <f t="shared" si="5"/>
        <v>100</v>
      </c>
    </row>
    <row r="64" spans="1:21">
      <c r="A64" s="13">
        <v>63</v>
      </c>
      <c r="B64" s="32">
        <v>145</v>
      </c>
      <c r="C64" s="14" t="s">
        <v>557</v>
      </c>
      <c r="D64" s="15">
        <v>31</v>
      </c>
      <c r="E64" s="15">
        <v>0</v>
      </c>
      <c r="F64" s="15">
        <v>0</v>
      </c>
      <c r="G64" s="15">
        <v>0</v>
      </c>
      <c r="H64" s="15">
        <v>1</v>
      </c>
      <c r="I64" s="13" t="s">
        <v>1106</v>
      </c>
      <c r="J64" s="13">
        <f t="shared" si="9"/>
        <v>3200</v>
      </c>
      <c r="K64" s="13">
        <v>0</v>
      </c>
      <c r="L64" s="13">
        <v>0</v>
      </c>
      <c r="M64" s="13">
        <f t="shared" si="0"/>
        <v>0</v>
      </c>
      <c r="N64" s="13">
        <f t="shared" si="1"/>
        <v>3200</v>
      </c>
      <c r="O64" s="13">
        <v>0</v>
      </c>
      <c r="P64" s="13">
        <v>25</v>
      </c>
      <c r="Q64" s="13">
        <v>25</v>
      </c>
      <c r="R64" s="13">
        <f t="shared" si="2"/>
        <v>25</v>
      </c>
      <c r="S64" s="13">
        <f t="shared" si="3"/>
        <v>25</v>
      </c>
      <c r="T64" s="13">
        <f t="shared" si="4"/>
        <v>0</v>
      </c>
      <c r="U64" s="13">
        <f t="shared" si="5"/>
        <v>3175</v>
      </c>
    </row>
    <row r="65" spans="1:21">
      <c r="A65" s="13">
        <v>64</v>
      </c>
      <c r="B65" s="32">
        <v>645</v>
      </c>
      <c r="C65" s="14" t="s">
        <v>661</v>
      </c>
      <c r="D65" s="15">
        <v>12</v>
      </c>
      <c r="E65" s="15">
        <v>0</v>
      </c>
      <c r="F65" s="15">
        <v>0</v>
      </c>
      <c r="G65" s="15">
        <v>4</v>
      </c>
      <c r="H65" s="15">
        <v>18</v>
      </c>
      <c r="I65" s="13" t="s">
        <v>1106</v>
      </c>
      <c r="J65" s="13">
        <f t="shared" si="9"/>
        <v>3400</v>
      </c>
      <c r="K65" s="13">
        <v>0</v>
      </c>
      <c r="L65" s="13">
        <v>0</v>
      </c>
      <c r="M65" s="13">
        <f t="shared" si="0"/>
        <v>0</v>
      </c>
      <c r="N65" s="13">
        <f t="shared" si="1"/>
        <v>3400</v>
      </c>
      <c r="O65" s="13">
        <v>0</v>
      </c>
      <c r="P65" s="13">
        <v>25</v>
      </c>
      <c r="Q65" s="13">
        <v>25</v>
      </c>
      <c r="R65" s="13">
        <f t="shared" si="2"/>
        <v>25</v>
      </c>
      <c r="S65" s="13">
        <f t="shared" si="3"/>
        <v>25</v>
      </c>
      <c r="T65" s="13">
        <f t="shared" si="4"/>
        <v>0</v>
      </c>
      <c r="U65" s="13">
        <f t="shared" si="5"/>
        <v>3375</v>
      </c>
    </row>
    <row r="66" spans="1:21">
      <c r="A66" s="13">
        <v>65</v>
      </c>
      <c r="B66" s="32">
        <v>952</v>
      </c>
      <c r="C66" s="14" t="s">
        <v>1078</v>
      </c>
      <c r="D66" s="15">
        <v>1244</v>
      </c>
      <c r="E66" s="15">
        <v>0</v>
      </c>
      <c r="F66" s="15">
        <v>1244</v>
      </c>
      <c r="G66" s="15">
        <v>0</v>
      </c>
      <c r="H66" s="15">
        <v>0</v>
      </c>
      <c r="I66" s="13" t="s">
        <v>1136</v>
      </c>
      <c r="J66" s="13">
        <f>(D66*50-E66*23)+(G66*50+H66*50)</f>
        <v>62200</v>
      </c>
      <c r="K66" s="13">
        <v>0</v>
      </c>
      <c r="L66" s="13">
        <v>0</v>
      </c>
      <c r="M66" s="13">
        <f t="shared" si="0"/>
        <v>0</v>
      </c>
      <c r="N66" s="13">
        <f t="shared" si="1"/>
        <v>62200</v>
      </c>
      <c r="O66" s="13">
        <v>0</v>
      </c>
      <c r="P66" s="13">
        <v>300</v>
      </c>
      <c r="Q66" s="13">
        <v>300</v>
      </c>
      <c r="R66" s="13">
        <f t="shared" si="2"/>
        <v>300</v>
      </c>
      <c r="S66" s="13">
        <f t="shared" si="3"/>
        <v>300</v>
      </c>
      <c r="T66" s="13">
        <f t="shared" si="4"/>
        <v>0</v>
      </c>
      <c r="U66" s="13">
        <f t="shared" si="5"/>
        <v>61900</v>
      </c>
    </row>
    <row r="67" spans="1:21">
      <c r="A67" s="13">
        <v>66</v>
      </c>
      <c r="B67" s="32">
        <v>955</v>
      </c>
      <c r="C67" s="14" t="s">
        <v>1084</v>
      </c>
      <c r="D67" s="15">
        <v>13</v>
      </c>
      <c r="E67" s="15">
        <v>0</v>
      </c>
      <c r="F67" s="15">
        <v>13</v>
      </c>
      <c r="G67" s="15">
        <v>0</v>
      </c>
      <c r="H67" s="15">
        <v>1</v>
      </c>
      <c r="I67" s="13" t="s">
        <v>1136</v>
      </c>
      <c r="J67" s="13">
        <f>(D67*50-E67*23)+(G67*50+H67*50)</f>
        <v>700</v>
      </c>
      <c r="K67" s="13">
        <v>0</v>
      </c>
      <c r="L67" s="13">
        <v>0</v>
      </c>
      <c r="M67" s="13">
        <f t="shared" ref="M67:M130" si="10">K67-L67</f>
        <v>0</v>
      </c>
      <c r="N67" s="13">
        <f t="shared" ref="N67:N130" si="11">J67-L67</f>
        <v>700</v>
      </c>
      <c r="O67" s="13">
        <v>0</v>
      </c>
      <c r="P67" s="13">
        <v>0</v>
      </c>
      <c r="Q67" s="13">
        <v>0</v>
      </c>
      <c r="R67" s="13">
        <f t="shared" ref="R67:R130" si="12">O67+Q67</f>
        <v>0</v>
      </c>
      <c r="S67" s="13">
        <f t="shared" ref="S67:S130" si="13">IF(R67&gt;N67,N67,R67)</f>
        <v>0</v>
      </c>
      <c r="T67" s="13">
        <f t="shared" ref="T67:T130" si="14">R67-S67</f>
        <v>0</v>
      </c>
      <c r="U67" s="13">
        <f t="shared" ref="U67:U130" si="15">N67-S67</f>
        <v>700</v>
      </c>
    </row>
    <row r="68" spans="1:21">
      <c r="A68" s="13">
        <v>67</v>
      </c>
      <c r="B68" s="32">
        <v>833</v>
      </c>
      <c r="C68" s="14" t="s">
        <v>785</v>
      </c>
      <c r="D68" s="15">
        <v>0</v>
      </c>
      <c r="E68" s="15">
        <v>0</v>
      </c>
      <c r="F68" s="15">
        <v>0</v>
      </c>
      <c r="G68" s="15">
        <v>0</v>
      </c>
      <c r="H68" s="15">
        <v>3</v>
      </c>
      <c r="I68" s="13" t="s">
        <v>1136</v>
      </c>
      <c r="J68" s="13">
        <f>(D68*50-E68*23)+(G68*50+H68*50)</f>
        <v>150</v>
      </c>
      <c r="K68" s="13">
        <v>0</v>
      </c>
      <c r="L68" s="13">
        <v>0</v>
      </c>
      <c r="M68" s="13">
        <f t="shared" si="10"/>
        <v>0</v>
      </c>
      <c r="N68" s="13">
        <f t="shared" si="11"/>
        <v>150</v>
      </c>
      <c r="O68" s="13">
        <v>0</v>
      </c>
      <c r="P68" s="13">
        <v>0</v>
      </c>
      <c r="Q68" s="13">
        <v>0</v>
      </c>
      <c r="R68" s="13">
        <f t="shared" si="12"/>
        <v>0</v>
      </c>
      <c r="S68" s="13">
        <f t="shared" si="13"/>
        <v>0</v>
      </c>
      <c r="T68" s="13">
        <f t="shared" si="14"/>
        <v>0</v>
      </c>
      <c r="U68" s="13">
        <f t="shared" si="15"/>
        <v>150</v>
      </c>
    </row>
    <row r="69" spans="1:21">
      <c r="A69" s="13">
        <v>68</v>
      </c>
      <c r="B69" s="32">
        <v>994</v>
      </c>
      <c r="C69" s="14" t="s">
        <v>1092</v>
      </c>
      <c r="D69" s="15">
        <v>161</v>
      </c>
      <c r="E69" s="15">
        <v>0</v>
      </c>
      <c r="F69" s="15">
        <v>0</v>
      </c>
      <c r="G69" s="15">
        <v>0</v>
      </c>
      <c r="H69" s="15">
        <v>0</v>
      </c>
      <c r="I69" s="13" t="s">
        <v>1136</v>
      </c>
      <c r="J69" s="13">
        <f>(D69*50-E69*23)+(G69*50+H69*50)</f>
        <v>8050</v>
      </c>
      <c r="K69" s="13">
        <v>0</v>
      </c>
      <c r="L69" s="13">
        <v>0</v>
      </c>
      <c r="M69" s="13">
        <f t="shared" si="10"/>
        <v>0</v>
      </c>
      <c r="N69" s="13">
        <f t="shared" si="11"/>
        <v>8050</v>
      </c>
      <c r="O69" s="13">
        <v>0</v>
      </c>
      <c r="P69" s="13">
        <v>125</v>
      </c>
      <c r="Q69" s="13">
        <v>125</v>
      </c>
      <c r="R69" s="13">
        <f t="shared" si="12"/>
        <v>125</v>
      </c>
      <c r="S69" s="13">
        <f t="shared" si="13"/>
        <v>125</v>
      </c>
      <c r="T69" s="13">
        <f t="shared" si="14"/>
        <v>0</v>
      </c>
      <c r="U69" s="13">
        <f t="shared" si="15"/>
        <v>7925</v>
      </c>
    </row>
    <row r="70" spans="1:21">
      <c r="A70" s="13">
        <v>69</v>
      </c>
      <c r="B70" s="32">
        <v>997</v>
      </c>
      <c r="C70" s="14" t="s">
        <v>1094</v>
      </c>
      <c r="D70" s="15">
        <v>5</v>
      </c>
      <c r="E70" s="15">
        <v>0</v>
      </c>
      <c r="F70" s="15">
        <v>0</v>
      </c>
      <c r="G70" s="15">
        <v>0</v>
      </c>
      <c r="H70" s="15">
        <v>0</v>
      </c>
      <c r="I70" s="13" t="s">
        <v>1106</v>
      </c>
      <c r="J70" s="13">
        <f>(D70*100-E70*73-F70*50)+(G70+H70)*100</f>
        <v>500</v>
      </c>
      <c r="K70" s="13">
        <v>0</v>
      </c>
      <c r="L70" s="13">
        <v>0</v>
      </c>
      <c r="M70" s="13">
        <f t="shared" si="10"/>
        <v>0</v>
      </c>
      <c r="N70" s="13">
        <f t="shared" si="11"/>
        <v>500</v>
      </c>
      <c r="O70" s="13">
        <v>0</v>
      </c>
      <c r="P70" s="13">
        <v>0</v>
      </c>
      <c r="Q70" s="13">
        <v>0</v>
      </c>
      <c r="R70" s="13">
        <f t="shared" si="12"/>
        <v>0</v>
      </c>
      <c r="S70" s="13">
        <f t="shared" si="13"/>
        <v>0</v>
      </c>
      <c r="T70" s="13">
        <f t="shared" si="14"/>
        <v>0</v>
      </c>
      <c r="U70" s="13">
        <f t="shared" si="15"/>
        <v>500</v>
      </c>
    </row>
    <row r="71" spans="1:21">
      <c r="A71" s="13">
        <v>70</v>
      </c>
      <c r="B71" s="32">
        <v>957</v>
      </c>
      <c r="C71" s="14" t="s">
        <v>1085</v>
      </c>
      <c r="D71" s="15">
        <v>1061</v>
      </c>
      <c r="E71" s="15">
        <v>1</v>
      </c>
      <c r="F71" s="15">
        <v>1060</v>
      </c>
      <c r="G71" s="15">
        <v>0</v>
      </c>
      <c r="H71" s="15">
        <v>0</v>
      </c>
      <c r="I71" s="13" t="s">
        <v>1136</v>
      </c>
      <c r="J71" s="13">
        <f t="shared" ref="J71:J76" si="16">(D71*50-E71*23)+(G71*50+H71*50)</f>
        <v>53027</v>
      </c>
      <c r="K71" s="13">
        <v>0</v>
      </c>
      <c r="L71" s="13">
        <v>0</v>
      </c>
      <c r="M71" s="13">
        <f t="shared" si="10"/>
        <v>0</v>
      </c>
      <c r="N71" s="13">
        <f t="shared" si="11"/>
        <v>53027</v>
      </c>
      <c r="O71" s="13">
        <v>0</v>
      </c>
      <c r="P71" s="13">
        <v>10250</v>
      </c>
      <c r="Q71" s="13">
        <v>5303</v>
      </c>
      <c r="R71" s="13">
        <f t="shared" si="12"/>
        <v>5303</v>
      </c>
      <c r="S71" s="13">
        <f t="shared" si="13"/>
        <v>5303</v>
      </c>
      <c r="T71" s="13">
        <f t="shared" si="14"/>
        <v>0</v>
      </c>
      <c r="U71" s="13">
        <f t="shared" si="15"/>
        <v>47724</v>
      </c>
    </row>
    <row r="72" spans="1:21">
      <c r="A72" s="13">
        <v>71</v>
      </c>
      <c r="B72" s="32">
        <v>843</v>
      </c>
      <c r="C72" s="14" t="s">
        <v>1070</v>
      </c>
      <c r="D72" s="15">
        <v>11</v>
      </c>
      <c r="E72" s="15">
        <v>0</v>
      </c>
      <c r="F72" s="15">
        <v>0</v>
      </c>
      <c r="G72" s="15">
        <v>71</v>
      </c>
      <c r="H72" s="15">
        <v>29</v>
      </c>
      <c r="I72" s="13" t="s">
        <v>1136</v>
      </c>
      <c r="J72" s="13">
        <f t="shared" si="16"/>
        <v>5550</v>
      </c>
      <c r="K72" s="13">
        <v>0</v>
      </c>
      <c r="L72" s="13">
        <v>0</v>
      </c>
      <c r="M72" s="13">
        <f t="shared" si="10"/>
        <v>0</v>
      </c>
      <c r="N72" s="13">
        <f t="shared" si="11"/>
        <v>5550</v>
      </c>
      <c r="O72" s="13">
        <v>0</v>
      </c>
      <c r="P72" s="13">
        <v>125</v>
      </c>
      <c r="Q72" s="13">
        <v>125</v>
      </c>
      <c r="R72" s="13">
        <f t="shared" si="12"/>
        <v>125</v>
      </c>
      <c r="S72" s="13">
        <f t="shared" si="13"/>
        <v>125</v>
      </c>
      <c r="T72" s="13">
        <f t="shared" si="14"/>
        <v>0</v>
      </c>
      <c r="U72" s="13">
        <f t="shared" si="15"/>
        <v>5425</v>
      </c>
    </row>
    <row r="73" spans="1:21">
      <c r="A73" s="13">
        <v>72</v>
      </c>
      <c r="B73" s="32">
        <v>826</v>
      </c>
      <c r="C73" s="14" t="s">
        <v>1061</v>
      </c>
      <c r="D73" s="15">
        <v>2</v>
      </c>
      <c r="E73" s="15">
        <v>0</v>
      </c>
      <c r="F73" s="15">
        <v>0</v>
      </c>
      <c r="G73" s="15">
        <v>0</v>
      </c>
      <c r="H73" s="15">
        <v>0</v>
      </c>
      <c r="I73" s="13" t="s">
        <v>1136</v>
      </c>
      <c r="J73" s="13">
        <f t="shared" si="16"/>
        <v>100</v>
      </c>
      <c r="K73" s="13">
        <v>0</v>
      </c>
      <c r="L73" s="13">
        <v>0</v>
      </c>
      <c r="M73" s="13">
        <f t="shared" si="10"/>
        <v>0</v>
      </c>
      <c r="N73" s="13">
        <f t="shared" si="11"/>
        <v>100</v>
      </c>
      <c r="O73" s="13">
        <v>0</v>
      </c>
      <c r="P73" s="13">
        <v>0</v>
      </c>
      <c r="Q73" s="13">
        <v>0</v>
      </c>
      <c r="R73" s="13">
        <f t="shared" si="12"/>
        <v>0</v>
      </c>
      <c r="S73" s="13">
        <f t="shared" si="13"/>
        <v>0</v>
      </c>
      <c r="T73" s="13">
        <f t="shared" si="14"/>
        <v>0</v>
      </c>
      <c r="U73" s="13">
        <f t="shared" si="15"/>
        <v>100</v>
      </c>
    </row>
    <row r="74" spans="1:21">
      <c r="A74" s="13">
        <v>73</v>
      </c>
      <c r="B74" s="32">
        <v>844</v>
      </c>
      <c r="C74" s="14" t="s">
        <v>1071</v>
      </c>
      <c r="D74" s="15">
        <v>17</v>
      </c>
      <c r="E74" s="15">
        <v>0</v>
      </c>
      <c r="F74" s="15">
        <v>4</v>
      </c>
      <c r="G74" s="15">
        <v>1</v>
      </c>
      <c r="H74" s="15">
        <v>0</v>
      </c>
      <c r="I74" s="13" t="s">
        <v>1136</v>
      </c>
      <c r="J74" s="13">
        <f t="shared" si="16"/>
        <v>900</v>
      </c>
      <c r="K74" s="13">
        <v>0</v>
      </c>
      <c r="L74" s="13">
        <v>0</v>
      </c>
      <c r="M74" s="13">
        <f t="shared" si="10"/>
        <v>0</v>
      </c>
      <c r="N74" s="13">
        <f t="shared" si="11"/>
        <v>900</v>
      </c>
      <c r="O74" s="13">
        <v>0</v>
      </c>
      <c r="P74" s="13">
        <v>0</v>
      </c>
      <c r="Q74" s="13">
        <v>0</v>
      </c>
      <c r="R74" s="13">
        <f t="shared" si="12"/>
        <v>0</v>
      </c>
      <c r="S74" s="13">
        <f t="shared" si="13"/>
        <v>0</v>
      </c>
      <c r="T74" s="13">
        <f t="shared" si="14"/>
        <v>0</v>
      </c>
      <c r="U74" s="13">
        <f t="shared" si="15"/>
        <v>900</v>
      </c>
    </row>
    <row r="75" spans="1:21">
      <c r="A75" s="13">
        <v>74</v>
      </c>
      <c r="B75" s="32">
        <v>217</v>
      </c>
      <c r="C75" s="14" t="s">
        <v>627</v>
      </c>
      <c r="D75" s="15">
        <v>3</v>
      </c>
      <c r="E75" s="15">
        <v>0</v>
      </c>
      <c r="F75" s="15">
        <v>0</v>
      </c>
      <c r="G75" s="15">
        <v>0</v>
      </c>
      <c r="H75" s="15">
        <v>3</v>
      </c>
      <c r="I75" s="13" t="s">
        <v>1136</v>
      </c>
      <c r="J75" s="13">
        <f t="shared" si="16"/>
        <v>300</v>
      </c>
      <c r="K75" s="13">
        <v>0</v>
      </c>
      <c r="L75" s="13">
        <v>0</v>
      </c>
      <c r="M75" s="13">
        <f t="shared" si="10"/>
        <v>0</v>
      </c>
      <c r="N75" s="13">
        <f t="shared" si="11"/>
        <v>300</v>
      </c>
      <c r="O75" s="13">
        <v>0</v>
      </c>
      <c r="P75" s="13">
        <v>0</v>
      </c>
      <c r="Q75" s="13">
        <v>0</v>
      </c>
      <c r="R75" s="13">
        <f t="shared" si="12"/>
        <v>0</v>
      </c>
      <c r="S75" s="13">
        <f t="shared" si="13"/>
        <v>0</v>
      </c>
      <c r="T75" s="13">
        <f t="shared" si="14"/>
        <v>0</v>
      </c>
      <c r="U75" s="13">
        <f t="shared" si="15"/>
        <v>300</v>
      </c>
    </row>
    <row r="76" spans="1:21">
      <c r="A76" s="13">
        <v>75</v>
      </c>
      <c r="B76" s="32">
        <v>167</v>
      </c>
      <c r="C76" s="14" t="s">
        <v>595</v>
      </c>
      <c r="D76" s="15">
        <v>9</v>
      </c>
      <c r="E76" s="15">
        <v>0</v>
      </c>
      <c r="F76" s="15">
        <v>0</v>
      </c>
      <c r="G76" s="15">
        <v>0</v>
      </c>
      <c r="H76" s="15">
        <v>0</v>
      </c>
      <c r="I76" s="13" t="s">
        <v>1136</v>
      </c>
      <c r="J76" s="13">
        <f t="shared" si="16"/>
        <v>450</v>
      </c>
      <c r="K76" s="13">
        <v>0</v>
      </c>
      <c r="L76" s="13">
        <v>0</v>
      </c>
      <c r="M76" s="13">
        <f t="shared" si="10"/>
        <v>0</v>
      </c>
      <c r="N76" s="13">
        <f t="shared" si="11"/>
        <v>450</v>
      </c>
      <c r="O76" s="13">
        <v>0</v>
      </c>
      <c r="P76" s="13">
        <v>50</v>
      </c>
      <c r="Q76" s="13">
        <v>45</v>
      </c>
      <c r="R76" s="13">
        <f t="shared" si="12"/>
        <v>45</v>
      </c>
      <c r="S76" s="13">
        <f t="shared" si="13"/>
        <v>45</v>
      </c>
      <c r="T76" s="13">
        <f t="shared" si="14"/>
        <v>0</v>
      </c>
      <c r="U76" s="13">
        <f t="shared" si="15"/>
        <v>405</v>
      </c>
    </row>
    <row r="77" spans="1:21">
      <c r="A77" s="13">
        <v>76</v>
      </c>
      <c r="B77" s="32">
        <v>841</v>
      </c>
      <c r="C77" s="14" t="s">
        <v>1067</v>
      </c>
      <c r="D77" s="15">
        <v>150</v>
      </c>
      <c r="E77" s="15">
        <v>0</v>
      </c>
      <c r="F77" s="15">
        <v>0</v>
      </c>
      <c r="G77" s="15">
        <v>106</v>
      </c>
      <c r="H77" s="15">
        <v>5</v>
      </c>
      <c r="I77" s="13" t="s">
        <v>1106</v>
      </c>
      <c r="J77" s="13">
        <f>(D77*100-E77*73-F77*50)+(G77+H77)*100</f>
        <v>26100</v>
      </c>
      <c r="K77" s="13">
        <v>0</v>
      </c>
      <c r="L77" s="13">
        <v>0</v>
      </c>
      <c r="M77" s="13">
        <f t="shared" si="10"/>
        <v>0</v>
      </c>
      <c r="N77" s="13">
        <f t="shared" si="11"/>
        <v>26100</v>
      </c>
      <c r="O77" s="13">
        <v>0</v>
      </c>
      <c r="P77" s="13">
        <v>250</v>
      </c>
      <c r="Q77" s="13">
        <v>250</v>
      </c>
      <c r="R77" s="13">
        <f t="shared" si="12"/>
        <v>250</v>
      </c>
      <c r="S77" s="13">
        <f t="shared" si="13"/>
        <v>250</v>
      </c>
      <c r="T77" s="13">
        <f t="shared" si="14"/>
        <v>0</v>
      </c>
      <c r="U77" s="13">
        <f t="shared" si="15"/>
        <v>25850</v>
      </c>
    </row>
    <row r="78" spans="1:21">
      <c r="A78" s="13">
        <v>77</v>
      </c>
      <c r="B78" s="32">
        <v>986</v>
      </c>
      <c r="C78" s="14" t="s">
        <v>815</v>
      </c>
      <c r="D78" s="15">
        <v>1874</v>
      </c>
      <c r="E78" s="15">
        <v>0</v>
      </c>
      <c r="F78" s="15">
        <v>0</v>
      </c>
      <c r="G78" s="15">
        <v>574</v>
      </c>
      <c r="H78" s="15">
        <v>986</v>
      </c>
      <c r="I78" s="13" t="s">
        <v>1136</v>
      </c>
      <c r="J78" s="13">
        <f>(D78*50-E78*23)+(G78*50+H78*50)</f>
        <v>171700</v>
      </c>
      <c r="K78" s="13">
        <v>0</v>
      </c>
      <c r="L78" s="13">
        <v>0</v>
      </c>
      <c r="M78" s="13">
        <f t="shared" si="10"/>
        <v>0</v>
      </c>
      <c r="N78" s="13">
        <f t="shared" si="11"/>
        <v>171700</v>
      </c>
      <c r="O78" s="13">
        <v>0</v>
      </c>
      <c r="P78" s="13">
        <v>204225</v>
      </c>
      <c r="Q78" s="13">
        <v>17170</v>
      </c>
      <c r="R78" s="13">
        <f t="shared" si="12"/>
        <v>17170</v>
      </c>
      <c r="S78" s="13">
        <f t="shared" si="13"/>
        <v>17170</v>
      </c>
      <c r="T78" s="13">
        <f t="shared" si="14"/>
        <v>0</v>
      </c>
      <c r="U78" s="13">
        <f t="shared" si="15"/>
        <v>154530</v>
      </c>
    </row>
    <row r="79" spans="1:21">
      <c r="A79" s="13">
        <v>78</v>
      </c>
      <c r="B79" s="32">
        <v>106</v>
      </c>
      <c r="C79" s="14" t="s">
        <v>509</v>
      </c>
      <c r="D79" s="15">
        <v>1230</v>
      </c>
      <c r="E79" s="15">
        <v>0</v>
      </c>
      <c r="F79" s="15">
        <v>2</v>
      </c>
      <c r="G79" s="15">
        <v>925</v>
      </c>
      <c r="H79" s="15">
        <v>1073</v>
      </c>
      <c r="I79" s="13" t="s">
        <v>1136</v>
      </c>
      <c r="J79" s="13">
        <f>(D79*50-E79*23)+(G79*50+H79*50)</f>
        <v>161400</v>
      </c>
      <c r="K79" s="13">
        <v>0</v>
      </c>
      <c r="L79" s="13">
        <v>0</v>
      </c>
      <c r="M79" s="13">
        <f t="shared" si="10"/>
        <v>0</v>
      </c>
      <c r="N79" s="13">
        <f t="shared" si="11"/>
        <v>161400</v>
      </c>
      <c r="O79" s="13">
        <v>0</v>
      </c>
      <c r="P79" s="13">
        <v>72225</v>
      </c>
      <c r="Q79" s="13">
        <v>16140</v>
      </c>
      <c r="R79" s="13">
        <f t="shared" si="12"/>
        <v>16140</v>
      </c>
      <c r="S79" s="13">
        <f t="shared" si="13"/>
        <v>16140</v>
      </c>
      <c r="T79" s="13">
        <f t="shared" si="14"/>
        <v>0</v>
      </c>
      <c r="U79" s="13">
        <f t="shared" si="15"/>
        <v>145260</v>
      </c>
    </row>
    <row r="80" spans="1:21">
      <c r="A80" s="13">
        <v>79</v>
      </c>
      <c r="B80" s="32">
        <v>103</v>
      </c>
      <c r="C80" s="14" t="s">
        <v>505</v>
      </c>
      <c r="D80" s="15">
        <v>2310</v>
      </c>
      <c r="E80" s="15">
        <v>0</v>
      </c>
      <c r="F80" s="15">
        <v>1</v>
      </c>
      <c r="G80" s="15">
        <v>1803</v>
      </c>
      <c r="H80" s="15">
        <v>1432</v>
      </c>
      <c r="I80" s="13" t="s">
        <v>1136</v>
      </c>
      <c r="J80" s="13">
        <f>(D80*50-E80*23)+(G80*50+H80*50)</f>
        <v>277250</v>
      </c>
      <c r="K80" s="13">
        <v>0</v>
      </c>
      <c r="L80" s="13">
        <v>0</v>
      </c>
      <c r="M80" s="13">
        <f t="shared" si="10"/>
        <v>0</v>
      </c>
      <c r="N80" s="13">
        <f t="shared" si="11"/>
        <v>277250</v>
      </c>
      <c r="O80" s="13">
        <v>0</v>
      </c>
      <c r="P80" s="13">
        <v>97950</v>
      </c>
      <c r="Q80" s="13">
        <v>27725</v>
      </c>
      <c r="R80" s="13">
        <f t="shared" si="12"/>
        <v>27725</v>
      </c>
      <c r="S80" s="13">
        <f t="shared" si="13"/>
        <v>27725</v>
      </c>
      <c r="T80" s="13">
        <f t="shared" si="14"/>
        <v>0</v>
      </c>
      <c r="U80" s="13">
        <f t="shared" si="15"/>
        <v>249525</v>
      </c>
    </row>
    <row r="81" spans="1:21">
      <c r="A81" s="13">
        <v>80</v>
      </c>
      <c r="B81" s="32">
        <v>634</v>
      </c>
      <c r="C81" s="14" t="s">
        <v>646</v>
      </c>
      <c r="D81" s="15">
        <v>198</v>
      </c>
      <c r="E81" s="15">
        <v>0</v>
      </c>
      <c r="F81" s="15">
        <v>0</v>
      </c>
      <c r="G81" s="15">
        <v>2</v>
      </c>
      <c r="H81" s="15">
        <v>8</v>
      </c>
      <c r="I81" s="13" t="s">
        <v>1136</v>
      </c>
      <c r="J81" s="13">
        <f>(D81*50-E81*23)+(G81*50+H81*50)</f>
        <v>10400</v>
      </c>
      <c r="K81" s="13">
        <v>0</v>
      </c>
      <c r="L81" s="13">
        <v>0</v>
      </c>
      <c r="M81" s="13">
        <f t="shared" si="10"/>
        <v>0</v>
      </c>
      <c r="N81" s="13">
        <f t="shared" si="11"/>
        <v>10400</v>
      </c>
      <c r="O81" s="13">
        <v>0</v>
      </c>
      <c r="P81" s="13">
        <v>31750</v>
      </c>
      <c r="Q81" s="13">
        <v>1040</v>
      </c>
      <c r="R81" s="13">
        <f t="shared" si="12"/>
        <v>1040</v>
      </c>
      <c r="S81" s="13">
        <f t="shared" si="13"/>
        <v>1040</v>
      </c>
      <c r="T81" s="13">
        <f t="shared" si="14"/>
        <v>0</v>
      </c>
      <c r="U81" s="13">
        <f t="shared" si="15"/>
        <v>9360</v>
      </c>
    </row>
    <row r="82" spans="1:21">
      <c r="A82" s="13">
        <v>81</v>
      </c>
      <c r="B82" s="32">
        <v>690</v>
      </c>
      <c r="C82" s="14" t="s">
        <v>913</v>
      </c>
      <c r="D82" s="15">
        <v>30</v>
      </c>
      <c r="E82" s="15">
        <v>0</v>
      </c>
      <c r="F82" s="15">
        <v>0</v>
      </c>
      <c r="G82" s="15">
        <v>55</v>
      </c>
      <c r="H82" s="15">
        <v>76</v>
      </c>
      <c r="I82" s="13" t="s">
        <v>1136</v>
      </c>
      <c r="J82" s="13">
        <f>(D82*50-E82*23)+(G82*50+H82*50)</f>
        <v>8050</v>
      </c>
      <c r="K82" s="13">
        <v>0</v>
      </c>
      <c r="L82" s="13">
        <v>0</v>
      </c>
      <c r="M82" s="13">
        <f t="shared" si="10"/>
        <v>0</v>
      </c>
      <c r="N82" s="13">
        <f t="shared" si="11"/>
        <v>8050</v>
      </c>
      <c r="O82" s="13">
        <v>0</v>
      </c>
      <c r="P82" s="13">
        <v>10125</v>
      </c>
      <c r="Q82" s="13">
        <v>805</v>
      </c>
      <c r="R82" s="13">
        <f t="shared" si="12"/>
        <v>805</v>
      </c>
      <c r="S82" s="13">
        <f t="shared" si="13"/>
        <v>805</v>
      </c>
      <c r="T82" s="13">
        <f t="shared" si="14"/>
        <v>0</v>
      </c>
      <c r="U82" s="13">
        <f t="shared" si="15"/>
        <v>7245</v>
      </c>
    </row>
    <row r="83" spans="1:21">
      <c r="A83" s="13">
        <v>82</v>
      </c>
      <c r="B83" s="32">
        <v>218</v>
      </c>
      <c r="C83" s="14" t="s">
        <v>628</v>
      </c>
      <c r="D83" s="15">
        <v>2069</v>
      </c>
      <c r="E83" s="15">
        <v>0</v>
      </c>
      <c r="F83" s="15">
        <v>0</v>
      </c>
      <c r="G83" s="15">
        <v>0</v>
      </c>
      <c r="H83" s="15">
        <v>0</v>
      </c>
      <c r="I83" s="13" t="s">
        <v>1106</v>
      </c>
      <c r="J83" s="13">
        <f>(D83*100-E83*73-F83*50)+(G83+H83)*100</f>
        <v>206900</v>
      </c>
      <c r="K83" s="13">
        <v>0</v>
      </c>
      <c r="L83" s="13">
        <v>0</v>
      </c>
      <c r="M83" s="13">
        <f t="shared" si="10"/>
        <v>0</v>
      </c>
      <c r="N83" s="13">
        <f t="shared" si="11"/>
        <v>206900</v>
      </c>
      <c r="O83" s="13">
        <v>0</v>
      </c>
      <c r="P83" s="13">
        <v>64325</v>
      </c>
      <c r="Q83" s="13">
        <v>20690</v>
      </c>
      <c r="R83" s="13">
        <f t="shared" si="12"/>
        <v>20690</v>
      </c>
      <c r="S83" s="13">
        <f t="shared" si="13"/>
        <v>20690</v>
      </c>
      <c r="T83" s="13">
        <f t="shared" si="14"/>
        <v>0</v>
      </c>
      <c r="U83" s="13">
        <f t="shared" si="15"/>
        <v>186210</v>
      </c>
    </row>
    <row r="84" spans="1:21">
      <c r="A84" s="13">
        <v>83</v>
      </c>
      <c r="B84" s="32">
        <v>118</v>
      </c>
      <c r="C84" s="14" t="s">
        <v>1012</v>
      </c>
      <c r="D84" s="15">
        <v>47274</v>
      </c>
      <c r="E84" s="15">
        <v>0</v>
      </c>
      <c r="F84" s="15">
        <v>0</v>
      </c>
      <c r="G84" s="15">
        <v>1</v>
      </c>
      <c r="H84" s="15">
        <v>3</v>
      </c>
      <c r="I84" s="13" t="s">
        <v>1136</v>
      </c>
      <c r="J84" s="13">
        <f>(D84*50-E84*23)+(G84*50+H84*50)</f>
        <v>2363900</v>
      </c>
      <c r="K84" s="13">
        <v>0</v>
      </c>
      <c r="L84" s="13">
        <v>0</v>
      </c>
      <c r="M84" s="13">
        <f t="shared" si="10"/>
        <v>0</v>
      </c>
      <c r="N84" s="13">
        <f t="shared" si="11"/>
        <v>2363900</v>
      </c>
      <c r="O84" s="13">
        <v>0</v>
      </c>
      <c r="P84" s="13">
        <v>2502000</v>
      </c>
      <c r="Q84" s="13">
        <v>236390</v>
      </c>
      <c r="R84" s="13">
        <f t="shared" si="12"/>
        <v>236390</v>
      </c>
      <c r="S84" s="13">
        <f t="shared" si="13"/>
        <v>236390</v>
      </c>
      <c r="T84" s="13">
        <f t="shared" si="14"/>
        <v>0</v>
      </c>
      <c r="U84" s="13">
        <f t="shared" si="15"/>
        <v>2127510</v>
      </c>
    </row>
    <row r="85" spans="1:21">
      <c r="A85" s="13">
        <v>84</v>
      </c>
      <c r="B85" s="32">
        <v>130</v>
      </c>
      <c r="C85" s="14" t="s">
        <v>547</v>
      </c>
      <c r="D85" s="15">
        <v>69</v>
      </c>
      <c r="E85" s="15">
        <v>0</v>
      </c>
      <c r="F85" s="15">
        <v>0</v>
      </c>
      <c r="G85" s="15">
        <v>8</v>
      </c>
      <c r="H85" s="15">
        <v>9</v>
      </c>
      <c r="I85" s="13" t="s">
        <v>1106</v>
      </c>
      <c r="J85" s="13">
        <f>(D85*100-E85*73-F85*50)+(G85+H85)*100</f>
        <v>8600</v>
      </c>
      <c r="K85" s="13">
        <v>0</v>
      </c>
      <c r="L85" s="13">
        <v>0</v>
      </c>
      <c r="M85" s="13">
        <f t="shared" si="10"/>
        <v>0</v>
      </c>
      <c r="N85" s="13">
        <f t="shared" si="11"/>
        <v>8600</v>
      </c>
      <c r="O85" s="13">
        <v>0</v>
      </c>
      <c r="P85" s="13">
        <v>475</v>
      </c>
      <c r="Q85" s="13">
        <v>475</v>
      </c>
      <c r="R85" s="13">
        <f t="shared" si="12"/>
        <v>475</v>
      </c>
      <c r="S85" s="13">
        <f t="shared" si="13"/>
        <v>475</v>
      </c>
      <c r="T85" s="13">
        <f t="shared" si="14"/>
        <v>0</v>
      </c>
      <c r="U85" s="13">
        <f t="shared" si="15"/>
        <v>8125</v>
      </c>
    </row>
    <row r="86" spans="1:21">
      <c r="A86" s="13">
        <v>85</v>
      </c>
      <c r="B86" s="32">
        <v>124</v>
      </c>
      <c r="C86" s="14" t="s">
        <v>537</v>
      </c>
      <c r="D86" s="15">
        <v>2439</v>
      </c>
      <c r="E86" s="15">
        <v>0</v>
      </c>
      <c r="F86" s="15">
        <v>0</v>
      </c>
      <c r="G86" s="15">
        <v>203</v>
      </c>
      <c r="H86" s="15">
        <v>182</v>
      </c>
      <c r="I86" s="13" t="s">
        <v>1136</v>
      </c>
      <c r="J86" s="13">
        <f t="shared" ref="J86:J92" si="17">(D86*50-E86*23)+(G86*50+H86*50)</f>
        <v>141200</v>
      </c>
      <c r="K86" s="13">
        <v>0</v>
      </c>
      <c r="L86" s="13">
        <v>0</v>
      </c>
      <c r="M86" s="13">
        <f t="shared" si="10"/>
        <v>0</v>
      </c>
      <c r="N86" s="13">
        <f t="shared" si="11"/>
        <v>141200</v>
      </c>
      <c r="O86" s="13">
        <v>0</v>
      </c>
      <c r="P86" s="13">
        <v>403850</v>
      </c>
      <c r="Q86" s="13">
        <v>14120</v>
      </c>
      <c r="R86" s="13">
        <f t="shared" si="12"/>
        <v>14120</v>
      </c>
      <c r="S86" s="13">
        <f t="shared" si="13"/>
        <v>14120</v>
      </c>
      <c r="T86" s="13">
        <f t="shared" si="14"/>
        <v>0</v>
      </c>
      <c r="U86" s="13">
        <f t="shared" si="15"/>
        <v>127080</v>
      </c>
    </row>
    <row r="87" spans="1:21">
      <c r="A87" s="13">
        <v>86</v>
      </c>
      <c r="B87" s="32">
        <v>102</v>
      </c>
      <c r="C87" s="14" t="s">
        <v>504</v>
      </c>
      <c r="D87" s="15">
        <v>70</v>
      </c>
      <c r="E87" s="15">
        <v>0</v>
      </c>
      <c r="F87" s="15">
        <v>0</v>
      </c>
      <c r="G87" s="15">
        <v>77</v>
      </c>
      <c r="H87" s="15">
        <v>141</v>
      </c>
      <c r="I87" s="13" t="s">
        <v>1136</v>
      </c>
      <c r="J87" s="13">
        <f t="shared" si="17"/>
        <v>14400</v>
      </c>
      <c r="K87" s="13">
        <v>0</v>
      </c>
      <c r="L87" s="13">
        <v>0</v>
      </c>
      <c r="M87" s="13">
        <f t="shared" si="10"/>
        <v>0</v>
      </c>
      <c r="N87" s="13">
        <f t="shared" si="11"/>
        <v>14400</v>
      </c>
      <c r="O87" s="13">
        <v>0</v>
      </c>
      <c r="P87" s="13">
        <v>1500</v>
      </c>
      <c r="Q87" s="13">
        <v>1440</v>
      </c>
      <c r="R87" s="13">
        <f t="shared" si="12"/>
        <v>1440</v>
      </c>
      <c r="S87" s="13">
        <f t="shared" si="13"/>
        <v>1440</v>
      </c>
      <c r="T87" s="13">
        <f t="shared" si="14"/>
        <v>0</v>
      </c>
      <c r="U87" s="13">
        <f t="shared" si="15"/>
        <v>12960</v>
      </c>
    </row>
    <row r="88" spans="1:21">
      <c r="A88" s="13">
        <v>87</v>
      </c>
      <c r="B88" s="32">
        <v>129</v>
      </c>
      <c r="C88" s="14" t="s">
        <v>545</v>
      </c>
      <c r="D88" s="15">
        <v>2667</v>
      </c>
      <c r="E88" s="15">
        <v>0</v>
      </c>
      <c r="F88" s="15">
        <v>0</v>
      </c>
      <c r="G88" s="15">
        <v>1918</v>
      </c>
      <c r="H88" s="15">
        <v>2328</v>
      </c>
      <c r="I88" s="13" t="s">
        <v>1136</v>
      </c>
      <c r="J88" s="13">
        <f t="shared" si="17"/>
        <v>345650</v>
      </c>
      <c r="K88" s="13">
        <v>0</v>
      </c>
      <c r="L88" s="13">
        <v>0</v>
      </c>
      <c r="M88" s="13">
        <f t="shared" si="10"/>
        <v>0</v>
      </c>
      <c r="N88" s="13">
        <f t="shared" si="11"/>
        <v>345650</v>
      </c>
      <c r="O88" s="13">
        <v>0</v>
      </c>
      <c r="P88" s="13">
        <v>52375</v>
      </c>
      <c r="Q88" s="13">
        <v>34565</v>
      </c>
      <c r="R88" s="13">
        <f t="shared" si="12"/>
        <v>34565</v>
      </c>
      <c r="S88" s="13">
        <f t="shared" si="13"/>
        <v>34565</v>
      </c>
      <c r="T88" s="13">
        <f t="shared" si="14"/>
        <v>0</v>
      </c>
      <c r="U88" s="13">
        <f t="shared" si="15"/>
        <v>311085</v>
      </c>
    </row>
    <row r="89" spans="1:21">
      <c r="A89" s="13">
        <v>88</v>
      </c>
      <c r="B89" s="32">
        <v>132</v>
      </c>
      <c r="C89" s="14" t="s">
        <v>549</v>
      </c>
      <c r="D89" s="15">
        <v>8208</v>
      </c>
      <c r="E89" s="15">
        <v>0</v>
      </c>
      <c r="F89" s="15">
        <v>363</v>
      </c>
      <c r="G89" s="15">
        <v>2953</v>
      </c>
      <c r="H89" s="15">
        <v>5982</v>
      </c>
      <c r="I89" s="13" t="s">
        <v>1136</v>
      </c>
      <c r="J89" s="13">
        <f t="shared" si="17"/>
        <v>857150</v>
      </c>
      <c r="K89" s="13">
        <v>0</v>
      </c>
      <c r="L89" s="13">
        <v>0</v>
      </c>
      <c r="M89" s="13">
        <f t="shared" si="10"/>
        <v>0</v>
      </c>
      <c r="N89" s="13">
        <f t="shared" si="11"/>
        <v>857150</v>
      </c>
      <c r="O89" s="13">
        <v>0</v>
      </c>
      <c r="P89" s="13">
        <v>401725</v>
      </c>
      <c r="Q89" s="13">
        <v>85715</v>
      </c>
      <c r="R89" s="13">
        <f t="shared" si="12"/>
        <v>85715</v>
      </c>
      <c r="S89" s="13">
        <f t="shared" si="13"/>
        <v>85715</v>
      </c>
      <c r="T89" s="13">
        <f t="shared" si="14"/>
        <v>0</v>
      </c>
      <c r="U89" s="13">
        <f t="shared" si="15"/>
        <v>771435</v>
      </c>
    </row>
    <row r="90" spans="1:21">
      <c r="A90" s="13">
        <v>89</v>
      </c>
      <c r="B90" s="32">
        <v>127</v>
      </c>
      <c r="C90" s="14" t="s">
        <v>543</v>
      </c>
      <c r="D90" s="15">
        <v>2865</v>
      </c>
      <c r="E90" s="15">
        <v>0</v>
      </c>
      <c r="F90" s="15">
        <v>0</v>
      </c>
      <c r="G90" s="15">
        <v>1012</v>
      </c>
      <c r="H90" s="15">
        <v>1565</v>
      </c>
      <c r="I90" s="13" t="s">
        <v>1136</v>
      </c>
      <c r="J90" s="13">
        <f t="shared" si="17"/>
        <v>272100</v>
      </c>
      <c r="K90" s="13">
        <v>0</v>
      </c>
      <c r="L90" s="13">
        <v>0</v>
      </c>
      <c r="M90" s="13">
        <f t="shared" si="10"/>
        <v>0</v>
      </c>
      <c r="N90" s="13">
        <f t="shared" si="11"/>
        <v>272100</v>
      </c>
      <c r="O90" s="13">
        <v>0</v>
      </c>
      <c r="P90" s="13">
        <v>589600</v>
      </c>
      <c r="Q90" s="13">
        <v>27210</v>
      </c>
      <c r="R90" s="13">
        <f t="shared" si="12"/>
        <v>27210</v>
      </c>
      <c r="S90" s="13">
        <f t="shared" si="13"/>
        <v>27210</v>
      </c>
      <c r="T90" s="13">
        <f t="shared" si="14"/>
        <v>0</v>
      </c>
      <c r="U90" s="13">
        <f t="shared" si="15"/>
        <v>244890</v>
      </c>
    </row>
    <row r="91" spans="1:21">
      <c r="A91" s="13">
        <v>90</v>
      </c>
      <c r="B91" s="32">
        <v>111</v>
      </c>
      <c r="C91" s="14" t="s">
        <v>533</v>
      </c>
      <c r="D91" s="15">
        <v>11</v>
      </c>
      <c r="E91" s="15">
        <v>0</v>
      </c>
      <c r="F91" s="15">
        <v>0</v>
      </c>
      <c r="G91" s="15">
        <v>2</v>
      </c>
      <c r="H91" s="15">
        <v>1</v>
      </c>
      <c r="I91" s="13" t="s">
        <v>1136</v>
      </c>
      <c r="J91" s="13">
        <f t="shared" si="17"/>
        <v>700</v>
      </c>
      <c r="K91" s="13">
        <v>0</v>
      </c>
      <c r="L91" s="13">
        <v>0</v>
      </c>
      <c r="M91" s="13">
        <f t="shared" si="10"/>
        <v>0</v>
      </c>
      <c r="N91" s="13">
        <f t="shared" si="11"/>
        <v>700</v>
      </c>
      <c r="O91" s="13">
        <v>0</v>
      </c>
      <c r="P91" s="13">
        <v>425</v>
      </c>
      <c r="Q91" s="13">
        <v>70</v>
      </c>
      <c r="R91" s="13">
        <f t="shared" si="12"/>
        <v>70</v>
      </c>
      <c r="S91" s="13">
        <f t="shared" si="13"/>
        <v>70</v>
      </c>
      <c r="T91" s="13">
        <f t="shared" si="14"/>
        <v>0</v>
      </c>
      <c r="U91" s="13">
        <f t="shared" si="15"/>
        <v>630</v>
      </c>
    </row>
    <row r="92" spans="1:21">
      <c r="A92" s="13">
        <v>91</v>
      </c>
      <c r="B92" s="32">
        <v>138</v>
      </c>
      <c r="C92" s="14" t="s">
        <v>554</v>
      </c>
      <c r="D92" s="15">
        <v>54</v>
      </c>
      <c r="E92" s="15">
        <v>0</v>
      </c>
      <c r="F92" s="15">
        <v>0</v>
      </c>
      <c r="G92" s="15">
        <v>9</v>
      </c>
      <c r="H92" s="15">
        <v>18</v>
      </c>
      <c r="I92" s="13" t="s">
        <v>1136</v>
      </c>
      <c r="J92" s="13">
        <f t="shared" si="17"/>
        <v>4050</v>
      </c>
      <c r="K92" s="13">
        <v>0</v>
      </c>
      <c r="L92" s="13">
        <v>0</v>
      </c>
      <c r="M92" s="13">
        <f t="shared" si="10"/>
        <v>0</v>
      </c>
      <c r="N92" s="13">
        <f t="shared" si="11"/>
        <v>4050</v>
      </c>
      <c r="O92" s="13">
        <v>0</v>
      </c>
      <c r="P92" s="13">
        <v>20225</v>
      </c>
      <c r="Q92" s="13">
        <v>405</v>
      </c>
      <c r="R92" s="13">
        <f t="shared" si="12"/>
        <v>405</v>
      </c>
      <c r="S92" s="13">
        <f t="shared" si="13"/>
        <v>405</v>
      </c>
      <c r="T92" s="13">
        <f t="shared" si="14"/>
        <v>0</v>
      </c>
      <c r="U92" s="13">
        <f t="shared" si="15"/>
        <v>3645</v>
      </c>
    </row>
    <row r="93" spans="1:21">
      <c r="A93" s="13">
        <v>92</v>
      </c>
      <c r="B93" s="32">
        <v>214</v>
      </c>
      <c r="C93" s="14" t="s">
        <v>621</v>
      </c>
      <c r="D93" s="15">
        <v>358</v>
      </c>
      <c r="E93" s="15">
        <v>0</v>
      </c>
      <c r="F93" s="15">
        <v>0</v>
      </c>
      <c r="G93" s="15">
        <v>0</v>
      </c>
      <c r="H93" s="15">
        <v>2</v>
      </c>
      <c r="I93" s="13" t="s">
        <v>1106</v>
      </c>
      <c r="J93" s="13">
        <f>(D93*100-E93*73-F93*50)+(G93+H93)*100</f>
        <v>36000</v>
      </c>
      <c r="K93" s="13">
        <v>0</v>
      </c>
      <c r="L93" s="13">
        <v>0</v>
      </c>
      <c r="M93" s="13">
        <f t="shared" si="10"/>
        <v>0</v>
      </c>
      <c r="N93" s="13">
        <f t="shared" si="11"/>
        <v>36000</v>
      </c>
      <c r="O93" s="13">
        <v>0</v>
      </c>
      <c r="P93" s="13">
        <v>44025</v>
      </c>
      <c r="Q93" s="13">
        <v>3600</v>
      </c>
      <c r="R93" s="13">
        <f t="shared" si="12"/>
        <v>3600</v>
      </c>
      <c r="S93" s="13">
        <f t="shared" si="13"/>
        <v>3600</v>
      </c>
      <c r="T93" s="13">
        <f t="shared" si="14"/>
        <v>0</v>
      </c>
      <c r="U93" s="13">
        <f t="shared" si="15"/>
        <v>32400</v>
      </c>
    </row>
    <row r="94" spans="1:21">
      <c r="A94" s="13">
        <v>93</v>
      </c>
      <c r="B94" s="32">
        <v>105</v>
      </c>
      <c r="C94" s="14" t="s">
        <v>507</v>
      </c>
      <c r="D94" s="15">
        <v>27</v>
      </c>
      <c r="E94" s="15">
        <v>0</v>
      </c>
      <c r="F94" s="15">
        <v>0</v>
      </c>
      <c r="G94" s="15">
        <v>35</v>
      </c>
      <c r="H94" s="15">
        <v>14</v>
      </c>
      <c r="I94" s="13" t="s">
        <v>1136</v>
      </c>
      <c r="J94" s="13">
        <f>(D94*50-E94*23)+(G94*50+H94*50)</f>
        <v>3800</v>
      </c>
      <c r="K94" s="13">
        <v>0</v>
      </c>
      <c r="L94" s="13">
        <v>0</v>
      </c>
      <c r="M94" s="13">
        <f t="shared" si="10"/>
        <v>0</v>
      </c>
      <c r="N94" s="13">
        <f t="shared" si="11"/>
        <v>3800</v>
      </c>
      <c r="O94" s="13">
        <v>0</v>
      </c>
      <c r="P94" s="13">
        <v>10775</v>
      </c>
      <c r="Q94" s="13">
        <v>380</v>
      </c>
      <c r="R94" s="13">
        <f t="shared" si="12"/>
        <v>380</v>
      </c>
      <c r="S94" s="13">
        <f t="shared" si="13"/>
        <v>380</v>
      </c>
      <c r="T94" s="13">
        <f t="shared" si="14"/>
        <v>0</v>
      </c>
      <c r="U94" s="13">
        <f t="shared" si="15"/>
        <v>3420</v>
      </c>
    </row>
    <row r="95" spans="1:21">
      <c r="A95" s="13">
        <v>94</v>
      </c>
      <c r="B95" s="32">
        <v>635</v>
      </c>
      <c r="C95" s="14" t="s">
        <v>647</v>
      </c>
      <c r="D95" s="15">
        <v>762</v>
      </c>
      <c r="E95" s="15">
        <v>0</v>
      </c>
      <c r="F95" s="15">
        <v>0</v>
      </c>
      <c r="G95" s="15">
        <v>186</v>
      </c>
      <c r="H95" s="15">
        <v>362</v>
      </c>
      <c r="I95" s="13" t="s">
        <v>1106</v>
      </c>
      <c r="J95" s="13">
        <f>(D95*100-E95*73-F95*50)+(G95+H95)*100</f>
        <v>131000</v>
      </c>
      <c r="K95" s="13">
        <v>0</v>
      </c>
      <c r="L95" s="13">
        <v>0</v>
      </c>
      <c r="M95" s="13">
        <f t="shared" si="10"/>
        <v>0</v>
      </c>
      <c r="N95" s="13">
        <f t="shared" si="11"/>
        <v>131000</v>
      </c>
      <c r="O95" s="13">
        <v>0</v>
      </c>
      <c r="P95" s="13">
        <v>14600</v>
      </c>
      <c r="Q95" s="13">
        <v>13100</v>
      </c>
      <c r="R95" s="13">
        <f t="shared" si="12"/>
        <v>13100</v>
      </c>
      <c r="S95" s="13">
        <f t="shared" si="13"/>
        <v>13100</v>
      </c>
      <c r="T95" s="13">
        <f t="shared" si="14"/>
        <v>0</v>
      </c>
      <c r="U95" s="13">
        <f t="shared" si="15"/>
        <v>117900</v>
      </c>
    </row>
    <row r="96" spans="1:21">
      <c r="A96" s="13">
        <v>95</v>
      </c>
      <c r="B96" s="32">
        <v>977</v>
      </c>
      <c r="C96" s="14" t="s">
        <v>1089</v>
      </c>
      <c r="D96" s="15">
        <v>4</v>
      </c>
      <c r="E96" s="15">
        <v>0</v>
      </c>
      <c r="F96" s="15">
        <v>4</v>
      </c>
      <c r="G96" s="15">
        <v>0</v>
      </c>
      <c r="H96" s="15">
        <v>0</v>
      </c>
      <c r="I96" s="13" t="s">
        <v>1136</v>
      </c>
      <c r="J96" s="13">
        <f>(D96*50-E96*23)+(G96*50+H96*50)</f>
        <v>200</v>
      </c>
      <c r="K96" s="13">
        <v>0</v>
      </c>
      <c r="L96" s="13">
        <v>0</v>
      </c>
      <c r="M96" s="13">
        <f t="shared" si="10"/>
        <v>0</v>
      </c>
      <c r="N96" s="13">
        <f t="shared" si="11"/>
        <v>200</v>
      </c>
      <c r="O96" s="13">
        <v>0</v>
      </c>
      <c r="P96" s="13">
        <v>0</v>
      </c>
      <c r="Q96" s="13">
        <v>0</v>
      </c>
      <c r="R96" s="13">
        <f t="shared" si="12"/>
        <v>0</v>
      </c>
      <c r="S96" s="13">
        <f t="shared" si="13"/>
        <v>0</v>
      </c>
      <c r="T96" s="13">
        <f t="shared" si="14"/>
        <v>0</v>
      </c>
      <c r="U96" s="13">
        <f t="shared" si="15"/>
        <v>200</v>
      </c>
    </row>
    <row r="97" spans="1:21">
      <c r="A97" s="13">
        <v>96</v>
      </c>
      <c r="B97" s="32">
        <v>636</v>
      </c>
      <c r="C97" s="14" t="s">
        <v>648</v>
      </c>
      <c r="D97" s="15">
        <v>697</v>
      </c>
      <c r="E97" s="15">
        <v>0</v>
      </c>
      <c r="F97" s="15">
        <v>0</v>
      </c>
      <c r="G97" s="15">
        <v>168</v>
      </c>
      <c r="H97" s="15">
        <v>448</v>
      </c>
      <c r="I97" s="13" t="s">
        <v>1106</v>
      </c>
      <c r="J97" s="13">
        <f>(D97*100-E97*73-F97*50)+(G97+H97)*100</f>
        <v>131300</v>
      </c>
      <c r="K97" s="13">
        <v>0</v>
      </c>
      <c r="L97" s="13">
        <v>0</v>
      </c>
      <c r="M97" s="13">
        <f t="shared" si="10"/>
        <v>0</v>
      </c>
      <c r="N97" s="13">
        <f t="shared" si="11"/>
        <v>131300</v>
      </c>
      <c r="O97" s="13">
        <v>0</v>
      </c>
      <c r="P97" s="13">
        <v>105400</v>
      </c>
      <c r="Q97" s="13">
        <v>13130</v>
      </c>
      <c r="R97" s="13">
        <f t="shared" si="12"/>
        <v>13130</v>
      </c>
      <c r="S97" s="13">
        <f t="shared" si="13"/>
        <v>13130</v>
      </c>
      <c r="T97" s="13">
        <f t="shared" si="14"/>
        <v>0</v>
      </c>
      <c r="U97" s="13">
        <f t="shared" si="15"/>
        <v>118170</v>
      </c>
    </row>
    <row r="98" spans="1:21">
      <c r="A98" s="13">
        <v>97</v>
      </c>
      <c r="B98" s="32">
        <v>667</v>
      </c>
      <c r="C98" s="14" t="s">
        <v>729</v>
      </c>
      <c r="D98" s="15">
        <v>54</v>
      </c>
      <c r="E98" s="15">
        <v>0</v>
      </c>
      <c r="F98" s="15">
        <v>0</v>
      </c>
      <c r="G98" s="15">
        <v>35</v>
      </c>
      <c r="H98" s="15">
        <v>43</v>
      </c>
      <c r="I98" s="13" t="s">
        <v>1106</v>
      </c>
      <c r="J98" s="13">
        <f>(D98*100-E98*73-F98*50)+(G98+H98)*100</f>
        <v>13200</v>
      </c>
      <c r="K98" s="13">
        <v>0</v>
      </c>
      <c r="L98" s="13">
        <v>0</v>
      </c>
      <c r="M98" s="13">
        <f t="shared" si="10"/>
        <v>0</v>
      </c>
      <c r="N98" s="13">
        <f t="shared" si="11"/>
        <v>13200</v>
      </c>
      <c r="O98" s="13">
        <v>0</v>
      </c>
      <c r="P98" s="13">
        <v>725</v>
      </c>
      <c r="Q98" s="13">
        <v>725</v>
      </c>
      <c r="R98" s="13">
        <f t="shared" si="12"/>
        <v>725</v>
      </c>
      <c r="S98" s="13">
        <f t="shared" si="13"/>
        <v>725</v>
      </c>
      <c r="T98" s="13">
        <f t="shared" si="14"/>
        <v>0</v>
      </c>
      <c r="U98" s="13">
        <f t="shared" si="15"/>
        <v>12475</v>
      </c>
    </row>
    <row r="99" spans="1:21">
      <c r="A99" s="13">
        <v>98</v>
      </c>
      <c r="B99" s="32">
        <v>637</v>
      </c>
      <c r="C99" s="14" t="s">
        <v>650</v>
      </c>
      <c r="D99" s="15">
        <v>9</v>
      </c>
      <c r="E99" s="15">
        <v>0</v>
      </c>
      <c r="F99" s="15">
        <v>0</v>
      </c>
      <c r="G99" s="15">
        <v>3</v>
      </c>
      <c r="H99" s="15">
        <v>7</v>
      </c>
      <c r="I99" s="13" t="s">
        <v>1136</v>
      </c>
      <c r="J99" s="13">
        <f>(D99*50-E99*23)+(G99*50+H99*50)</f>
        <v>950</v>
      </c>
      <c r="K99" s="13">
        <v>0</v>
      </c>
      <c r="L99" s="13">
        <v>0</v>
      </c>
      <c r="M99" s="13">
        <f t="shared" si="10"/>
        <v>0</v>
      </c>
      <c r="N99" s="13">
        <f t="shared" si="11"/>
        <v>950</v>
      </c>
      <c r="O99" s="13">
        <v>0</v>
      </c>
      <c r="P99" s="13">
        <v>10075</v>
      </c>
      <c r="Q99" s="13">
        <v>95</v>
      </c>
      <c r="R99" s="13">
        <f t="shared" si="12"/>
        <v>95</v>
      </c>
      <c r="S99" s="13">
        <f t="shared" si="13"/>
        <v>95</v>
      </c>
      <c r="T99" s="13">
        <f t="shared" si="14"/>
        <v>0</v>
      </c>
      <c r="U99" s="13">
        <f t="shared" si="15"/>
        <v>855</v>
      </c>
    </row>
    <row r="100" spans="1:21">
      <c r="A100" s="13">
        <v>99</v>
      </c>
      <c r="B100" s="32">
        <v>651</v>
      </c>
      <c r="C100" s="14" t="s">
        <v>674</v>
      </c>
      <c r="D100" s="15">
        <v>1078</v>
      </c>
      <c r="E100" s="15">
        <v>0</v>
      </c>
      <c r="F100" s="15">
        <v>0</v>
      </c>
      <c r="G100" s="15">
        <v>285</v>
      </c>
      <c r="H100" s="15">
        <v>439</v>
      </c>
      <c r="I100" s="13" t="s">
        <v>1106</v>
      </c>
      <c r="J100" s="13">
        <f>(D100*100-E100*73-F100*50)+(G100+H100)*100</f>
        <v>180200</v>
      </c>
      <c r="K100" s="13">
        <v>0</v>
      </c>
      <c r="L100" s="13">
        <v>0</v>
      </c>
      <c r="M100" s="13">
        <f t="shared" si="10"/>
        <v>0</v>
      </c>
      <c r="N100" s="13">
        <f t="shared" si="11"/>
        <v>180200</v>
      </c>
      <c r="O100" s="13">
        <v>0</v>
      </c>
      <c r="P100" s="13">
        <v>94200</v>
      </c>
      <c r="Q100" s="13">
        <v>18020</v>
      </c>
      <c r="R100" s="13">
        <f t="shared" si="12"/>
        <v>18020</v>
      </c>
      <c r="S100" s="13">
        <f t="shared" si="13"/>
        <v>18020</v>
      </c>
      <c r="T100" s="13">
        <f t="shared" si="14"/>
        <v>0</v>
      </c>
      <c r="U100" s="13">
        <f t="shared" si="15"/>
        <v>162180</v>
      </c>
    </row>
    <row r="101" spans="1:21">
      <c r="A101" s="13">
        <v>100</v>
      </c>
      <c r="B101" s="32">
        <v>659</v>
      </c>
      <c r="C101" s="14" t="s">
        <v>719</v>
      </c>
      <c r="D101" s="15">
        <v>49</v>
      </c>
      <c r="E101" s="15">
        <v>0</v>
      </c>
      <c r="F101" s="15">
        <v>0</v>
      </c>
      <c r="G101" s="15">
        <v>1</v>
      </c>
      <c r="H101" s="15">
        <v>4</v>
      </c>
      <c r="I101" s="13" t="s">
        <v>1136</v>
      </c>
      <c r="J101" s="13">
        <f>(D101*50-E101*23)+(G101*50+H101*50)</f>
        <v>2700</v>
      </c>
      <c r="K101" s="13">
        <v>0</v>
      </c>
      <c r="L101" s="13">
        <v>0</v>
      </c>
      <c r="M101" s="13">
        <f t="shared" si="10"/>
        <v>0</v>
      </c>
      <c r="N101" s="13">
        <f t="shared" si="11"/>
        <v>2700</v>
      </c>
      <c r="O101" s="13">
        <v>0</v>
      </c>
      <c r="P101" s="13">
        <v>725</v>
      </c>
      <c r="Q101" s="13">
        <v>270</v>
      </c>
      <c r="R101" s="13">
        <f t="shared" si="12"/>
        <v>270</v>
      </c>
      <c r="S101" s="13">
        <f t="shared" si="13"/>
        <v>270</v>
      </c>
      <c r="T101" s="13">
        <f t="shared" si="14"/>
        <v>0</v>
      </c>
      <c r="U101" s="13">
        <f t="shared" si="15"/>
        <v>2430</v>
      </c>
    </row>
    <row r="102" spans="1:21">
      <c r="A102" s="13">
        <v>101</v>
      </c>
      <c r="B102" s="32">
        <v>804</v>
      </c>
      <c r="C102" s="14" t="s">
        <v>754</v>
      </c>
      <c r="D102" s="15">
        <v>19630</v>
      </c>
      <c r="E102" s="15">
        <v>0</v>
      </c>
      <c r="F102" s="15">
        <v>0</v>
      </c>
      <c r="G102" s="15">
        <v>3626</v>
      </c>
      <c r="H102" s="15">
        <v>6837</v>
      </c>
      <c r="I102" s="13" t="s">
        <v>1106</v>
      </c>
      <c r="J102" s="13">
        <f>(D102*100-E102*73-F102*50)+(G102+H102)*100</f>
        <v>3009300</v>
      </c>
      <c r="K102" s="13">
        <v>0</v>
      </c>
      <c r="L102" s="13">
        <v>0</v>
      </c>
      <c r="M102" s="13">
        <f t="shared" si="10"/>
        <v>0</v>
      </c>
      <c r="N102" s="13">
        <f t="shared" si="11"/>
        <v>3009300</v>
      </c>
      <c r="O102" s="13">
        <v>0</v>
      </c>
      <c r="P102" s="13">
        <v>1257950</v>
      </c>
      <c r="Q102" s="13">
        <v>282550</v>
      </c>
      <c r="R102" s="13">
        <f t="shared" si="12"/>
        <v>282550</v>
      </c>
      <c r="S102" s="13">
        <f t="shared" si="13"/>
        <v>282550</v>
      </c>
      <c r="T102" s="13">
        <f t="shared" si="14"/>
        <v>0</v>
      </c>
      <c r="U102" s="13">
        <f t="shared" si="15"/>
        <v>2726750</v>
      </c>
    </row>
    <row r="103" spans="1:21">
      <c r="A103" s="13">
        <v>102</v>
      </c>
      <c r="B103" s="32">
        <v>638</v>
      </c>
      <c r="C103" s="14" t="s">
        <v>651</v>
      </c>
      <c r="D103" s="15">
        <v>596</v>
      </c>
      <c r="E103" s="15">
        <v>0</v>
      </c>
      <c r="F103" s="15">
        <v>0</v>
      </c>
      <c r="G103" s="15">
        <v>61</v>
      </c>
      <c r="H103" s="15">
        <v>75</v>
      </c>
      <c r="I103" s="13" t="s">
        <v>1106</v>
      </c>
      <c r="J103" s="13">
        <f>(D103*100-E103*73-F103*50)+(G103+H103)*100</f>
        <v>73200</v>
      </c>
      <c r="K103" s="13">
        <v>0</v>
      </c>
      <c r="L103" s="13">
        <v>0</v>
      </c>
      <c r="M103" s="13">
        <f t="shared" si="10"/>
        <v>0</v>
      </c>
      <c r="N103" s="13">
        <f t="shared" si="11"/>
        <v>73200</v>
      </c>
      <c r="O103" s="13">
        <v>0</v>
      </c>
      <c r="P103" s="13">
        <v>25050</v>
      </c>
      <c r="Q103" s="13">
        <v>7320</v>
      </c>
      <c r="R103" s="13">
        <f t="shared" si="12"/>
        <v>7320</v>
      </c>
      <c r="S103" s="13">
        <f t="shared" si="13"/>
        <v>7320</v>
      </c>
      <c r="T103" s="13">
        <f t="shared" si="14"/>
        <v>0</v>
      </c>
      <c r="U103" s="13">
        <f t="shared" si="15"/>
        <v>65880</v>
      </c>
    </row>
    <row r="104" spans="1:21">
      <c r="A104" s="13">
        <v>103</v>
      </c>
      <c r="B104" s="32">
        <v>816</v>
      </c>
      <c r="C104" s="14" t="s">
        <v>780</v>
      </c>
      <c r="D104" s="15">
        <v>1154</v>
      </c>
      <c r="E104" s="15">
        <v>0</v>
      </c>
      <c r="F104" s="15">
        <v>0</v>
      </c>
      <c r="G104" s="15">
        <v>1460</v>
      </c>
      <c r="H104" s="15">
        <v>862</v>
      </c>
      <c r="I104" s="13" t="s">
        <v>1136</v>
      </c>
      <c r="J104" s="13">
        <f>(D104*50-E104*23)+(G104*50+H104*50)</f>
        <v>173800</v>
      </c>
      <c r="K104" s="13">
        <v>0</v>
      </c>
      <c r="L104" s="13">
        <v>0</v>
      </c>
      <c r="M104" s="13">
        <f t="shared" si="10"/>
        <v>0</v>
      </c>
      <c r="N104" s="13">
        <f t="shared" si="11"/>
        <v>173800</v>
      </c>
      <c r="O104" s="13">
        <v>0</v>
      </c>
      <c r="P104" s="13">
        <v>24200</v>
      </c>
      <c r="Q104" s="13">
        <v>17380</v>
      </c>
      <c r="R104" s="13">
        <f t="shared" si="12"/>
        <v>17380</v>
      </c>
      <c r="S104" s="13">
        <f t="shared" si="13"/>
        <v>17380</v>
      </c>
      <c r="T104" s="13">
        <f t="shared" si="14"/>
        <v>0</v>
      </c>
      <c r="U104" s="13">
        <f t="shared" si="15"/>
        <v>156420</v>
      </c>
    </row>
    <row r="105" spans="1:21">
      <c r="A105" s="13">
        <v>104</v>
      </c>
      <c r="B105" s="32">
        <v>818</v>
      </c>
      <c r="C105" s="14" t="s">
        <v>1059</v>
      </c>
      <c r="D105" s="15">
        <v>7707</v>
      </c>
      <c r="E105" s="15">
        <v>0</v>
      </c>
      <c r="F105" s="15">
        <v>0</v>
      </c>
      <c r="G105" s="15">
        <v>3130</v>
      </c>
      <c r="H105" s="15">
        <v>4649</v>
      </c>
      <c r="I105" s="13" t="s">
        <v>1136</v>
      </c>
      <c r="J105" s="13">
        <f>(D105*50-E105*23)+(G105*50+H105*50)</f>
        <v>774300</v>
      </c>
      <c r="K105" s="13">
        <v>0</v>
      </c>
      <c r="L105" s="13">
        <v>0</v>
      </c>
      <c r="M105" s="13">
        <f t="shared" si="10"/>
        <v>0</v>
      </c>
      <c r="N105" s="13">
        <f t="shared" si="11"/>
        <v>774300</v>
      </c>
      <c r="O105" s="13">
        <v>0</v>
      </c>
      <c r="P105" s="13">
        <v>108175</v>
      </c>
      <c r="Q105" s="13">
        <v>77430</v>
      </c>
      <c r="R105" s="13">
        <f t="shared" si="12"/>
        <v>77430</v>
      </c>
      <c r="S105" s="13">
        <f t="shared" si="13"/>
        <v>77430</v>
      </c>
      <c r="T105" s="13">
        <f t="shared" si="14"/>
        <v>0</v>
      </c>
      <c r="U105" s="13">
        <f t="shared" si="15"/>
        <v>696870</v>
      </c>
    </row>
    <row r="106" spans="1:21">
      <c r="A106" s="13">
        <v>105</v>
      </c>
      <c r="B106" s="32">
        <v>989</v>
      </c>
      <c r="C106" s="14" t="s">
        <v>1091</v>
      </c>
      <c r="D106" s="15">
        <v>4</v>
      </c>
      <c r="E106" s="15">
        <v>0</v>
      </c>
      <c r="F106" s="15">
        <v>4</v>
      </c>
      <c r="G106" s="15">
        <v>0</v>
      </c>
      <c r="H106" s="15">
        <v>0</v>
      </c>
      <c r="I106" s="13" t="s">
        <v>1136</v>
      </c>
      <c r="J106" s="13">
        <f>(D106*50-E106*23)+(G106*50+H106*50)</f>
        <v>200</v>
      </c>
      <c r="K106" s="13">
        <v>0</v>
      </c>
      <c r="L106" s="13">
        <v>0</v>
      </c>
      <c r="M106" s="13">
        <f t="shared" si="10"/>
        <v>0</v>
      </c>
      <c r="N106" s="13">
        <f t="shared" si="11"/>
        <v>200</v>
      </c>
      <c r="O106" s="13">
        <v>0</v>
      </c>
      <c r="P106" s="13">
        <v>0</v>
      </c>
      <c r="Q106" s="13">
        <v>0</v>
      </c>
      <c r="R106" s="13">
        <f t="shared" si="12"/>
        <v>0</v>
      </c>
      <c r="S106" s="13">
        <f t="shared" si="13"/>
        <v>0</v>
      </c>
      <c r="T106" s="13">
        <f t="shared" si="14"/>
        <v>0</v>
      </c>
      <c r="U106" s="13">
        <f t="shared" si="15"/>
        <v>200</v>
      </c>
    </row>
    <row r="107" spans="1:21">
      <c r="A107" s="13">
        <v>106</v>
      </c>
      <c r="B107" s="32">
        <v>101</v>
      </c>
      <c r="C107" s="14" t="s">
        <v>502</v>
      </c>
      <c r="D107" s="15">
        <v>57</v>
      </c>
      <c r="E107" s="15">
        <v>0</v>
      </c>
      <c r="F107" s="15">
        <v>0</v>
      </c>
      <c r="G107" s="15">
        <v>0</v>
      </c>
      <c r="H107" s="15">
        <v>0</v>
      </c>
      <c r="I107" s="13" t="s">
        <v>1106</v>
      </c>
      <c r="J107" s="13">
        <f>(D107*100-E107*73-F107*50)+(G107+H107)*100</f>
        <v>5700</v>
      </c>
      <c r="K107" s="13">
        <v>0</v>
      </c>
      <c r="L107" s="13">
        <v>0</v>
      </c>
      <c r="M107" s="13">
        <f t="shared" si="10"/>
        <v>0</v>
      </c>
      <c r="N107" s="13">
        <f t="shared" si="11"/>
        <v>5700</v>
      </c>
      <c r="O107" s="13">
        <v>0</v>
      </c>
      <c r="P107" s="13">
        <v>300</v>
      </c>
      <c r="Q107" s="13">
        <v>300</v>
      </c>
      <c r="R107" s="13">
        <f t="shared" si="12"/>
        <v>300</v>
      </c>
      <c r="S107" s="13">
        <f t="shared" si="13"/>
        <v>300</v>
      </c>
      <c r="T107" s="13">
        <f t="shared" si="14"/>
        <v>0</v>
      </c>
      <c r="U107" s="13">
        <f t="shared" si="15"/>
        <v>5400</v>
      </c>
    </row>
    <row r="108" spans="1:21">
      <c r="A108" s="13">
        <v>107</v>
      </c>
      <c r="B108" s="32">
        <v>639</v>
      </c>
      <c r="C108" s="14" t="s">
        <v>653</v>
      </c>
      <c r="D108" s="15">
        <v>51</v>
      </c>
      <c r="E108" s="15">
        <v>0</v>
      </c>
      <c r="F108" s="15">
        <v>0</v>
      </c>
      <c r="G108" s="15">
        <v>17</v>
      </c>
      <c r="H108" s="15">
        <v>27</v>
      </c>
      <c r="I108" s="13" t="s">
        <v>1106</v>
      </c>
      <c r="J108" s="13">
        <f>(D108*100-E108*73-F108*50)+(G108+H108)*100</f>
        <v>9500</v>
      </c>
      <c r="K108" s="13">
        <v>0</v>
      </c>
      <c r="L108" s="13">
        <v>0</v>
      </c>
      <c r="M108" s="13">
        <f t="shared" si="10"/>
        <v>0</v>
      </c>
      <c r="N108" s="13">
        <f t="shared" si="11"/>
        <v>9500</v>
      </c>
      <c r="O108" s="13">
        <v>0</v>
      </c>
      <c r="P108" s="13">
        <v>10475</v>
      </c>
      <c r="Q108" s="13">
        <v>950</v>
      </c>
      <c r="R108" s="13">
        <f t="shared" si="12"/>
        <v>950</v>
      </c>
      <c r="S108" s="13">
        <f t="shared" si="13"/>
        <v>950</v>
      </c>
      <c r="T108" s="13">
        <f t="shared" si="14"/>
        <v>0</v>
      </c>
      <c r="U108" s="13">
        <f t="shared" si="15"/>
        <v>8550</v>
      </c>
    </row>
    <row r="109" spans="1:21">
      <c r="A109" s="13">
        <v>108</v>
      </c>
      <c r="B109" s="32">
        <v>640</v>
      </c>
      <c r="C109" s="14" t="s">
        <v>654</v>
      </c>
      <c r="D109" s="15">
        <v>82</v>
      </c>
      <c r="E109" s="15">
        <v>0</v>
      </c>
      <c r="F109" s="15">
        <v>0</v>
      </c>
      <c r="G109" s="15">
        <v>10</v>
      </c>
      <c r="H109" s="15">
        <v>50</v>
      </c>
      <c r="I109" s="13" t="s">
        <v>1136</v>
      </c>
      <c r="J109" s="13">
        <f>(D109*50-E109*23)+(G109*50+H109*50)</f>
        <v>7100</v>
      </c>
      <c r="K109" s="13">
        <v>0</v>
      </c>
      <c r="L109" s="13">
        <v>0</v>
      </c>
      <c r="M109" s="13">
        <f t="shared" si="10"/>
        <v>0</v>
      </c>
      <c r="N109" s="13">
        <f t="shared" si="11"/>
        <v>7100</v>
      </c>
      <c r="O109" s="13">
        <v>0</v>
      </c>
      <c r="P109" s="13">
        <v>750</v>
      </c>
      <c r="Q109" s="13">
        <v>710</v>
      </c>
      <c r="R109" s="13">
        <f t="shared" si="12"/>
        <v>710</v>
      </c>
      <c r="S109" s="13">
        <f t="shared" si="13"/>
        <v>710</v>
      </c>
      <c r="T109" s="13">
        <f t="shared" si="14"/>
        <v>0</v>
      </c>
      <c r="U109" s="13">
        <f t="shared" si="15"/>
        <v>6390</v>
      </c>
    </row>
    <row r="110" spans="1:21">
      <c r="A110" s="13">
        <v>109</v>
      </c>
      <c r="B110" s="32">
        <v>718</v>
      </c>
      <c r="C110" s="14" t="s">
        <v>960</v>
      </c>
      <c r="D110" s="15">
        <v>2</v>
      </c>
      <c r="E110" s="15">
        <v>0</v>
      </c>
      <c r="F110" s="15">
        <v>0</v>
      </c>
      <c r="G110" s="15">
        <v>0</v>
      </c>
      <c r="H110" s="15">
        <v>1</v>
      </c>
      <c r="I110" s="13" t="s">
        <v>1106</v>
      </c>
      <c r="J110" s="13">
        <f>(D110*100-E110*73-F110*50)+(G110+H110)*100</f>
        <v>300</v>
      </c>
      <c r="K110" s="13">
        <v>0</v>
      </c>
      <c r="L110" s="13">
        <v>0</v>
      </c>
      <c r="M110" s="13">
        <f t="shared" si="10"/>
        <v>0</v>
      </c>
      <c r="N110" s="13">
        <f t="shared" si="11"/>
        <v>300</v>
      </c>
      <c r="O110" s="13">
        <v>0</v>
      </c>
      <c r="P110" s="13">
        <v>0</v>
      </c>
      <c r="Q110" s="13">
        <v>0</v>
      </c>
      <c r="R110" s="13">
        <f t="shared" si="12"/>
        <v>0</v>
      </c>
      <c r="S110" s="13">
        <f t="shared" si="13"/>
        <v>0</v>
      </c>
      <c r="T110" s="13">
        <f t="shared" si="14"/>
        <v>0</v>
      </c>
      <c r="U110" s="13">
        <f t="shared" si="15"/>
        <v>300</v>
      </c>
    </row>
    <row r="111" spans="1:21">
      <c r="A111" s="13">
        <v>110</v>
      </c>
      <c r="B111" s="32">
        <v>628</v>
      </c>
      <c r="C111" s="14" t="s">
        <v>636</v>
      </c>
      <c r="D111" s="15">
        <v>170</v>
      </c>
      <c r="E111" s="15">
        <v>0</v>
      </c>
      <c r="F111" s="15">
        <v>0</v>
      </c>
      <c r="G111" s="15">
        <v>16</v>
      </c>
      <c r="H111" s="15">
        <v>28</v>
      </c>
      <c r="I111" s="13" t="s">
        <v>1136</v>
      </c>
      <c r="J111" s="13">
        <f>(D111*50-E111*23)+(G111*50+H111*50)</f>
        <v>10700</v>
      </c>
      <c r="K111" s="13">
        <v>0</v>
      </c>
      <c r="L111" s="13">
        <v>0</v>
      </c>
      <c r="M111" s="13">
        <f t="shared" si="10"/>
        <v>0</v>
      </c>
      <c r="N111" s="13">
        <f t="shared" si="11"/>
        <v>10700</v>
      </c>
      <c r="O111" s="13">
        <v>0</v>
      </c>
      <c r="P111" s="13">
        <v>725</v>
      </c>
      <c r="Q111" s="13">
        <v>725</v>
      </c>
      <c r="R111" s="13">
        <f t="shared" si="12"/>
        <v>725</v>
      </c>
      <c r="S111" s="13">
        <f t="shared" si="13"/>
        <v>725</v>
      </c>
      <c r="T111" s="13">
        <f t="shared" si="14"/>
        <v>0</v>
      </c>
      <c r="U111" s="13">
        <f t="shared" si="15"/>
        <v>9975</v>
      </c>
    </row>
    <row r="112" spans="1:21">
      <c r="A112" s="13">
        <v>111</v>
      </c>
      <c r="B112" s="32">
        <v>629</v>
      </c>
      <c r="C112" s="14" t="s">
        <v>638</v>
      </c>
      <c r="D112" s="15">
        <v>11</v>
      </c>
      <c r="E112" s="15">
        <v>0</v>
      </c>
      <c r="F112" s="15">
        <v>0</v>
      </c>
      <c r="G112" s="15">
        <v>6</v>
      </c>
      <c r="H112" s="15">
        <v>31</v>
      </c>
      <c r="I112" s="13" t="s">
        <v>1136</v>
      </c>
      <c r="J112" s="13">
        <f>(D112*50-E112*23)+(G112*50+H112*50)</f>
        <v>2400</v>
      </c>
      <c r="K112" s="13">
        <v>0</v>
      </c>
      <c r="L112" s="13">
        <v>0</v>
      </c>
      <c r="M112" s="13">
        <f t="shared" si="10"/>
        <v>0</v>
      </c>
      <c r="N112" s="13">
        <f t="shared" si="11"/>
        <v>2400</v>
      </c>
      <c r="O112" s="13">
        <v>0</v>
      </c>
      <c r="P112" s="13">
        <v>75</v>
      </c>
      <c r="Q112" s="13">
        <v>75</v>
      </c>
      <c r="R112" s="13">
        <f t="shared" si="12"/>
        <v>75</v>
      </c>
      <c r="S112" s="13">
        <f t="shared" si="13"/>
        <v>75</v>
      </c>
      <c r="T112" s="13">
        <f t="shared" si="14"/>
        <v>0</v>
      </c>
      <c r="U112" s="13">
        <f t="shared" si="15"/>
        <v>2325</v>
      </c>
    </row>
    <row r="113" spans="1:21">
      <c r="A113" s="13">
        <v>112</v>
      </c>
      <c r="B113" s="32">
        <v>820</v>
      </c>
      <c r="C113" s="14" t="s">
        <v>783</v>
      </c>
      <c r="D113" s="15">
        <v>3281</v>
      </c>
      <c r="E113" s="15">
        <v>0</v>
      </c>
      <c r="F113" s="15">
        <v>0</v>
      </c>
      <c r="G113" s="15">
        <v>1712</v>
      </c>
      <c r="H113" s="15">
        <v>2670</v>
      </c>
      <c r="I113" s="13" t="s">
        <v>1136</v>
      </c>
      <c r="J113" s="13">
        <f>(D113*50-E113*23)+(G113*50+H113*50)</f>
        <v>383150</v>
      </c>
      <c r="K113" s="13">
        <v>0</v>
      </c>
      <c r="L113" s="13">
        <v>0</v>
      </c>
      <c r="M113" s="13">
        <f t="shared" si="10"/>
        <v>0</v>
      </c>
      <c r="N113" s="13">
        <f t="shared" si="11"/>
        <v>383150</v>
      </c>
      <c r="O113" s="13">
        <v>0</v>
      </c>
      <c r="P113" s="13">
        <v>247425</v>
      </c>
      <c r="Q113" s="13">
        <v>38315</v>
      </c>
      <c r="R113" s="13">
        <f t="shared" si="12"/>
        <v>38315</v>
      </c>
      <c r="S113" s="13">
        <f t="shared" si="13"/>
        <v>38315</v>
      </c>
      <c r="T113" s="13">
        <f t="shared" si="14"/>
        <v>0</v>
      </c>
      <c r="U113" s="13">
        <f t="shared" si="15"/>
        <v>344835</v>
      </c>
    </row>
    <row r="114" spans="1:21">
      <c r="A114" s="13">
        <v>113</v>
      </c>
      <c r="B114" s="32">
        <v>703</v>
      </c>
      <c r="C114" s="14" t="s">
        <v>956</v>
      </c>
      <c r="D114" s="15">
        <v>12</v>
      </c>
      <c r="E114" s="15">
        <v>0</v>
      </c>
      <c r="F114" s="15">
        <v>0</v>
      </c>
      <c r="G114" s="15">
        <v>0</v>
      </c>
      <c r="H114" s="15">
        <v>3</v>
      </c>
      <c r="I114" s="13" t="s">
        <v>1136</v>
      </c>
      <c r="J114" s="13">
        <f>(D114*50-E114*23)+(G114*50+H114*50)</f>
        <v>750</v>
      </c>
      <c r="K114" s="13">
        <v>0</v>
      </c>
      <c r="L114" s="13">
        <v>0</v>
      </c>
      <c r="M114" s="13">
        <f t="shared" si="10"/>
        <v>0</v>
      </c>
      <c r="N114" s="13">
        <f t="shared" si="11"/>
        <v>750</v>
      </c>
      <c r="O114" s="13">
        <v>0</v>
      </c>
      <c r="P114" s="13">
        <v>25</v>
      </c>
      <c r="Q114" s="13">
        <v>25</v>
      </c>
      <c r="R114" s="13">
        <f t="shared" si="12"/>
        <v>25</v>
      </c>
      <c r="S114" s="13">
        <f t="shared" si="13"/>
        <v>25</v>
      </c>
      <c r="T114" s="13">
        <f t="shared" si="14"/>
        <v>0</v>
      </c>
      <c r="U114" s="13">
        <f t="shared" si="15"/>
        <v>725</v>
      </c>
    </row>
    <row r="115" spans="1:21">
      <c r="A115" s="13">
        <v>114</v>
      </c>
      <c r="B115" s="32">
        <v>143</v>
      </c>
      <c r="C115" s="14" t="s">
        <v>555</v>
      </c>
      <c r="D115" s="15">
        <v>3386</v>
      </c>
      <c r="E115" s="15">
        <v>0</v>
      </c>
      <c r="F115" s="15">
        <v>0</v>
      </c>
      <c r="G115" s="15">
        <v>278</v>
      </c>
      <c r="H115" s="15">
        <v>854</v>
      </c>
      <c r="I115" s="13" t="s">
        <v>1106</v>
      </c>
      <c r="J115" s="13">
        <f>(D115*100-E115*73-F115*50)+(G115+H115)*100</f>
        <v>451800</v>
      </c>
      <c r="K115" s="13">
        <v>0</v>
      </c>
      <c r="L115" s="13">
        <v>0</v>
      </c>
      <c r="M115" s="13">
        <f t="shared" si="10"/>
        <v>0</v>
      </c>
      <c r="N115" s="13">
        <f t="shared" si="11"/>
        <v>451800</v>
      </c>
      <c r="O115" s="13">
        <v>0</v>
      </c>
      <c r="P115" s="13">
        <v>63500</v>
      </c>
      <c r="Q115" s="13">
        <v>45180</v>
      </c>
      <c r="R115" s="13">
        <f t="shared" si="12"/>
        <v>45180</v>
      </c>
      <c r="S115" s="13">
        <f t="shared" si="13"/>
        <v>45180</v>
      </c>
      <c r="T115" s="13">
        <f t="shared" si="14"/>
        <v>0</v>
      </c>
      <c r="U115" s="13">
        <f t="shared" si="15"/>
        <v>406620</v>
      </c>
    </row>
    <row r="116" spans="1:21">
      <c r="A116" s="13">
        <v>115</v>
      </c>
      <c r="B116" s="32">
        <v>652</v>
      </c>
      <c r="C116" s="14" t="s">
        <v>676</v>
      </c>
      <c r="D116" s="15">
        <v>938</v>
      </c>
      <c r="E116" s="15">
        <v>0</v>
      </c>
      <c r="F116" s="15">
        <v>0</v>
      </c>
      <c r="G116" s="15">
        <v>62</v>
      </c>
      <c r="H116" s="15">
        <v>188</v>
      </c>
      <c r="I116" s="13" t="s">
        <v>1136</v>
      </c>
      <c r="J116" s="13">
        <f>(D116*50-E116*23)+(G116*50+H116*50)</f>
        <v>59400</v>
      </c>
      <c r="K116" s="13">
        <v>0</v>
      </c>
      <c r="L116" s="13">
        <v>0</v>
      </c>
      <c r="M116" s="13">
        <f t="shared" si="10"/>
        <v>0</v>
      </c>
      <c r="N116" s="13">
        <f t="shared" si="11"/>
        <v>59400</v>
      </c>
      <c r="O116" s="13">
        <v>0</v>
      </c>
      <c r="P116" s="13">
        <v>58825</v>
      </c>
      <c r="Q116" s="13">
        <v>5940</v>
      </c>
      <c r="R116" s="13">
        <f t="shared" si="12"/>
        <v>5940</v>
      </c>
      <c r="S116" s="13">
        <f t="shared" si="13"/>
        <v>5940</v>
      </c>
      <c r="T116" s="13">
        <f t="shared" si="14"/>
        <v>0</v>
      </c>
      <c r="U116" s="13">
        <f t="shared" si="15"/>
        <v>53460</v>
      </c>
    </row>
    <row r="117" spans="1:21">
      <c r="A117" s="13">
        <v>116</v>
      </c>
      <c r="B117" s="32">
        <v>969</v>
      </c>
      <c r="C117" s="14" t="s">
        <v>1088</v>
      </c>
      <c r="D117" s="15">
        <v>28</v>
      </c>
      <c r="E117" s="15">
        <v>0</v>
      </c>
      <c r="F117" s="15">
        <v>28</v>
      </c>
      <c r="G117" s="15">
        <v>0</v>
      </c>
      <c r="H117" s="15">
        <v>0</v>
      </c>
      <c r="I117" s="13" t="s">
        <v>1136</v>
      </c>
      <c r="J117" s="13">
        <f>(D117*50-E117*23)+(G117*50+H117*50)</f>
        <v>1400</v>
      </c>
      <c r="K117" s="13">
        <v>0</v>
      </c>
      <c r="L117" s="13">
        <v>0</v>
      </c>
      <c r="M117" s="13">
        <f t="shared" si="10"/>
        <v>0</v>
      </c>
      <c r="N117" s="13">
        <f t="shared" si="11"/>
        <v>1400</v>
      </c>
      <c r="O117" s="13">
        <v>0</v>
      </c>
      <c r="P117" s="13">
        <v>0</v>
      </c>
      <c r="Q117" s="13">
        <v>0</v>
      </c>
      <c r="R117" s="13">
        <f t="shared" si="12"/>
        <v>0</v>
      </c>
      <c r="S117" s="13">
        <f t="shared" si="13"/>
        <v>0</v>
      </c>
      <c r="T117" s="13">
        <f t="shared" si="14"/>
        <v>0</v>
      </c>
      <c r="U117" s="13">
        <f t="shared" si="15"/>
        <v>1400</v>
      </c>
    </row>
    <row r="118" spans="1:21">
      <c r="A118" s="13">
        <v>117</v>
      </c>
      <c r="B118" s="32">
        <v>660</v>
      </c>
      <c r="C118" s="14" t="s">
        <v>722</v>
      </c>
      <c r="D118" s="15">
        <v>207</v>
      </c>
      <c r="E118" s="15">
        <v>0</v>
      </c>
      <c r="F118" s="15">
        <v>0</v>
      </c>
      <c r="G118" s="15">
        <v>34</v>
      </c>
      <c r="H118" s="15">
        <v>98</v>
      </c>
      <c r="I118" s="13" t="s">
        <v>1106</v>
      </c>
      <c r="J118" s="13">
        <f>(D118*100-E118*73-F118*50)+(G118+H118)*100</f>
        <v>33900</v>
      </c>
      <c r="K118" s="13">
        <v>0</v>
      </c>
      <c r="L118" s="13">
        <v>0</v>
      </c>
      <c r="M118" s="13">
        <f t="shared" si="10"/>
        <v>0</v>
      </c>
      <c r="N118" s="13">
        <f t="shared" si="11"/>
        <v>33900</v>
      </c>
      <c r="O118" s="13">
        <v>0</v>
      </c>
      <c r="P118" s="13">
        <v>1500</v>
      </c>
      <c r="Q118" s="13">
        <v>1500</v>
      </c>
      <c r="R118" s="13">
        <f t="shared" si="12"/>
        <v>1500</v>
      </c>
      <c r="S118" s="13">
        <f t="shared" si="13"/>
        <v>1500</v>
      </c>
      <c r="T118" s="13">
        <f t="shared" si="14"/>
        <v>0</v>
      </c>
      <c r="U118" s="13">
        <f t="shared" si="15"/>
        <v>32400</v>
      </c>
    </row>
    <row r="119" spans="1:21">
      <c r="A119" s="13">
        <v>118</v>
      </c>
      <c r="B119" s="32">
        <v>653</v>
      </c>
      <c r="C119" s="14" t="s">
        <v>678</v>
      </c>
      <c r="D119" s="15">
        <v>4708</v>
      </c>
      <c r="E119" s="15">
        <v>0</v>
      </c>
      <c r="F119" s="15">
        <v>0</v>
      </c>
      <c r="G119" s="15">
        <v>629</v>
      </c>
      <c r="H119" s="15">
        <v>949</v>
      </c>
      <c r="I119" s="13" t="s">
        <v>1136</v>
      </c>
      <c r="J119" s="13">
        <f>(D119*50-E119*23)+(G119*50+H119*50)</f>
        <v>314300</v>
      </c>
      <c r="K119" s="13">
        <v>0</v>
      </c>
      <c r="L119" s="13">
        <v>0</v>
      </c>
      <c r="M119" s="13">
        <f t="shared" si="10"/>
        <v>0</v>
      </c>
      <c r="N119" s="13">
        <f t="shared" si="11"/>
        <v>314300</v>
      </c>
      <c r="O119" s="13">
        <v>0</v>
      </c>
      <c r="P119" s="13">
        <v>307000</v>
      </c>
      <c r="Q119" s="13">
        <v>31430</v>
      </c>
      <c r="R119" s="13">
        <f t="shared" si="12"/>
        <v>31430</v>
      </c>
      <c r="S119" s="13">
        <f t="shared" si="13"/>
        <v>31430</v>
      </c>
      <c r="T119" s="13">
        <f t="shared" si="14"/>
        <v>0</v>
      </c>
      <c r="U119" s="13">
        <f t="shared" si="15"/>
        <v>282870</v>
      </c>
    </row>
    <row r="120" spans="1:21">
      <c r="A120" s="13">
        <v>119</v>
      </c>
      <c r="B120" s="32">
        <v>642</v>
      </c>
      <c r="C120" s="14" t="s">
        <v>658</v>
      </c>
      <c r="D120" s="15">
        <v>14</v>
      </c>
      <c r="E120" s="15">
        <v>0</v>
      </c>
      <c r="F120" s="15">
        <v>0</v>
      </c>
      <c r="G120" s="15">
        <v>6</v>
      </c>
      <c r="H120" s="15">
        <v>11</v>
      </c>
      <c r="I120" s="13" t="s">
        <v>1106</v>
      </c>
      <c r="J120" s="13">
        <f>(D120*100-E120*73-F120*50)+(G120+H120)*100</f>
        <v>3100</v>
      </c>
      <c r="K120" s="13">
        <v>0</v>
      </c>
      <c r="L120" s="13">
        <v>0</v>
      </c>
      <c r="M120" s="13">
        <f t="shared" si="10"/>
        <v>0</v>
      </c>
      <c r="N120" s="13">
        <f t="shared" si="11"/>
        <v>3100</v>
      </c>
      <c r="O120" s="13">
        <v>0</v>
      </c>
      <c r="P120" s="13">
        <v>225</v>
      </c>
      <c r="Q120" s="13">
        <v>225</v>
      </c>
      <c r="R120" s="13">
        <f t="shared" si="12"/>
        <v>225</v>
      </c>
      <c r="S120" s="13">
        <f t="shared" si="13"/>
        <v>225</v>
      </c>
      <c r="T120" s="13">
        <f t="shared" si="14"/>
        <v>0</v>
      </c>
      <c r="U120" s="13">
        <f t="shared" si="15"/>
        <v>2875</v>
      </c>
    </row>
    <row r="121" spans="1:21">
      <c r="A121" s="13">
        <v>120</v>
      </c>
      <c r="B121" s="32">
        <v>116</v>
      </c>
      <c r="C121" s="14" t="s">
        <v>535</v>
      </c>
      <c r="D121" s="15">
        <v>250</v>
      </c>
      <c r="E121" s="15">
        <v>0</v>
      </c>
      <c r="F121" s="15">
        <v>0</v>
      </c>
      <c r="G121" s="15">
        <v>65</v>
      </c>
      <c r="H121" s="15">
        <v>70</v>
      </c>
      <c r="I121" s="13" t="s">
        <v>1106</v>
      </c>
      <c r="J121" s="13">
        <f>(D121*100-E121*73-F121*50)+(G121+H121)*100</f>
        <v>38500</v>
      </c>
      <c r="K121" s="13">
        <v>0</v>
      </c>
      <c r="L121" s="13">
        <v>0</v>
      </c>
      <c r="M121" s="13">
        <f t="shared" si="10"/>
        <v>0</v>
      </c>
      <c r="N121" s="13">
        <f t="shared" si="11"/>
        <v>38500</v>
      </c>
      <c r="O121" s="13">
        <v>0</v>
      </c>
      <c r="P121" s="13">
        <v>12100</v>
      </c>
      <c r="Q121" s="13">
        <v>3850</v>
      </c>
      <c r="R121" s="13">
        <f t="shared" si="12"/>
        <v>3850</v>
      </c>
      <c r="S121" s="13">
        <f t="shared" si="13"/>
        <v>3850</v>
      </c>
      <c r="T121" s="13">
        <f t="shared" si="14"/>
        <v>0</v>
      </c>
      <c r="U121" s="13">
        <f t="shared" si="15"/>
        <v>34650</v>
      </c>
    </row>
    <row r="122" spans="1:21">
      <c r="A122" s="13">
        <v>121</v>
      </c>
      <c r="B122" s="32">
        <v>169</v>
      </c>
      <c r="C122" s="14" t="s">
        <v>597</v>
      </c>
      <c r="D122" s="15">
        <v>4607</v>
      </c>
      <c r="E122" s="15">
        <v>0</v>
      </c>
      <c r="F122" s="15">
        <v>0</v>
      </c>
      <c r="G122" s="15">
        <v>711</v>
      </c>
      <c r="H122" s="15">
        <v>752</v>
      </c>
      <c r="I122" s="13" t="s">
        <v>1136</v>
      </c>
      <c r="J122" s="13">
        <f>(D122*50-E122*23)+(G122*50+H122*50)</f>
        <v>303500</v>
      </c>
      <c r="K122" s="13">
        <v>0</v>
      </c>
      <c r="L122" s="13">
        <v>0</v>
      </c>
      <c r="M122" s="13">
        <f t="shared" si="10"/>
        <v>0</v>
      </c>
      <c r="N122" s="13">
        <f t="shared" si="11"/>
        <v>303500</v>
      </c>
      <c r="O122" s="13">
        <v>0</v>
      </c>
      <c r="P122" s="13">
        <v>528175</v>
      </c>
      <c r="Q122" s="13">
        <v>30350</v>
      </c>
      <c r="R122" s="13">
        <f t="shared" si="12"/>
        <v>30350</v>
      </c>
      <c r="S122" s="13">
        <f t="shared" si="13"/>
        <v>30350</v>
      </c>
      <c r="T122" s="13">
        <f t="shared" si="14"/>
        <v>0</v>
      </c>
      <c r="U122" s="13">
        <f t="shared" si="15"/>
        <v>273150</v>
      </c>
    </row>
    <row r="123" spans="1:21">
      <c r="A123" s="13">
        <v>122</v>
      </c>
      <c r="B123" s="32">
        <v>514</v>
      </c>
      <c r="C123" s="14" t="s">
        <v>1039</v>
      </c>
      <c r="D123" s="15">
        <v>8</v>
      </c>
      <c r="E123" s="15">
        <v>0</v>
      </c>
      <c r="F123" s="15">
        <v>0</v>
      </c>
      <c r="G123" s="15">
        <v>3</v>
      </c>
      <c r="H123" s="15">
        <v>0</v>
      </c>
      <c r="I123" s="13" t="s">
        <v>1136</v>
      </c>
      <c r="J123" s="13">
        <f>(D123*50-E123*23)+(G123*50+H123*50)</f>
        <v>550</v>
      </c>
      <c r="K123" s="13">
        <v>0</v>
      </c>
      <c r="L123" s="13">
        <v>0</v>
      </c>
      <c r="M123" s="13">
        <f t="shared" si="10"/>
        <v>0</v>
      </c>
      <c r="N123" s="13">
        <f t="shared" si="11"/>
        <v>550</v>
      </c>
      <c r="O123" s="13">
        <v>0</v>
      </c>
      <c r="P123" s="13">
        <v>0</v>
      </c>
      <c r="Q123" s="13">
        <v>0</v>
      </c>
      <c r="R123" s="13">
        <f t="shared" si="12"/>
        <v>0</v>
      </c>
      <c r="S123" s="13">
        <f t="shared" si="13"/>
        <v>0</v>
      </c>
      <c r="T123" s="13">
        <f t="shared" si="14"/>
        <v>0</v>
      </c>
      <c r="U123" s="13">
        <f t="shared" si="15"/>
        <v>550</v>
      </c>
    </row>
    <row r="124" spans="1:21">
      <c r="A124" s="13">
        <v>123</v>
      </c>
      <c r="B124" s="32">
        <v>871</v>
      </c>
      <c r="C124" s="14" t="s">
        <v>1076</v>
      </c>
      <c r="D124" s="15">
        <v>1853</v>
      </c>
      <c r="E124" s="15">
        <v>0</v>
      </c>
      <c r="F124" s="15">
        <v>0</v>
      </c>
      <c r="G124" s="15">
        <v>130</v>
      </c>
      <c r="H124" s="15">
        <v>229</v>
      </c>
      <c r="I124" s="13" t="s">
        <v>1136</v>
      </c>
      <c r="J124" s="13">
        <f>(D124*50-E124*23)+(G124*50+H124*50)</f>
        <v>110600</v>
      </c>
      <c r="K124" s="13">
        <v>0</v>
      </c>
      <c r="L124" s="13">
        <v>0</v>
      </c>
      <c r="M124" s="13">
        <f t="shared" si="10"/>
        <v>0</v>
      </c>
      <c r="N124" s="13">
        <f t="shared" si="11"/>
        <v>110600</v>
      </c>
      <c r="O124" s="13">
        <v>0</v>
      </c>
      <c r="P124" s="13">
        <v>201600</v>
      </c>
      <c r="Q124" s="13">
        <v>11060</v>
      </c>
      <c r="R124" s="13">
        <f t="shared" si="12"/>
        <v>11060</v>
      </c>
      <c r="S124" s="13">
        <f t="shared" si="13"/>
        <v>11060</v>
      </c>
      <c r="T124" s="13">
        <f t="shared" si="14"/>
        <v>0</v>
      </c>
      <c r="U124" s="13">
        <f t="shared" si="15"/>
        <v>99540</v>
      </c>
    </row>
    <row r="125" spans="1:21">
      <c r="A125" s="13">
        <v>124</v>
      </c>
      <c r="B125" s="32">
        <v>873</v>
      </c>
      <c r="C125" s="14" t="s">
        <v>790</v>
      </c>
      <c r="D125" s="15">
        <v>12</v>
      </c>
      <c r="E125" s="15">
        <v>0</v>
      </c>
      <c r="F125" s="15">
        <v>0</v>
      </c>
      <c r="G125" s="15">
        <v>9</v>
      </c>
      <c r="H125" s="15">
        <v>15</v>
      </c>
      <c r="I125" s="13" t="s">
        <v>1106</v>
      </c>
      <c r="J125" s="13">
        <f>(D125*100-E125*73-F125*50)+(G125+H125)*100</f>
        <v>3600</v>
      </c>
      <c r="K125" s="13">
        <v>0</v>
      </c>
      <c r="L125" s="13">
        <v>0</v>
      </c>
      <c r="M125" s="13">
        <f t="shared" si="10"/>
        <v>0</v>
      </c>
      <c r="N125" s="13">
        <f t="shared" si="11"/>
        <v>3600</v>
      </c>
      <c r="O125" s="13">
        <v>0</v>
      </c>
      <c r="P125" s="13">
        <v>75</v>
      </c>
      <c r="Q125" s="13">
        <v>75</v>
      </c>
      <c r="R125" s="13">
        <f t="shared" si="12"/>
        <v>75</v>
      </c>
      <c r="S125" s="13">
        <f t="shared" si="13"/>
        <v>75</v>
      </c>
      <c r="T125" s="13">
        <f t="shared" si="14"/>
        <v>0</v>
      </c>
      <c r="U125" s="13">
        <f t="shared" si="15"/>
        <v>3525</v>
      </c>
    </row>
    <row r="126" spans="1:21">
      <c r="A126" s="13">
        <v>125</v>
      </c>
      <c r="B126" s="32">
        <v>175</v>
      </c>
      <c r="C126" s="14" t="s">
        <v>1096</v>
      </c>
      <c r="D126" s="15">
        <v>2</v>
      </c>
      <c r="E126" s="15">
        <v>0</v>
      </c>
      <c r="F126" s="15">
        <v>0</v>
      </c>
      <c r="G126" s="15">
        <v>0</v>
      </c>
      <c r="H126" s="15">
        <v>0</v>
      </c>
      <c r="I126" s="13" t="s">
        <v>1136</v>
      </c>
      <c r="J126" s="13">
        <f>(D126*50-E126*23)+(G126*50+H126*50)</f>
        <v>100</v>
      </c>
      <c r="K126" s="13">
        <v>0</v>
      </c>
      <c r="L126" s="13">
        <v>0</v>
      </c>
      <c r="M126" s="13">
        <f t="shared" si="10"/>
        <v>0</v>
      </c>
      <c r="N126" s="13">
        <f t="shared" si="11"/>
        <v>100</v>
      </c>
      <c r="O126" s="13">
        <v>0</v>
      </c>
      <c r="P126" s="13">
        <v>0</v>
      </c>
      <c r="Q126" s="13">
        <v>0</v>
      </c>
      <c r="R126" s="13">
        <f t="shared" si="12"/>
        <v>0</v>
      </c>
      <c r="S126" s="13">
        <f t="shared" si="13"/>
        <v>0</v>
      </c>
      <c r="T126" s="13">
        <f t="shared" si="14"/>
        <v>0</v>
      </c>
      <c r="U126" s="13">
        <f t="shared" si="15"/>
        <v>100</v>
      </c>
    </row>
    <row r="127" spans="1:21">
      <c r="A127" s="13">
        <v>126</v>
      </c>
      <c r="B127" s="32">
        <v>643</v>
      </c>
      <c r="C127" s="14" t="s">
        <v>659</v>
      </c>
      <c r="D127" s="15">
        <v>48</v>
      </c>
      <c r="E127" s="15">
        <v>0</v>
      </c>
      <c r="F127" s="15">
        <v>0</v>
      </c>
      <c r="G127" s="15">
        <v>19</v>
      </c>
      <c r="H127" s="15">
        <v>29</v>
      </c>
      <c r="I127" s="13" t="s">
        <v>1136</v>
      </c>
      <c r="J127" s="13">
        <f>(D127*50-E127*23)+(G127*50+H127*50)</f>
        <v>4800</v>
      </c>
      <c r="K127" s="13">
        <v>0</v>
      </c>
      <c r="L127" s="13">
        <v>0</v>
      </c>
      <c r="M127" s="13">
        <f t="shared" si="10"/>
        <v>0</v>
      </c>
      <c r="N127" s="13">
        <f t="shared" si="11"/>
        <v>4800</v>
      </c>
      <c r="O127" s="13">
        <v>0</v>
      </c>
      <c r="P127" s="13">
        <v>150</v>
      </c>
      <c r="Q127" s="13">
        <v>150</v>
      </c>
      <c r="R127" s="13">
        <f t="shared" si="12"/>
        <v>150</v>
      </c>
      <c r="S127" s="13">
        <f t="shared" si="13"/>
        <v>150</v>
      </c>
      <c r="T127" s="13">
        <f t="shared" si="14"/>
        <v>0</v>
      </c>
      <c r="U127" s="13">
        <f t="shared" si="15"/>
        <v>4650</v>
      </c>
    </row>
    <row r="128" spans="1:21">
      <c r="A128" s="13">
        <v>127</v>
      </c>
      <c r="B128" s="32">
        <v>213</v>
      </c>
      <c r="C128" s="14" t="s">
        <v>619</v>
      </c>
      <c r="D128" s="15">
        <v>160</v>
      </c>
      <c r="E128" s="15">
        <v>0</v>
      </c>
      <c r="F128" s="15">
        <v>0</v>
      </c>
      <c r="G128" s="15">
        <v>4</v>
      </c>
      <c r="H128" s="15">
        <v>31</v>
      </c>
      <c r="I128" s="13" t="s">
        <v>1136</v>
      </c>
      <c r="J128" s="13">
        <f>(D128*50-E128*23)+(G128*50+H128*50)</f>
        <v>9750</v>
      </c>
      <c r="K128" s="13">
        <v>0</v>
      </c>
      <c r="L128" s="13">
        <v>0</v>
      </c>
      <c r="M128" s="13">
        <f t="shared" si="10"/>
        <v>0</v>
      </c>
      <c r="N128" s="13">
        <f t="shared" si="11"/>
        <v>9750</v>
      </c>
      <c r="O128" s="13">
        <v>0</v>
      </c>
      <c r="P128" s="13">
        <v>31425</v>
      </c>
      <c r="Q128" s="13">
        <v>975</v>
      </c>
      <c r="R128" s="13">
        <f t="shared" si="12"/>
        <v>975</v>
      </c>
      <c r="S128" s="13">
        <f t="shared" si="13"/>
        <v>975</v>
      </c>
      <c r="T128" s="13">
        <f t="shared" si="14"/>
        <v>0</v>
      </c>
      <c r="U128" s="13">
        <f t="shared" si="15"/>
        <v>8775</v>
      </c>
    </row>
    <row r="129" spans="1:21">
      <c r="A129" s="13">
        <v>128</v>
      </c>
      <c r="B129" s="32">
        <v>654</v>
      </c>
      <c r="C129" s="14" t="s">
        <v>680</v>
      </c>
      <c r="D129" s="15">
        <v>6512</v>
      </c>
      <c r="E129" s="15">
        <v>0</v>
      </c>
      <c r="F129" s="15">
        <v>0</v>
      </c>
      <c r="G129" s="15">
        <v>1487</v>
      </c>
      <c r="H129" s="15">
        <v>2963</v>
      </c>
      <c r="I129" s="13" t="s">
        <v>1136</v>
      </c>
      <c r="J129" s="13">
        <f>(D129*50-E129*23)+(G129*50+H129*50)</f>
        <v>548100</v>
      </c>
      <c r="K129" s="13">
        <v>0</v>
      </c>
      <c r="L129" s="13">
        <v>0</v>
      </c>
      <c r="M129" s="13">
        <f t="shared" si="10"/>
        <v>0</v>
      </c>
      <c r="N129" s="13">
        <f t="shared" si="11"/>
        <v>548100</v>
      </c>
      <c r="O129" s="13">
        <v>0</v>
      </c>
      <c r="P129" s="13">
        <v>574400</v>
      </c>
      <c r="Q129" s="13">
        <v>54810</v>
      </c>
      <c r="R129" s="13">
        <f t="shared" si="12"/>
        <v>54810</v>
      </c>
      <c r="S129" s="13">
        <f t="shared" si="13"/>
        <v>54810</v>
      </c>
      <c r="T129" s="13">
        <f t="shared" si="14"/>
        <v>0</v>
      </c>
      <c r="U129" s="13">
        <f t="shared" si="15"/>
        <v>493290</v>
      </c>
    </row>
    <row r="130" spans="1:21">
      <c r="A130" s="13">
        <v>129</v>
      </c>
      <c r="B130" s="32">
        <v>985</v>
      </c>
      <c r="C130" s="14" t="s">
        <v>814</v>
      </c>
      <c r="D130" s="15">
        <v>1497</v>
      </c>
      <c r="E130" s="15">
        <v>0</v>
      </c>
      <c r="F130" s="15">
        <v>4</v>
      </c>
      <c r="G130" s="15">
        <v>18</v>
      </c>
      <c r="H130" s="15">
        <v>55</v>
      </c>
      <c r="I130" s="13" t="s">
        <v>1106</v>
      </c>
      <c r="J130" s="13">
        <f>(D130*100-E130*73-F130*50)+(G130+H130)*100</f>
        <v>156800</v>
      </c>
      <c r="K130" s="13">
        <v>0</v>
      </c>
      <c r="L130" s="13">
        <v>0</v>
      </c>
      <c r="M130" s="13">
        <f t="shared" si="10"/>
        <v>0</v>
      </c>
      <c r="N130" s="13">
        <f t="shared" si="11"/>
        <v>156800</v>
      </c>
      <c r="O130" s="13">
        <v>0</v>
      </c>
      <c r="P130" s="13">
        <v>313300</v>
      </c>
      <c r="Q130" s="13">
        <v>15680</v>
      </c>
      <c r="R130" s="13">
        <f t="shared" si="12"/>
        <v>15680</v>
      </c>
      <c r="S130" s="13">
        <f t="shared" si="13"/>
        <v>15680</v>
      </c>
      <c r="T130" s="13">
        <f t="shared" si="14"/>
        <v>0</v>
      </c>
      <c r="U130" s="13">
        <f t="shared" si="15"/>
        <v>141120</v>
      </c>
    </row>
    <row r="131" spans="1:21">
      <c r="A131" s="13">
        <v>130</v>
      </c>
      <c r="B131" s="32">
        <v>984</v>
      </c>
      <c r="C131" s="14" t="s">
        <v>812</v>
      </c>
      <c r="D131" s="15">
        <v>161</v>
      </c>
      <c r="E131" s="15">
        <v>0</v>
      </c>
      <c r="F131" s="15">
        <v>0</v>
      </c>
      <c r="G131" s="15">
        <v>2</v>
      </c>
      <c r="H131" s="15">
        <v>9</v>
      </c>
      <c r="I131" s="13" t="s">
        <v>1106</v>
      </c>
      <c r="J131" s="13">
        <f>(D131*100-E131*73-F131*50)+(G131+H131)*100</f>
        <v>17200</v>
      </c>
      <c r="K131" s="13">
        <v>0</v>
      </c>
      <c r="L131" s="13">
        <v>0</v>
      </c>
      <c r="M131" s="13">
        <f t="shared" ref="M131:M156" si="18">K131-L131</f>
        <v>0</v>
      </c>
      <c r="N131" s="13">
        <f t="shared" ref="N131:N156" si="19">J131-L131</f>
        <v>17200</v>
      </c>
      <c r="O131" s="13">
        <v>0</v>
      </c>
      <c r="P131" s="13">
        <v>20825</v>
      </c>
      <c r="Q131" s="13">
        <v>1720</v>
      </c>
      <c r="R131" s="13">
        <f t="shared" ref="R131:R156" si="20">O131+Q131</f>
        <v>1720</v>
      </c>
      <c r="S131" s="13">
        <f t="shared" ref="S131:S156" si="21">IF(R131&gt;N131,N131,R131)</f>
        <v>1720</v>
      </c>
      <c r="T131" s="13">
        <f t="shared" ref="T131:T156" si="22">R131-S131</f>
        <v>0</v>
      </c>
      <c r="U131" s="13">
        <f t="shared" ref="U131:U156" si="23">N131-S131</f>
        <v>15480</v>
      </c>
    </row>
    <row r="132" spans="1:21">
      <c r="A132" s="13">
        <v>131</v>
      </c>
      <c r="B132" s="32">
        <v>658</v>
      </c>
      <c r="C132" s="14" t="s">
        <v>715</v>
      </c>
      <c r="D132" s="15">
        <v>1404</v>
      </c>
      <c r="E132" s="15">
        <v>0</v>
      </c>
      <c r="F132" s="15">
        <v>0</v>
      </c>
      <c r="G132" s="15">
        <v>183</v>
      </c>
      <c r="H132" s="15">
        <v>301</v>
      </c>
      <c r="I132" s="13" t="s">
        <v>1136</v>
      </c>
      <c r="J132" s="13">
        <f>(D132*50-E132*23)+(G132*50+H132*50)</f>
        <v>94400</v>
      </c>
      <c r="K132" s="13">
        <v>0</v>
      </c>
      <c r="L132" s="13">
        <v>0</v>
      </c>
      <c r="M132" s="13">
        <f t="shared" si="18"/>
        <v>0</v>
      </c>
      <c r="N132" s="13">
        <f t="shared" si="19"/>
        <v>94400</v>
      </c>
      <c r="O132" s="13">
        <v>0</v>
      </c>
      <c r="P132" s="13">
        <v>79800</v>
      </c>
      <c r="Q132" s="13">
        <v>9440</v>
      </c>
      <c r="R132" s="13">
        <f t="shared" si="20"/>
        <v>9440</v>
      </c>
      <c r="S132" s="13">
        <f t="shared" si="21"/>
        <v>9440</v>
      </c>
      <c r="T132" s="13">
        <f t="shared" si="22"/>
        <v>0</v>
      </c>
      <c r="U132" s="13">
        <f t="shared" si="23"/>
        <v>84960</v>
      </c>
    </row>
    <row r="133" spans="1:21">
      <c r="A133" s="13">
        <v>132</v>
      </c>
      <c r="B133" s="32">
        <v>208</v>
      </c>
      <c r="C133" s="14" t="s">
        <v>598</v>
      </c>
      <c r="D133" s="15">
        <v>1507</v>
      </c>
      <c r="E133" s="15">
        <v>1</v>
      </c>
      <c r="F133" s="15">
        <v>104</v>
      </c>
      <c r="G133" s="15">
        <v>721</v>
      </c>
      <c r="H133" s="15">
        <v>1780</v>
      </c>
      <c r="I133" s="13" t="s">
        <v>1106</v>
      </c>
      <c r="J133" s="13">
        <f>(D133*100-E133*73-F133*50)+(G133+H133)*100</f>
        <v>395527</v>
      </c>
      <c r="K133" s="13">
        <v>0</v>
      </c>
      <c r="L133" s="13">
        <v>0</v>
      </c>
      <c r="M133" s="13">
        <f t="shared" si="18"/>
        <v>0</v>
      </c>
      <c r="N133" s="13">
        <f t="shared" si="19"/>
        <v>395527</v>
      </c>
      <c r="O133" s="13">
        <v>0</v>
      </c>
      <c r="P133" s="13">
        <v>230050</v>
      </c>
      <c r="Q133" s="13">
        <v>39553</v>
      </c>
      <c r="R133" s="13">
        <f t="shared" si="20"/>
        <v>39553</v>
      </c>
      <c r="S133" s="13">
        <f t="shared" si="21"/>
        <v>39553</v>
      </c>
      <c r="T133" s="13">
        <f t="shared" si="22"/>
        <v>0</v>
      </c>
      <c r="U133" s="13">
        <f t="shared" si="23"/>
        <v>355974</v>
      </c>
    </row>
    <row r="134" spans="1:21">
      <c r="A134" s="13">
        <v>133</v>
      </c>
      <c r="B134" s="32">
        <v>644</v>
      </c>
      <c r="C134" s="14" t="s">
        <v>660</v>
      </c>
      <c r="D134" s="15">
        <v>9</v>
      </c>
      <c r="E134" s="15">
        <v>0</v>
      </c>
      <c r="F134" s="15">
        <v>0</v>
      </c>
      <c r="G134" s="15">
        <v>21</v>
      </c>
      <c r="H134" s="15">
        <v>64</v>
      </c>
      <c r="I134" s="13" t="s">
        <v>1106</v>
      </c>
      <c r="J134" s="13">
        <f>(D134*100-E134*73-F134*50)+(G134+H134)*100</f>
        <v>9400</v>
      </c>
      <c r="K134" s="13">
        <v>0</v>
      </c>
      <c r="L134" s="13">
        <v>0</v>
      </c>
      <c r="M134" s="13">
        <f t="shared" si="18"/>
        <v>0</v>
      </c>
      <c r="N134" s="13">
        <f t="shared" si="19"/>
        <v>9400</v>
      </c>
      <c r="O134" s="13">
        <v>0</v>
      </c>
      <c r="P134" s="13">
        <v>150</v>
      </c>
      <c r="Q134" s="13">
        <v>150</v>
      </c>
      <c r="R134" s="13">
        <f t="shared" si="20"/>
        <v>150</v>
      </c>
      <c r="S134" s="13">
        <f t="shared" si="21"/>
        <v>150</v>
      </c>
      <c r="T134" s="13">
        <f t="shared" si="22"/>
        <v>0</v>
      </c>
      <c r="U134" s="13">
        <f t="shared" si="23"/>
        <v>9250</v>
      </c>
    </row>
    <row r="135" spans="1:21">
      <c r="A135" s="13">
        <v>134</v>
      </c>
      <c r="B135" s="32">
        <v>641</v>
      </c>
      <c r="C135" s="14" t="s">
        <v>656</v>
      </c>
      <c r="D135" s="15">
        <v>31</v>
      </c>
      <c r="E135" s="15">
        <v>0</v>
      </c>
      <c r="F135" s="15">
        <v>0</v>
      </c>
      <c r="G135" s="15">
        <v>6</v>
      </c>
      <c r="H135" s="15">
        <v>25</v>
      </c>
      <c r="I135" s="13" t="s">
        <v>1136</v>
      </c>
      <c r="J135" s="13">
        <f>(D135*50-E135*23)+(G135*50+H135*50)</f>
        <v>3100</v>
      </c>
      <c r="K135" s="13">
        <v>0</v>
      </c>
      <c r="L135" s="13">
        <v>0</v>
      </c>
      <c r="M135" s="13">
        <f t="shared" si="18"/>
        <v>0</v>
      </c>
      <c r="N135" s="13">
        <f t="shared" si="19"/>
        <v>3100</v>
      </c>
      <c r="O135" s="13">
        <v>0</v>
      </c>
      <c r="P135" s="13">
        <v>275</v>
      </c>
      <c r="Q135" s="13">
        <v>275</v>
      </c>
      <c r="R135" s="13">
        <f t="shared" si="20"/>
        <v>275</v>
      </c>
      <c r="S135" s="13">
        <f t="shared" si="21"/>
        <v>275</v>
      </c>
      <c r="T135" s="13">
        <f t="shared" si="22"/>
        <v>0</v>
      </c>
      <c r="U135" s="13">
        <f t="shared" si="23"/>
        <v>2825</v>
      </c>
    </row>
    <row r="136" spans="1:21">
      <c r="A136" s="13">
        <v>135</v>
      </c>
      <c r="B136" s="32">
        <v>620</v>
      </c>
      <c r="C136" s="14" t="s">
        <v>632</v>
      </c>
      <c r="D136" s="15">
        <v>202</v>
      </c>
      <c r="E136" s="15">
        <v>0</v>
      </c>
      <c r="F136" s="15">
        <v>0</v>
      </c>
      <c r="G136" s="15">
        <v>40</v>
      </c>
      <c r="H136" s="15">
        <v>70</v>
      </c>
      <c r="I136" s="13" t="s">
        <v>1106</v>
      </c>
      <c r="J136" s="13">
        <f>(D136*100-E136*73-F136*50)+(G136+H136)*100</f>
        <v>31200</v>
      </c>
      <c r="K136" s="13">
        <v>0</v>
      </c>
      <c r="L136" s="13">
        <v>0</v>
      </c>
      <c r="M136" s="13">
        <f t="shared" si="18"/>
        <v>0</v>
      </c>
      <c r="N136" s="13">
        <f t="shared" si="19"/>
        <v>31200</v>
      </c>
      <c r="O136" s="13">
        <v>0</v>
      </c>
      <c r="P136" s="13">
        <v>1875</v>
      </c>
      <c r="Q136" s="13">
        <v>1875</v>
      </c>
      <c r="R136" s="13">
        <f t="shared" si="20"/>
        <v>1875</v>
      </c>
      <c r="S136" s="13">
        <f t="shared" si="21"/>
        <v>1875</v>
      </c>
      <c r="T136" s="13">
        <f t="shared" si="22"/>
        <v>0</v>
      </c>
      <c r="U136" s="13">
        <f t="shared" si="23"/>
        <v>29325</v>
      </c>
    </row>
    <row r="137" spans="1:21">
      <c r="A137" s="13">
        <v>136</v>
      </c>
      <c r="B137" s="32">
        <v>696</v>
      </c>
      <c r="C137" s="14" t="s">
        <v>734</v>
      </c>
      <c r="D137" s="15">
        <v>828</v>
      </c>
      <c r="E137" s="15">
        <v>0</v>
      </c>
      <c r="F137" s="15">
        <v>0</v>
      </c>
      <c r="G137" s="15">
        <v>1</v>
      </c>
      <c r="H137" s="15">
        <v>14</v>
      </c>
      <c r="I137" s="13" t="s">
        <v>1106</v>
      </c>
      <c r="J137" s="13">
        <f>(D137*100-E137*73-F137*50)+(G137+H137)*100</f>
        <v>84300</v>
      </c>
      <c r="K137" s="13">
        <v>0</v>
      </c>
      <c r="L137" s="13">
        <v>0</v>
      </c>
      <c r="M137" s="13">
        <f t="shared" si="18"/>
        <v>0</v>
      </c>
      <c r="N137" s="13">
        <f t="shared" si="19"/>
        <v>84300</v>
      </c>
      <c r="O137" s="13">
        <v>0</v>
      </c>
      <c r="P137" s="13">
        <v>10900</v>
      </c>
      <c r="Q137" s="13">
        <v>8430</v>
      </c>
      <c r="R137" s="13">
        <f t="shared" si="20"/>
        <v>8430</v>
      </c>
      <c r="S137" s="13">
        <f t="shared" si="21"/>
        <v>8430</v>
      </c>
      <c r="T137" s="13">
        <f t="shared" si="22"/>
        <v>0</v>
      </c>
      <c r="U137" s="13">
        <f t="shared" si="23"/>
        <v>75870</v>
      </c>
    </row>
    <row r="138" spans="1:21">
      <c r="A138" s="13">
        <v>137</v>
      </c>
      <c r="B138" s="32">
        <v>656</v>
      </c>
      <c r="C138" s="14" t="s">
        <v>710</v>
      </c>
      <c r="D138" s="15">
        <v>1724</v>
      </c>
      <c r="E138" s="15">
        <v>0</v>
      </c>
      <c r="F138" s="15">
        <v>0</v>
      </c>
      <c r="G138" s="15">
        <v>184</v>
      </c>
      <c r="H138" s="15">
        <v>297</v>
      </c>
      <c r="I138" s="13" t="s">
        <v>1136</v>
      </c>
      <c r="J138" s="13">
        <f>(D138*50-E138*23)+(G138*50+H138*50)</f>
        <v>110250</v>
      </c>
      <c r="K138" s="13">
        <v>0</v>
      </c>
      <c r="L138" s="13">
        <v>0</v>
      </c>
      <c r="M138" s="13">
        <f t="shared" si="18"/>
        <v>0</v>
      </c>
      <c r="N138" s="13">
        <f t="shared" si="19"/>
        <v>110250</v>
      </c>
      <c r="O138" s="13">
        <v>0</v>
      </c>
      <c r="P138" s="13">
        <v>90100</v>
      </c>
      <c r="Q138" s="13">
        <v>11025</v>
      </c>
      <c r="R138" s="13">
        <f t="shared" si="20"/>
        <v>11025</v>
      </c>
      <c r="S138" s="13">
        <f t="shared" si="21"/>
        <v>11025</v>
      </c>
      <c r="T138" s="13">
        <f t="shared" si="22"/>
        <v>0</v>
      </c>
      <c r="U138" s="13">
        <f t="shared" si="23"/>
        <v>99225</v>
      </c>
    </row>
    <row r="139" spans="1:21">
      <c r="A139" s="13">
        <v>138</v>
      </c>
      <c r="B139" s="32">
        <v>655</v>
      </c>
      <c r="C139" s="14" t="s">
        <v>707</v>
      </c>
      <c r="D139" s="15">
        <v>620</v>
      </c>
      <c r="E139" s="15">
        <v>0</v>
      </c>
      <c r="F139" s="15">
        <v>0</v>
      </c>
      <c r="G139" s="15">
        <v>3</v>
      </c>
      <c r="H139" s="15">
        <v>10</v>
      </c>
      <c r="I139" s="13" t="s">
        <v>1106</v>
      </c>
      <c r="J139" s="13">
        <f>(D139*100-E139*73-F139*50)+(G139+H139)*100</f>
        <v>63300</v>
      </c>
      <c r="K139" s="13">
        <v>0</v>
      </c>
      <c r="L139" s="13">
        <v>0</v>
      </c>
      <c r="M139" s="13">
        <f t="shared" si="18"/>
        <v>0</v>
      </c>
      <c r="N139" s="13">
        <f t="shared" si="19"/>
        <v>63300</v>
      </c>
      <c r="O139" s="13">
        <v>0</v>
      </c>
      <c r="P139" s="13">
        <v>4600</v>
      </c>
      <c r="Q139" s="13">
        <v>4600</v>
      </c>
      <c r="R139" s="13">
        <f t="shared" si="20"/>
        <v>4600</v>
      </c>
      <c r="S139" s="13">
        <f t="shared" si="21"/>
        <v>4600</v>
      </c>
      <c r="T139" s="13">
        <f t="shared" si="22"/>
        <v>0</v>
      </c>
      <c r="U139" s="13">
        <f t="shared" si="23"/>
        <v>58700</v>
      </c>
    </row>
    <row r="140" spans="1:21">
      <c r="A140" s="13">
        <v>139</v>
      </c>
      <c r="B140" s="32">
        <v>126</v>
      </c>
      <c r="C140" s="14" t="s">
        <v>541</v>
      </c>
      <c r="D140" s="15">
        <v>11</v>
      </c>
      <c r="E140" s="15">
        <v>0</v>
      </c>
      <c r="F140" s="15">
        <v>0</v>
      </c>
      <c r="G140" s="15">
        <v>3</v>
      </c>
      <c r="H140" s="15">
        <v>7</v>
      </c>
      <c r="I140" s="13" t="s">
        <v>1136</v>
      </c>
      <c r="J140" s="13">
        <f>(D140*50-E140*23)+(G140*50+H140*50)</f>
        <v>1050</v>
      </c>
      <c r="K140" s="13">
        <v>0</v>
      </c>
      <c r="L140" s="13">
        <v>0</v>
      </c>
      <c r="M140" s="13">
        <f t="shared" si="18"/>
        <v>0</v>
      </c>
      <c r="N140" s="13">
        <f t="shared" si="19"/>
        <v>1050</v>
      </c>
      <c r="O140" s="13">
        <v>0</v>
      </c>
      <c r="P140" s="13">
        <v>0</v>
      </c>
      <c r="Q140" s="13">
        <v>0</v>
      </c>
      <c r="R140" s="13">
        <f t="shared" si="20"/>
        <v>0</v>
      </c>
      <c r="S140" s="13">
        <f t="shared" si="21"/>
        <v>0</v>
      </c>
      <c r="T140" s="13">
        <f t="shared" si="22"/>
        <v>0</v>
      </c>
      <c r="U140" s="13">
        <f t="shared" si="23"/>
        <v>1050</v>
      </c>
    </row>
    <row r="141" spans="1:21">
      <c r="A141" s="13">
        <v>140</v>
      </c>
      <c r="B141" s="32">
        <v>125</v>
      </c>
      <c r="C141" s="14" t="s">
        <v>539</v>
      </c>
      <c r="D141" s="15">
        <v>19</v>
      </c>
      <c r="E141" s="15">
        <v>0</v>
      </c>
      <c r="F141" s="15">
        <v>7</v>
      </c>
      <c r="G141" s="15">
        <v>6</v>
      </c>
      <c r="H141" s="15">
        <v>6</v>
      </c>
      <c r="I141" s="13" t="s">
        <v>1136</v>
      </c>
      <c r="J141" s="13">
        <f>(D141*50-E141*23)+(G141*50+H141*50)</f>
        <v>1550</v>
      </c>
      <c r="K141" s="13">
        <v>0</v>
      </c>
      <c r="L141" s="13">
        <v>0</v>
      </c>
      <c r="M141" s="13">
        <f t="shared" si="18"/>
        <v>0</v>
      </c>
      <c r="N141" s="13">
        <f t="shared" si="19"/>
        <v>1550</v>
      </c>
      <c r="O141" s="13">
        <v>0</v>
      </c>
      <c r="P141" s="13">
        <v>0</v>
      </c>
      <c r="Q141" s="13">
        <v>0</v>
      </c>
      <c r="R141" s="13">
        <f t="shared" si="20"/>
        <v>0</v>
      </c>
      <c r="S141" s="13">
        <f t="shared" si="21"/>
        <v>0</v>
      </c>
      <c r="T141" s="13">
        <f t="shared" si="22"/>
        <v>0</v>
      </c>
      <c r="U141" s="13">
        <f t="shared" si="23"/>
        <v>1550</v>
      </c>
    </row>
    <row r="142" spans="1:21">
      <c r="A142" s="13">
        <v>141</v>
      </c>
      <c r="B142" s="32">
        <v>134</v>
      </c>
      <c r="C142" s="14" t="s">
        <v>551</v>
      </c>
      <c r="D142" s="15">
        <v>12</v>
      </c>
      <c r="E142" s="15">
        <v>0</v>
      </c>
      <c r="F142" s="15">
        <v>10</v>
      </c>
      <c r="G142" s="15">
        <v>5</v>
      </c>
      <c r="H142" s="15">
        <v>16</v>
      </c>
      <c r="I142" s="13" t="s">
        <v>1136</v>
      </c>
      <c r="J142" s="13">
        <f>(D142*50-E142*23)+(G142*50+H142*50)</f>
        <v>1650</v>
      </c>
      <c r="K142" s="13">
        <v>0</v>
      </c>
      <c r="L142" s="13">
        <v>0</v>
      </c>
      <c r="M142" s="13">
        <f t="shared" si="18"/>
        <v>0</v>
      </c>
      <c r="N142" s="13">
        <f t="shared" si="19"/>
        <v>1650</v>
      </c>
      <c r="O142" s="13">
        <v>0</v>
      </c>
      <c r="P142" s="13">
        <v>150</v>
      </c>
      <c r="Q142" s="13">
        <v>150</v>
      </c>
      <c r="R142" s="13">
        <f t="shared" si="20"/>
        <v>150</v>
      </c>
      <c r="S142" s="13">
        <f t="shared" si="21"/>
        <v>150</v>
      </c>
      <c r="T142" s="13">
        <f t="shared" si="22"/>
        <v>0</v>
      </c>
      <c r="U142" s="13">
        <f t="shared" si="23"/>
        <v>1500</v>
      </c>
    </row>
    <row r="143" spans="1:21">
      <c r="A143" s="13">
        <v>142</v>
      </c>
      <c r="B143" s="32">
        <v>222</v>
      </c>
      <c r="C143" s="14" t="s">
        <v>1038</v>
      </c>
      <c r="D143" s="15">
        <v>1</v>
      </c>
      <c r="E143" s="15">
        <v>0</v>
      </c>
      <c r="F143" s="15">
        <v>0</v>
      </c>
      <c r="G143" s="15">
        <v>1</v>
      </c>
      <c r="H143" s="15">
        <v>1</v>
      </c>
      <c r="I143" s="13" t="s">
        <v>1136</v>
      </c>
      <c r="J143" s="13">
        <f>(D143*50-E143*23)+(G143*50+H143*50)</f>
        <v>150</v>
      </c>
      <c r="K143" s="13">
        <v>0</v>
      </c>
      <c r="L143" s="13">
        <v>0</v>
      </c>
      <c r="M143" s="13">
        <f t="shared" si="18"/>
        <v>0</v>
      </c>
      <c r="N143" s="13">
        <f t="shared" si="19"/>
        <v>150</v>
      </c>
      <c r="O143" s="13">
        <v>0</v>
      </c>
      <c r="P143" s="13">
        <v>0</v>
      </c>
      <c r="Q143" s="13">
        <v>0</v>
      </c>
      <c r="R143" s="13">
        <f t="shared" si="20"/>
        <v>0</v>
      </c>
      <c r="S143" s="13">
        <f t="shared" si="21"/>
        <v>0</v>
      </c>
      <c r="T143" s="13">
        <f t="shared" si="22"/>
        <v>0</v>
      </c>
      <c r="U143" s="13">
        <f t="shared" si="23"/>
        <v>150</v>
      </c>
    </row>
    <row r="144" spans="1:21">
      <c r="A144" s="13">
        <v>143</v>
      </c>
      <c r="B144" s="32">
        <v>728</v>
      </c>
      <c r="C144" s="14" t="s">
        <v>940</v>
      </c>
      <c r="D144" s="15">
        <v>106</v>
      </c>
      <c r="E144" s="15">
        <v>0</v>
      </c>
      <c r="F144" s="15">
        <v>0</v>
      </c>
      <c r="G144" s="15">
        <v>11</v>
      </c>
      <c r="H144" s="15">
        <v>12</v>
      </c>
      <c r="I144" s="13" t="s">
        <v>1106</v>
      </c>
      <c r="J144" s="13">
        <f>(D144*100-E144*73-F144*50)+(G144+H144)*100</f>
        <v>12900</v>
      </c>
      <c r="K144" s="13">
        <v>0</v>
      </c>
      <c r="L144" s="13">
        <v>0</v>
      </c>
      <c r="M144" s="13">
        <f t="shared" si="18"/>
        <v>0</v>
      </c>
      <c r="N144" s="13">
        <f t="shared" si="19"/>
        <v>12900</v>
      </c>
      <c r="O144" s="13">
        <v>0</v>
      </c>
      <c r="P144" s="13">
        <v>1200</v>
      </c>
      <c r="Q144" s="13">
        <v>1200</v>
      </c>
      <c r="R144" s="13">
        <f t="shared" si="20"/>
        <v>1200</v>
      </c>
      <c r="S144" s="13">
        <f t="shared" si="21"/>
        <v>1200</v>
      </c>
      <c r="T144" s="13">
        <f t="shared" si="22"/>
        <v>0</v>
      </c>
      <c r="U144" s="13">
        <f t="shared" si="23"/>
        <v>11700</v>
      </c>
    </row>
    <row r="145" spans="1:21">
      <c r="A145" s="13">
        <v>144</v>
      </c>
      <c r="B145" s="32">
        <v>852</v>
      </c>
      <c r="C145" s="14" t="s">
        <v>894</v>
      </c>
      <c r="D145" s="15">
        <v>16</v>
      </c>
      <c r="E145" s="15">
        <v>0</v>
      </c>
      <c r="F145" s="15">
        <v>1</v>
      </c>
      <c r="G145" s="15">
        <v>10</v>
      </c>
      <c r="H145" s="15">
        <v>20</v>
      </c>
      <c r="I145" s="13" t="s">
        <v>1136</v>
      </c>
      <c r="J145" s="13">
        <f>(D145*50-E145*23)+(G145*50+H145*50)</f>
        <v>2300</v>
      </c>
      <c r="K145" s="13">
        <v>0</v>
      </c>
      <c r="L145" s="13">
        <v>0</v>
      </c>
      <c r="M145" s="13">
        <f t="shared" si="18"/>
        <v>0</v>
      </c>
      <c r="N145" s="13">
        <f t="shared" si="19"/>
        <v>2300</v>
      </c>
      <c r="O145" s="13">
        <v>0</v>
      </c>
      <c r="P145" s="13">
        <v>650</v>
      </c>
      <c r="Q145" s="13">
        <v>230</v>
      </c>
      <c r="R145" s="13">
        <f t="shared" si="20"/>
        <v>230</v>
      </c>
      <c r="S145" s="13">
        <f t="shared" si="21"/>
        <v>230</v>
      </c>
      <c r="T145" s="13">
        <f t="shared" si="22"/>
        <v>0</v>
      </c>
      <c r="U145" s="13">
        <f t="shared" si="23"/>
        <v>2070</v>
      </c>
    </row>
    <row r="146" spans="1:21">
      <c r="A146" s="13">
        <v>145</v>
      </c>
      <c r="B146" s="32">
        <v>856</v>
      </c>
      <c r="C146" s="14" t="s">
        <v>787</v>
      </c>
      <c r="D146" s="15">
        <v>57</v>
      </c>
      <c r="E146" s="15">
        <v>0</v>
      </c>
      <c r="F146" s="15">
        <v>57</v>
      </c>
      <c r="G146" s="15">
        <v>0</v>
      </c>
      <c r="H146" s="15">
        <v>0</v>
      </c>
      <c r="I146" s="13" t="s">
        <v>1136</v>
      </c>
      <c r="J146" s="13">
        <f>(D146*50-E146*23)+(G146*50+H146*50)</f>
        <v>2850</v>
      </c>
      <c r="K146" s="13">
        <v>0</v>
      </c>
      <c r="L146" s="13">
        <v>0</v>
      </c>
      <c r="M146" s="13">
        <f t="shared" si="18"/>
        <v>0</v>
      </c>
      <c r="N146" s="13">
        <f t="shared" si="19"/>
        <v>2850</v>
      </c>
      <c r="O146" s="13">
        <v>0</v>
      </c>
      <c r="P146" s="13">
        <v>0</v>
      </c>
      <c r="Q146" s="13">
        <v>0</v>
      </c>
      <c r="R146" s="13">
        <f t="shared" si="20"/>
        <v>0</v>
      </c>
      <c r="S146" s="13">
        <f t="shared" si="21"/>
        <v>0</v>
      </c>
      <c r="T146" s="13">
        <f t="shared" si="22"/>
        <v>0</v>
      </c>
      <c r="U146" s="13">
        <f t="shared" si="23"/>
        <v>2850</v>
      </c>
    </row>
    <row r="147" spans="1:21">
      <c r="A147" s="13">
        <v>146</v>
      </c>
      <c r="B147" s="32">
        <v>717</v>
      </c>
      <c r="C147" s="14" t="s">
        <v>936</v>
      </c>
      <c r="D147" s="15">
        <v>28</v>
      </c>
      <c r="E147" s="15">
        <v>0</v>
      </c>
      <c r="F147" s="15">
        <v>0</v>
      </c>
      <c r="G147" s="15">
        <v>0</v>
      </c>
      <c r="H147" s="15">
        <v>0</v>
      </c>
      <c r="I147" s="13" t="s">
        <v>1106</v>
      </c>
      <c r="J147" s="13">
        <f>(D147*100-E147*73-F147*50)+(G147+H147)*100</f>
        <v>2800</v>
      </c>
      <c r="K147" s="13">
        <v>0</v>
      </c>
      <c r="L147" s="13">
        <v>0</v>
      </c>
      <c r="M147" s="13">
        <f t="shared" si="18"/>
        <v>0</v>
      </c>
      <c r="N147" s="13">
        <f t="shared" si="19"/>
        <v>2800</v>
      </c>
      <c r="O147" s="13">
        <v>0</v>
      </c>
      <c r="P147" s="13">
        <v>50</v>
      </c>
      <c r="Q147" s="13">
        <v>50</v>
      </c>
      <c r="R147" s="13">
        <f t="shared" si="20"/>
        <v>50</v>
      </c>
      <c r="S147" s="13">
        <f t="shared" si="21"/>
        <v>50</v>
      </c>
      <c r="T147" s="13">
        <f t="shared" si="22"/>
        <v>0</v>
      </c>
      <c r="U147" s="13">
        <f t="shared" si="23"/>
        <v>2750</v>
      </c>
    </row>
    <row r="148" spans="1:21">
      <c r="A148" s="13">
        <v>147</v>
      </c>
      <c r="B148" s="32">
        <v>840</v>
      </c>
      <c r="C148" s="14" t="s">
        <v>1065</v>
      </c>
      <c r="D148" s="15">
        <v>206</v>
      </c>
      <c r="E148" s="15">
        <v>0</v>
      </c>
      <c r="F148" s="15">
        <v>0</v>
      </c>
      <c r="G148" s="15">
        <v>5</v>
      </c>
      <c r="H148" s="15">
        <v>2</v>
      </c>
      <c r="I148" s="13" t="s">
        <v>1106</v>
      </c>
      <c r="J148" s="13">
        <f>(D148*100-E148*73-F148*50)+(G148+H148)*100</f>
        <v>21300</v>
      </c>
      <c r="K148" s="13">
        <v>0</v>
      </c>
      <c r="L148" s="13">
        <v>0</v>
      </c>
      <c r="M148" s="13">
        <f t="shared" si="18"/>
        <v>0</v>
      </c>
      <c r="N148" s="13">
        <f t="shared" si="19"/>
        <v>21300</v>
      </c>
      <c r="O148" s="13">
        <v>0</v>
      </c>
      <c r="P148" s="13">
        <v>475</v>
      </c>
      <c r="Q148" s="13">
        <v>475</v>
      </c>
      <c r="R148" s="13">
        <f t="shared" si="20"/>
        <v>475</v>
      </c>
      <c r="S148" s="13">
        <f t="shared" si="21"/>
        <v>475</v>
      </c>
      <c r="T148" s="13">
        <f t="shared" si="22"/>
        <v>0</v>
      </c>
      <c r="U148" s="13">
        <f t="shared" si="23"/>
        <v>20825</v>
      </c>
    </row>
    <row r="149" spans="1:21">
      <c r="A149" s="13">
        <v>148</v>
      </c>
      <c r="B149" s="32">
        <v>832</v>
      </c>
      <c r="C149" s="14" t="s">
        <v>1064</v>
      </c>
      <c r="D149" s="15">
        <v>1</v>
      </c>
      <c r="E149" s="15">
        <v>0</v>
      </c>
      <c r="F149" s="15">
        <v>1</v>
      </c>
      <c r="G149" s="15">
        <v>0</v>
      </c>
      <c r="H149" s="15">
        <v>0</v>
      </c>
      <c r="I149" s="13" t="s">
        <v>1136</v>
      </c>
      <c r="J149" s="13">
        <f>(D149*50-E149*23)+(G149*50+H149*50)</f>
        <v>50</v>
      </c>
      <c r="K149" s="13">
        <v>0</v>
      </c>
      <c r="L149" s="13">
        <v>0</v>
      </c>
      <c r="M149" s="13">
        <f t="shared" si="18"/>
        <v>0</v>
      </c>
      <c r="N149" s="13">
        <f t="shared" si="19"/>
        <v>50</v>
      </c>
      <c r="O149" s="13">
        <v>0</v>
      </c>
      <c r="P149" s="13">
        <v>0</v>
      </c>
      <c r="Q149" s="13">
        <v>0</v>
      </c>
      <c r="R149" s="13">
        <f t="shared" si="20"/>
        <v>0</v>
      </c>
      <c r="S149" s="13">
        <f t="shared" si="21"/>
        <v>0</v>
      </c>
      <c r="T149" s="13">
        <f t="shared" si="22"/>
        <v>0</v>
      </c>
      <c r="U149" s="13">
        <f t="shared" si="23"/>
        <v>50</v>
      </c>
    </row>
    <row r="150" spans="1:21">
      <c r="A150" s="13">
        <v>149</v>
      </c>
      <c r="B150" s="32">
        <v>866</v>
      </c>
      <c r="C150" s="14" t="s">
        <v>1074</v>
      </c>
      <c r="D150" s="15">
        <v>6</v>
      </c>
      <c r="E150" s="15">
        <v>0</v>
      </c>
      <c r="F150" s="15">
        <v>6</v>
      </c>
      <c r="G150" s="15">
        <v>0</v>
      </c>
      <c r="H150" s="15">
        <v>0</v>
      </c>
      <c r="I150" s="13" t="s">
        <v>1136</v>
      </c>
      <c r="J150" s="13">
        <f>(D150*50-E150*23)+(G150*50+H150*50)</f>
        <v>300</v>
      </c>
      <c r="K150" s="13">
        <v>0</v>
      </c>
      <c r="L150" s="13">
        <v>0</v>
      </c>
      <c r="M150" s="13">
        <f t="shared" si="18"/>
        <v>0</v>
      </c>
      <c r="N150" s="13">
        <f t="shared" si="19"/>
        <v>300</v>
      </c>
      <c r="O150" s="13">
        <v>0</v>
      </c>
      <c r="P150" s="13">
        <v>150</v>
      </c>
      <c r="Q150" s="13">
        <v>30</v>
      </c>
      <c r="R150" s="13">
        <f t="shared" si="20"/>
        <v>30</v>
      </c>
      <c r="S150" s="13">
        <f t="shared" si="21"/>
        <v>30</v>
      </c>
      <c r="T150" s="13">
        <f t="shared" si="22"/>
        <v>0</v>
      </c>
      <c r="U150" s="13">
        <f t="shared" si="23"/>
        <v>270</v>
      </c>
    </row>
    <row r="151" spans="1:21">
      <c r="A151" s="13">
        <v>150</v>
      </c>
      <c r="B151" s="32">
        <v>872</v>
      </c>
      <c r="C151" s="14" t="s">
        <v>963</v>
      </c>
      <c r="D151" s="15">
        <v>10</v>
      </c>
      <c r="E151" s="15">
        <v>0</v>
      </c>
      <c r="F151" s="15">
        <v>0</v>
      </c>
      <c r="G151" s="15">
        <v>1</v>
      </c>
      <c r="H151" s="15">
        <v>1</v>
      </c>
      <c r="I151" s="13" t="s">
        <v>1136</v>
      </c>
      <c r="J151" s="13">
        <f>(D151*50-E151*23)+(G151*50+H151*50)</f>
        <v>600</v>
      </c>
      <c r="K151" s="13">
        <v>0</v>
      </c>
      <c r="L151" s="13">
        <v>0</v>
      </c>
      <c r="M151" s="13">
        <f t="shared" si="18"/>
        <v>0</v>
      </c>
      <c r="N151" s="13">
        <f t="shared" si="19"/>
        <v>600</v>
      </c>
      <c r="O151" s="13">
        <v>0</v>
      </c>
      <c r="P151" s="13">
        <v>0</v>
      </c>
      <c r="Q151" s="13">
        <v>0</v>
      </c>
      <c r="R151" s="13">
        <f t="shared" si="20"/>
        <v>0</v>
      </c>
      <c r="S151" s="13">
        <f t="shared" si="21"/>
        <v>0</v>
      </c>
      <c r="T151" s="13">
        <f t="shared" si="22"/>
        <v>0</v>
      </c>
      <c r="U151" s="13">
        <f t="shared" si="23"/>
        <v>600</v>
      </c>
    </row>
    <row r="152" spans="1:21">
      <c r="A152" s="13">
        <v>151</v>
      </c>
      <c r="B152" s="32">
        <v>921</v>
      </c>
      <c r="C152" s="14" t="s">
        <v>1149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3" t="s">
        <v>1136</v>
      </c>
      <c r="J152" s="13">
        <f t="shared" ref="J152:J155" si="24">(D152*50-E152*23)+(G152*50+H152*50)</f>
        <v>0</v>
      </c>
      <c r="K152" s="13">
        <v>96436</v>
      </c>
      <c r="L152" s="13">
        <v>0</v>
      </c>
      <c r="M152" s="13">
        <f t="shared" si="18"/>
        <v>96436</v>
      </c>
      <c r="N152" s="13">
        <f t="shared" si="19"/>
        <v>0</v>
      </c>
      <c r="O152" s="13">
        <v>0</v>
      </c>
      <c r="P152" s="13">
        <v>0</v>
      </c>
      <c r="Q152" s="13">
        <v>0</v>
      </c>
      <c r="R152" s="13">
        <f t="shared" si="20"/>
        <v>0</v>
      </c>
      <c r="S152" s="13">
        <f t="shared" si="21"/>
        <v>0</v>
      </c>
      <c r="T152" s="13">
        <f t="shared" si="22"/>
        <v>0</v>
      </c>
      <c r="U152" s="13">
        <f t="shared" si="23"/>
        <v>0</v>
      </c>
    </row>
    <row r="153" spans="1:21">
      <c r="A153" s="13">
        <v>152</v>
      </c>
      <c r="B153" s="32">
        <v>954</v>
      </c>
      <c r="C153" s="14" t="s">
        <v>1150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3" t="s">
        <v>1136</v>
      </c>
      <c r="J153" s="13">
        <f t="shared" si="24"/>
        <v>0</v>
      </c>
      <c r="K153" s="13">
        <v>3052</v>
      </c>
      <c r="L153" s="13">
        <v>0</v>
      </c>
      <c r="M153" s="13">
        <f t="shared" si="18"/>
        <v>3052</v>
      </c>
      <c r="N153" s="13">
        <f t="shared" si="19"/>
        <v>0</v>
      </c>
      <c r="O153" s="13">
        <v>1168870</v>
      </c>
      <c r="P153" s="13">
        <v>0</v>
      </c>
      <c r="Q153" s="13">
        <v>0</v>
      </c>
      <c r="R153" s="13">
        <f t="shared" si="20"/>
        <v>1168870</v>
      </c>
      <c r="S153" s="13">
        <f t="shared" si="21"/>
        <v>0</v>
      </c>
      <c r="T153" s="13">
        <f t="shared" si="22"/>
        <v>1168870</v>
      </c>
      <c r="U153" s="13">
        <f t="shared" si="23"/>
        <v>0</v>
      </c>
    </row>
    <row r="154" spans="1:21">
      <c r="A154" s="13">
        <v>153</v>
      </c>
      <c r="B154" s="32">
        <v>928</v>
      </c>
      <c r="C154" s="14" t="s">
        <v>1151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3" t="s">
        <v>1136</v>
      </c>
      <c r="J154" s="13">
        <f t="shared" si="24"/>
        <v>0</v>
      </c>
      <c r="K154" s="13">
        <v>13476</v>
      </c>
      <c r="L154" s="13">
        <v>0</v>
      </c>
      <c r="M154" s="13">
        <f t="shared" si="18"/>
        <v>13476</v>
      </c>
      <c r="N154" s="13">
        <f t="shared" si="19"/>
        <v>0</v>
      </c>
      <c r="O154" s="13">
        <v>0</v>
      </c>
      <c r="P154" s="13">
        <v>0</v>
      </c>
      <c r="Q154" s="13">
        <v>0</v>
      </c>
      <c r="R154" s="13">
        <f t="shared" si="20"/>
        <v>0</v>
      </c>
      <c r="S154" s="13">
        <f t="shared" si="21"/>
        <v>0</v>
      </c>
      <c r="T154" s="13">
        <f t="shared" si="22"/>
        <v>0</v>
      </c>
      <c r="U154" s="13">
        <f t="shared" si="23"/>
        <v>0</v>
      </c>
    </row>
    <row r="155" spans="1:21">
      <c r="A155" s="13">
        <v>154</v>
      </c>
      <c r="B155" s="32">
        <v>207</v>
      </c>
      <c r="C155" s="14" t="s">
        <v>1152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3" t="s">
        <v>1136</v>
      </c>
      <c r="J155" s="13">
        <f t="shared" si="24"/>
        <v>0</v>
      </c>
      <c r="K155" s="13">
        <v>393145</v>
      </c>
      <c r="L155" s="13">
        <v>0</v>
      </c>
      <c r="M155" s="13">
        <f t="shared" si="18"/>
        <v>393145</v>
      </c>
      <c r="N155" s="13">
        <f t="shared" si="19"/>
        <v>0</v>
      </c>
      <c r="O155" s="13">
        <v>0</v>
      </c>
      <c r="P155" s="13">
        <v>0</v>
      </c>
      <c r="Q155" s="13">
        <v>0</v>
      </c>
      <c r="R155" s="13">
        <f t="shared" si="20"/>
        <v>0</v>
      </c>
      <c r="S155" s="13">
        <f t="shared" si="21"/>
        <v>0</v>
      </c>
      <c r="T155" s="13">
        <f t="shared" si="22"/>
        <v>0</v>
      </c>
      <c r="U155" s="13">
        <f t="shared" si="23"/>
        <v>0</v>
      </c>
    </row>
    <row r="156" spans="1:21">
      <c r="A156" s="13">
        <v>155</v>
      </c>
      <c r="B156" s="32">
        <v>646</v>
      </c>
      <c r="C156" s="14" t="s">
        <v>662</v>
      </c>
      <c r="D156" s="15">
        <v>154</v>
      </c>
      <c r="E156" s="15">
        <v>0</v>
      </c>
      <c r="F156" s="15">
        <v>0</v>
      </c>
      <c r="G156" s="15">
        <v>21</v>
      </c>
      <c r="H156" s="15">
        <v>57</v>
      </c>
      <c r="I156" s="13" t="s">
        <v>1136</v>
      </c>
      <c r="J156" s="13">
        <f>(D156*50-E156*23)+(G156*50+H156*50)</f>
        <v>11600</v>
      </c>
      <c r="K156" s="13">
        <v>0</v>
      </c>
      <c r="L156" s="13">
        <v>0</v>
      </c>
      <c r="M156" s="13">
        <f t="shared" si="18"/>
        <v>0</v>
      </c>
      <c r="N156" s="13">
        <f t="shared" si="19"/>
        <v>11600</v>
      </c>
      <c r="O156" s="13">
        <v>0</v>
      </c>
      <c r="P156" s="13">
        <v>10900</v>
      </c>
      <c r="Q156" s="13">
        <v>1160</v>
      </c>
      <c r="R156" s="13">
        <f t="shared" si="20"/>
        <v>1160</v>
      </c>
      <c r="S156" s="13">
        <f t="shared" si="21"/>
        <v>1160</v>
      </c>
      <c r="T156" s="13">
        <f t="shared" si="22"/>
        <v>0</v>
      </c>
      <c r="U156" s="13">
        <f t="shared" si="23"/>
        <v>10440</v>
      </c>
    </row>
    <row r="157" spans="1:21" ht="17.25" thickBot="1">
      <c r="A157" s="13"/>
      <c r="B157" s="13"/>
      <c r="C157" s="19" t="s">
        <v>1100</v>
      </c>
      <c r="D157" s="20">
        <f>SUM(D2:D156)</f>
        <v>165793</v>
      </c>
      <c r="E157" s="20">
        <f>SUM(E2:E156)</f>
        <v>2</v>
      </c>
      <c r="F157" s="20">
        <f>SUM(F2:F156)</f>
        <v>4163</v>
      </c>
      <c r="G157" s="20">
        <f>SUM(G2:G156)</f>
        <v>31379</v>
      </c>
      <c r="H157" s="20">
        <f>SUM(H2:H156)</f>
        <v>45650</v>
      </c>
      <c r="I157" s="12"/>
      <c r="J157" s="20">
        <f t="shared" ref="J157:O157" si="25">SUM(J2:J156)</f>
        <v>15190804</v>
      </c>
      <c r="K157" s="20">
        <f t="shared" si="25"/>
        <v>513271</v>
      </c>
      <c r="L157" s="20">
        <f t="shared" si="25"/>
        <v>10</v>
      </c>
      <c r="M157" s="20">
        <f t="shared" si="25"/>
        <v>513261</v>
      </c>
      <c r="N157" s="20">
        <f t="shared" si="25"/>
        <v>15190794</v>
      </c>
      <c r="O157" s="20">
        <f t="shared" si="25"/>
        <v>1168870</v>
      </c>
      <c r="P157" s="20">
        <f t="shared" ref="P157:U157" si="26">SUM(P2:P156)</f>
        <v>11097550</v>
      </c>
      <c r="Q157" s="20">
        <f t="shared" si="26"/>
        <v>1445991</v>
      </c>
      <c r="R157" s="20">
        <f t="shared" si="26"/>
        <v>2614861</v>
      </c>
      <c r="S157" s="20">
        <f t="shared" si="26"/>
        <v>1445991</v>
      </c>
      <c r="T157" s="20">
        <f t="shared" si="26"/>
        <v>1168870</v>
      </c>
      <c r="U157" s="20">
        <f t="shared" si="26"/>
        <v>13744803</v>
      </c>
    </row>
    <row r="158" spans="1:21" ht="17.25" thickTop="1"/>
    <row r="165" spans="1:8">
      <c r="A165" s="13"/>
      <c r="B165" s="14" t="s">
        <v>11</v>
      </c>
      <c r="C165" s="14" t="s">
        <v>499</v>
      </c>
      <c r="D165" s="15">
        <v>4667</v>
      </c>
      <c r="E165" s="15">
        <v>0</v>
      </c>
      <c r="F165" s="15">
        <v>0</v>
      </c>
      <c r="G165" s="15">
        <v>282</v>
      </c>
      <c r="H165" s="15">
        <v>560</v>
      </c>
    </row>
    <row r="166" spans="1:8">
      <c r="A166" s="13"/>
      <c r="B166" s="14" t="s">
        <v>10</v>
      </c>
      <c r="C166" s="14" t="s">
        <v>487</v>
      </c>
      <c r="D166" s="15">
        <v>69</v>
      </c>
      <c r="E166" s="15">
        <v>0</v>
      </c>
      <c r="F166" s="15">
        <v>0</v>
      </c>
      <c r="G166" s="15">
        <v>4</v>
      </c>
      <c r="H166" s="15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76"/>
  <sheetViews>
    <sheetView zoomScale="85" zoomScaleNormal="85" workbookViewId="0"/>
  </sheetViews>
  <sheetFormatPr defaultRowHeight="16.5"/>
  <cols>
    <col min="1" max="1" width="9.140625" style="21"/>
    <col min="2" max="2" width="7.42578125" style="21" bestFit="1" customWidth="1"/>
    <col min="3" max="3" width="12.28515625" style="21" bestFit="1" customWidth="1"/>
    <col min="4" max="4" width="70.85546875" style="21" bestFit="1" customWidth="1"/>
    <col min="5" max="5" width="14.7109375" style="21" bestFit="1" customWidth="1"/>
    <col min="6" max="16384" width="9.140625" style="21"/>
  </cols>
  <sheetData>
    <row r="2" spans="2:5">
      <c r="B2" s="62" t="s">
        <v>1104</v>
      </c>
      <c r="C2" s="62"/>
      <c r="D2" s="62"/>
      <c r="E2" s="62"/>
    </row>
    <row r="4" spans="2:5">
      <c r="B4" s="22" t="s">
        <v>1103</v>
      </c>
      <c r="C4" s="22" t="s">
        <v>0</v>
      </c>
      <c r="D4" s="23" t="s">
        <v>1101</v>
      </c>
      <c r="E4" s="23" t="s">
        <v>1105</v>
      </c>
    </row>
    <row r="5" spans="2:5">
      <c r="B5" s="24">
        <v>1</v>
      </c>
      <c r="C5" s="25">
        <v>647</v>
      </c>
      <c r="D5" s="26" t="s">
        <v>663</v>
      </c>
      <c r="E5" s="27" t="s">
        <v>1106</v>
      </c>
    </row>
    <row r="6" spans="2:5">
      <c r="B6" s="24">
        <v>2</v>
      </c>
      <c r="C6" s="25">
        <v>630</v>
      </c>
      <c r="D6" s="26" t="s">
        <v>639</v>
      </c>
      <c r="E6" s="27" t="s">
        <v>1106</v>
      </c>
    </row>
    <row r="7" spans="2:5">
      <c r="B7" s="24">
        <v>3</v>
      </c>
      <c r="C7" s="25">
        <v>648</v>
      </c>
      <c r="D7" s="26" t="s">
        <v>664</v>
      </c>
      <c r="E7" s="27" t="s">
        <v>1106</v>
      </c>
    </row>
    <row r="8" spans="2:5">
      <c r="B8" s="24">
        <v>4</v>
      </c>
      <c r="C8" s="25">
        <v>702</v>
      </c>
      <c r="D8" s="26" t="s">
        <v>735</v>
      </c>
      <c r="E8" s="27" t="s">
        <v>1106</v>
      </c>
    </row>
    <row r="9" spans="2:5">
      <c r="B9" s="24">
        <v>5</v>
      </c>
      <c r="C9" s="25">
        <v>983</v>
      </c>
      <c r="D9" s="26" t="s">
        <v>993</v>
      </c>
      <c r="E9" s="27" t="s">
        <v>1106</v>
      </c>
    </row>
    <row r="10" spans="2:5">
      <c r="B10" s="24">
        <v>6</v>
      </c>
      <c r="C10" s="25">
        <v>657</v>
      </c>
      <c r="D10" s="26" t="s">
        <v>713</v>
      </c>
      <c r="E10" s="27" t="s">
        <v>1106</v>
      </c>
    </row>
    <row r="11" spans="2:5">
      <c r="B11" s="24">
        <v>7</v>
      </c>
      <c r="C11" s="25">
        <v>631</v>
      </c>
      <c r="D11" s="28" t="s">
        <v>640</v>
      </c>
      <c r="E11" s="29" t="s">
        <v>1106</v>
      </c>
    </row>
    <row r="12" spans="2:5">
      <c r="B12" s="24">
        <v>8</v>
      </c>
      <c r="C12" s="25">
        <v>604</v>
      </c>
      <c r="D12" s="26" t="s">
        <v>630</v>
      </c>
      <c r="E12" s="27" t="s">
        <v>1106</v>
      </c>
    </row>
    <row r="13" spans="2:5">
      <c r="B13" s="24">
        <v>9</v>
      </c>
      <c r="C13" s="25">
        <v>156</v>
      </c>
      <c r="D13" s="26" t="s">
        <v>575</v>
      </c>
      <c r="E13" s="27" t="s">
        <v>1106</v>
      </c>
    </row>
    <row r="14" spans="2:5">
      <c r="B14" s="24">
        <v>10</v>
      </c>
      <c r="C14" s="25">
        <v>162</v>
      </c>
      <c r="D14" s="26" t="s">
        <v>585</v>
      </c>
      <c r="E14" s="27" t="s">
        <v>1106</v>
      </c>
    </row>
    <row r="15" spans="2:5">
      <c r="B15" s="24">
        <v>11</v>
      </c>
      <c r="C15" s="25">
        <v>633</v>
      </c>
      <c r="D15" s="26" t="s">
        <v>644</v>
      </c>
      <c r="E15" s="27" t="s">
        <v>1106</v>
      </c>
    </row>
    <row r="16" spans="2:5">
      <c r="B16" s="24">
        <v>12</v>
      </c>
      <c r="C16" s="25">
        <v>867</v>
      </c>
      <c r="D16" s="26" t="s">
        <v>1107</v>
      </c>
      <c r="E16" s="27" t="s">
        <v>1106</v>
      </c>
    </row>
    <row r="17" spans="2:5">
      <c r="B17" s="24">
        <v>13</v>
      </c>
      <c r="C17" s="25">
        <v>645</v>
      </c>
      <c r="D17" s="26" t="s">
        <v>661</v>
      </c>
      <c r="E17" s="27" t="s">
        <v>1106</v>
      </c>
    </row>
    <row r="18" spans="2:5">
      <c r="B18" s="24">
        <v>14</v>
      </c>
      <c r="C18" s="25">
        <v>997</v>
      </c>
      <c r="D18" s="30" t="s">
        <v>1108</v>
      </c>
      <c r="E18" s="27" t="s">
        <v>1106</v>
      </c>
    </row>
    <row r="19" spans="2:5">
      <c r="B19" s="24">
        <v>15</v>
      </c>
      <c r="C19" s="25">
        <v>130</v>
      </c>
      <c r="D19" s="26" t="s">
        <v>547</v>
      </c>
      <c r="E19" s="27" t="s">
        <v>1106</v>
      </c>
    </row>
    <row r="20" spans="2:5">
      <c r="B20" s="24">
        <v>16</v>
      </c>
      <c r="C20" s="25">
        <v>635</v>
      </c>
      <c r="D20" s="26" t="s">
        <v>647</v>
      </c>
      <c r="E20" s="27" t="s">
        <v>1106</v>
      </c>
    </row>
    <row r="21" spans="2:5">
      <c r="B21" s="24">
        <v>17</v>
      </c>
      <c r="C21" s="25">
        <v>636</v>
      </c>
      <c r="D21" s="26" t="s">
        <v>648</v>
      </c>
      <c r="E21" s="27" t="s">
        <v>1106</v>
      </c>
    </row>
    <row r="22" spans="2:5">
      <c r="B22" s="24">
        <v>18</v>
      </c>
      <c r="C22" s="25">
        <v>667</v>
      </c>
      <c r="D22" s="26" t="s">
        <v>729</v>
      </c>
      <c r="E22" s="27" t="s">
        <v>1106</v>
      </c>
    </row>
    <row r="23" spans="2:5">
      <c r="B23" s="24">
        <v>19</v>
      </c>
      <c r="C23" s="25">
        <v>804</v>
      </c>
      <c r="D23" s="26" t="s">
        <v>754</v>
      </c>
      <c r="E23" s="27" t="s">
        <v>1106</v>
      </c>
    </row>
    <row r="24" spans="2:5">
      <c r="B24" s="24">
        <v>20</v>
      </c>
      <c r="C24" s="25">
        <v>638</v>
      </c>
      <c r="D24" s="26" t="s">
        <v>651</v>
      </c>
      <c r="E24" s="27" t="s">
        <v>1106</v>
      </c>
    </row>
    <row r="25" spans="2:5">
      <c r="B25" s="24">
        <v>21</v>
      </c>
      <c r="C25" s="25">
        <v>101</v>
      </c>
      <c r="D25" s="26" t="s">
        <v>502</v>
      </c>
      <c r="E25" s="27" t="s">
        <v>1106</v>
      </c>
    </row>
    <row r="26" spans="2:5">
      <c r="B26" s="24">
        <v>22</v>
      </c>
      <c r="C26" s="25">
        <v>639</v>
      </c>
      <c r="D26" s="26" t="s">
        <v>653</v>
      </c>
      <c r="E26" s="27" t="s">
        <v>1106</v>
      </c>
    </row>
    <row r="27" spans="2:5">
      <c r="B27" s="24">
        <v>23</v>
      </c>
      <c r="C27" s="25">
        <v>660</v>
      </c>
      <c r="D27" s="26" t="s">
        <v>722</v>
      </c>
      <c r="E27" s="27" t="s">
        <v>1106</v>
      </c>
    </row>
    <row r="28" spans="2:5">
      <c r="B28" s="24">
        <v>24</v>
      </c>
      <c r="C28" s="25">
        <v>642</v>
      </c>
      <c r="D28" s="26" t="s">
        <v>658</v>
      </c>
      <c r="E28" s="27" t="s">
        <v>1106</v>
      </c>
    </row>
    <row r="29" spans="2:5">
      <c r="B29" s="24">
        <v>25</v>
      </c>
      <c r="C29" s="25">
        <v>873</v>
      </c>
      <c r="D29" s="26" t="s">
        <v>790</v>
      </c>
      <c r="E29" s="27" t="s">
        <v>1106</v>
      </c>
    </row>
    <row r="30" spans="2:5">
      <c r="B30" s="24">
        <v>26</v>
      </c>
      <c r="C30" s="25">
        <v>985</v>
      </c>
      <c r="D30" s="26" t="s">
        <v>814</v>
      </c>
      <c r="E30" s="27" t="s">
        <v>1106</v>
      </c>
    </row>
    <row r="31" spans="2:5">
      <c r="B31" s="24">
        <v>27</v>
      </c>
      <c r="C31" s="25">
        <v>984</v>
      </c>
      <c r="D31" s="26" t="s">
        <v>812</v>
      </c>
      <c r="E31" s="27" t="s">
        <v>1106</v>
      </c>
    </row>
    <row r="32" spans="2:5">
      <c r="B32" s="24">
        <v>28</v>
      </c>
      <c r="C32" s="25">
        <v>208</v>
      </c>
      <c r="D32" s="26" t="s">
        <v>598</v>
      </c>
      <c r="E32" s="27" t="s">
        <v>1106</v>
      </c>
    </row>
    <row r="33" spans="2:5">
      <c r="B33" s="24">
        <v>29</v>
      </c>
      <c r="C33" s="25">
        <v>644</v>
      </c>
      <c r="D33" s="26" t="s">
        <v>660</v>
      </c>
      <c r="E33" s="27" t="s">
        <v>1106</v>
      </c>
    </row>
    <row r="34" spans="2:5">
      <c r="B34" s="24">
        <v>30</v>
      </c>
      <c r="C34" s="25">
        <v>620</v>
      </c>
      <c r="D34" s="26" t="s">
        <v>632</v>
      </c>
      <c r="E34" s="27" t="s">
        <v>1106</v>
      </c>
    </row>
    <row r="35" spans="2:5">
      <c r="B35" s="24">
        <v>31</v>
      </c>
      <c r="C35" s="25">
        <v>696</v>
      </c>
      <c r="D35" s="26" t="s">
        <v>734</v>
      </c>
      <c r="E35" s="27" t="s">
        <v>1106</v>
      </c>
    </row>
    <row r="36" spans="2:5">
      <c r="B36" s="24">
        <v>32</v>
      </c>
      <c r="C36" s="25">
        <v>655</v>
      </c>
      <c r="D36" s="26" t="s">
        <v>707</v>
      </c>
      <c r="E36" s="27" t="s">
        <v>1106</v>
      </c>
    </row>
    <row r="37" spans="2:5">
      <c r="B37" s="24">
        <v>33</v>
      </c>
      <c r="C37" s="25">
        <v>707</v>
      </c>
      <c r="D37" s="26" t="s">
        <v>1109</v>
      </c>
      <c r="E37" s="27" t="s">
        <v>1106</v>
      </c>
    </row>
    <row r="38" spans="2:5">
      <c r="B38" s="24">
        <v>34</v>
      </c>
      <c r="C38" s="25">
        <v>711</v>
      </c>
      <c r="D38" s="26" t="s">
        <v>1110</v>
      </c>
      <c r="E38" s="27" t="s">
        <v>1106</v>
      </c>
    </row>
    <row r="39" spans="2:5">
      <c r="B39" s="24">
        <v>35</v>
      </c>
      <c r="C39" s="25">
        <v>728</v>
      </c>
      <c r="D39" s="26" t="s">
        <v>1111</v>
      </c>
      <c r="E39" s="27" t="s">
        <v>1106</v>
      </c>
    </row>
    <row r="40" spans="2:5">
      <c r="B40" s="24">
        <v>36</v>
      </c>
      <c r="C40" s="25">
        <v>713</v>
      </c>
      <c r="D40" s="26" t="s">
        <v>1112</v>
      </c>
      <c r="E40" s="27" t="s">
        <v>1106</v>
      </c>
    </row>
    <row r="41" spans="2:5">
      <c r="B41" s="24">
        <v>37</v>
      </c>
      <c r="C41" s="25">
        <v>706</v>
      </c>
      <c r="D41" s="26" t="s">
        <v>1113</v>
      </c>
      <c r="E41" s="27" t="s">
        <v>1106</v>
      </c>
    </row>
    <row r="42" spans="2:5">
      <c r="B42" s="24">
        <v>38</v>
      </c>
      <c r="C42" s="25">
        <v>214</v>
      </c>
      <c r="D42" s="26" t="s">
        <v>621</v>
      </c>
      <c r="E42" s="27" t="s">
        <v>1106</v>
      </c>
    </row>
    <row r="43" spans="2:5">
      <c r="B43" s="24">
        <v>39</v>
      </c>
      <c r="C43" s="25">
        <v>650</v>
      </c>
      <c r="D43" s="26" t="s">
        <v>1114</v>
      </c>
      <c r="E43" s="27" t="s">
        <v>1106</v>
      </c>
    </row>
    <row r="44" spans="2:5">
      <c r="B44" s="24">
        <v>40</v>
      </c>
      <c r="C44" s="25">
        <v>116</v>
      </c>
      <c r="D44" s="26" t="s">
        <v>1115</v>
      </c>
      <c r="E44" s="27" t="s">
        <v>1106</v>
      </c>
    </row>
    <row r="45" spans="2:5">
      <c r="B45" s="24">
        <v>41</v>
      </c>
      <c r="C45" s="25">
        <v>841</v>
      </c>
      <c r="D45" s="26" t="s">
        <v>1116</v>
      </c>
      <c r="E45" s="27" t="s">
        <v>1106</v>
      </c>
    </row>
    <row r="46" spans="2:5">
      <c r="B46" s="24">
        <v>42</v>
      </c>
      <c r="C46" s="25">
        <v>143</v>
      </c>
      <c r="D46" s="26" t="s">
        <v>555</v>
      </c>
      <c r="E46" s="27" t="s">
        <v>1106</v>
      </c>
    </row>
    <row r="47" spans="2:5">
      <c r="B47" s="24">
        <v>43</v>
      </c>
      <c r="C47" s="25">
        <v>145</v>
      </c>
      <c r="D47" s="26" t="s">
        <v>1117</v>
      </c>
      <c r="E47" s="27" t="s">
        <v>1106</v>
      </c>
    </row>
    <row r="48" spans="2:5">
      <c r="B48" s="24">
        <v>44</v>
      </c>
      <c r="C48" s="25">
        <v>146</v>
      </c>
      <c r="D48" s="26" t="s">
        <v>559</v>
      </c>
      <c r="E48" s="27" t="s">
        <v>1106</v>
      </c>
    </row>
    <row r="49" spans="2:5">
      <c r="B49" s="24">
        <v>45</v>
      </c>
      <c r="C49" s="25">
        <v>147</v>
      </c>
      <c r="D49" s="26" t="s">
        <v>561</v>
      </c>
      <c r="E49" s="27" t="s">
        <v>1106</v>
      </c>
    </row>
    <row r="50" spans="2:5">
      <c r="B50" s="24">
        <v>46</v>
      </c>
      <c r="C50" s="25">
        <v>148</v>
      </c>
      <c r="D50" s="26" t="s">
        <v>1118</v>
      </c>
      <c r="E50" s="27" t="s">
        <v>1106</v>
      </c>
    </row>
    <row r="51" spans="2:5">
      <c r="B51" s="24">
        <v>47</v>
      </c>
      <c r="C51" s="25">
        <v>149</v>
      </c>
      <c r="D51" s="26" t="s">
        <v>1119</v>
      </c>
      <c r="E51" s="27" t="s">
        <v>1106</v>
      </c>
    </row>
    <row r="52" spans="2:5">
      <c r="B52" s="24">
        <v>48</v>
      </c>
      <c r="C52" s="25">
        <v>150</v>
      </c>
      <c r="D52" s="26" t="s">
        <v>1120</v>
      </c>
      <c r="E52" s="27" t="s">
        <v>1106</v>
      </c>
    </row>
    <row r="53" spans="2:5">
      <c r="B53" s="24">
        <v>49</v>
      </c>
      <c r="C53" s="25">
        <v>151</v>
      </c>
      <c r="D53" s="26" t="s">
        <v>1121</v>
      </c>
      <c r="E53" s="27" t="s">
        <v>1106</v>
      </c>
    </row>
    <row r="54" spans="2:5">
      <c r="B54" s="24">
        <v>50</v>
      </c>
      <c r="C54" s="25">
        <v>152</v>
      </c>
      <c r="D54" s="26" t="s">
        <v>1122</v>
      </c>
      <c r="E54" s="27" t="s">
        <v>1106</v>
      </c>
    </row>
    <row r="55" spans="2:5">
      <c r="B55" s="24">
        <v>51</v>
      </c>
      <c r="C55" s="25">
        <v>153</v>
      </c>
      <c r="D55" s="26" t="s">
        <v>1123</v>
      </c>
      <c r="E55" s="27" t="s">
        <v>1106</v>
      </c>
    </row>
    <row r="56" spans="2:5">
      <c r="B56" s="24">
        <v>52</v>
      </c>
      <c r="C56" s="25">
        <v>154</v>
      </c>
      <c r="D56" s="26" t="s">
        <v>1124</v>
      </c>
      <c r="E56" s="27" t="s">
        <v>1106</v>
      </c>
    </row>
    <row r="57" spans="2:5">
      <c r="B57" s="24">
        <v>53</v>
      </c>
      <c r="C57" s="25">
        <v>155</v>
      </c>
      <c r="D57" s="26" t="s">
        <v>817</v>
      </c>
      <c r="E57" s="27" t="s">
        <v>1106</v>
      </c>
    </row>
    <row r="58" spans="2:5">
      <c r="B58" s="24">
        <v>54</v>
      </c>
      <c r="C58" s="25">
        <v>157</v>
      </c>
      <c r="D58" s="26" t="s">
        <v>1125</v>
      </c>
      <c r="E58" s="27" t="s">
        <v>1106</v>
      </c>
    </row>
    <row r="59" spans="2:5">
      <c r="B59" s="24">
        <v>55</v>
      </c>
      <c r="C59" s="25">
        <v>158</v>
      </c>
      <c r="D59" s="26" t="s">
        <v>579</v>
      </c>
      <c r="E59" s="27" t="s">
        <v>1106</v>
      </c>
    </row>
    <row r="60" spans="2:5">
      <c r="B60" s="24">
        <v>56</v>
      </c>
      <c r="C60" s="25">
        <v>159</v>
      </c>
      <c r="D60" s="26" t="s">
        <v>1126</v>
      </c>
      <c r="E60" s="27" t="s">
        <v>1106</v>
      </c>
    </row>
    <row r="61" spans="2:5">
      <c r="B61" s="24">
        <v>57</v>
      </c>
      <c r="C61" s="25">
        <v>160</v>
      </c>
      <c r="D61" s="26" t="s">
        <v>1127</v>
      </c>
      <c r="E61" s="27" t="s">
        <v>1106</v>
      </c>
    </row>
    <row r="62" spans="2:5">
      <c r="B62" s="24">
        <v>58</v>
      </c>
      <c r="C62" s="25">
        <v>161</v>
      </c>
      <c r="D62" s="26" t="s">
        <v>1128</v>
      </c>
      <c r="E62" s="27" t="s">
        <v>1106</v>
      </c>
    </row>
    <row r="63" spans="2:5">
      <c r="B63" s="24">
        <v>59</v>
      </c>
      <c r="C63" s="25">
        <v>163</v>
      </c>
      <c r="D63" s="26" t="s">
        <v>1129</v>
      </c>
      <c r="E63" s="27" t="s">
        <v>1106</v>
      </c>
    </row>
    <row r="64" spans="2:5">
      <c r="B64" s="24">
        <v>60</v>
      </c>
      <c r="C64" s="25">
        <v>164</v>
      </c>
      <c r="D64" s="26" t="s">
        <v>1130</v>
      </c>
      <c r="E64" s="27" t="s">
        <v>1106</v>
      </c>
    </row>
    <row r="65" spans="2:5">
      <c r="B65" s="24">
        <v>61</v>
      </c>
      <c r="C65" s="29">
        <v>165</v>
      </c>
      <c r="D65" s="26" t="s">
        <v>1131</v>
      </c>
      <c r="E65" s="27" t="s">
        <v>1106</v>
      </c>
    </row>
    <row r="66" spans="2:5">
      <c r="B66" s="24">
        <v>62</v>
      </c>
      <c r="C66" s="29">
        <v>218</v>
      </c>
      <c r="D66" s="26" t="s">
        <v>1132</v>
      </c>
      <c r="E66" s="27" t="s">
        <v>1106</v>
      </c>
    </row>
    <row r="67" spans="2:5">
      <c r="B67" s="24">
        <v>63</v>
      </c>
      <c r="C67" s="29">
        <v>715</v>
      </c>
      <c r="D67" s="26" t="s">
        <v>1133</v>
      </c>
      <c r="E67" s="27" t="s">
        <v>1106</v>
      </c>
    </row>
    <row r="68" spans="2:5">
      <c r="B68" s="24">
        <v>64</v>
      </c>
      <c r="C68" s="29">
        <v>221</v>
      </c>
      <c r="D68" s="26" t="s">
        <v>819</v>
      </c>
      <c r="E68" s="27" t="s">
        <v>1106</v>
      </c>
    </row>
    <row r="69" spans="2:5">
      <c r="B69" s="24">
        <v>65</v>
      </c>
      <c r="C69" s="29">
        <v>2765</v>
      </c>
      <c r="D69" s="26" t="s">
        <v>1134</v>
      </c>
      <c r="E69" s="27" t="s">
        <v>1106</v>
      </c>
    </row>
    <row r="70" spans="2:5">
      <c r="B70" s="24">
        <v>66</v>
      </c>
      <c r="C70" s="29">
        <v>840</v>
      </c>
      <c r="D70" s="31" t="s">
        <v>1135</v>
      </c>
      <c r="E70" s="27" t="s">
        <v>1106</v>
      </c>
    </row>
    <row r="71" spans="2:5">
      <c r="B71" s="24">
        <v>67</v>
      </c>
      <c r="C71" s="29">
        <v>705</v>
      </c>
      <c r="D71" s="31" t="s">
        <v>737</v>
      </c>
      <c r="E71" s="27" t="s">
        <v>1106</v>
      </c>
    </row>
    <row r="72" spans="2:5">
      <c r="B72" s="24">
        <v>68</v>
      </c>
      <c r="C72" s="29">
        <v>704</v>
      </c>
      <c r="D72" s="31" t="s">
        <v>736</v>
      </c>
      <c r="E72" s="27" t="s">
        <v>1106</v>
      </c>
    </row>
    <row r="73" spans="2:5">
      <c r="B73" s="24">
        <v>69</v>
      </c>
      <c r="C73" s="29">
        <v>712</v>
      </c>
      <c r="D73" s="31" t="s">
        <v>933</v>
      </c>
      <c r="E73" s="27" t="s">
        <v>1106</v>
      </c>
    </row>
    <row r="74" spans="2:5">
      <c r="B74" s="24">
        <v>70</v>
      </c>
      <c r="C74" s="29">
        <v>718</v>
      </c>
      <c r="D74" s="31" t="s">
        <v>960</v>
      </c>
      <c r="E74" s="27" t="s">
        <v>1106</v>
      </c>
    </row>
    <row r="75" spans="2:5">
      <c r="B75" s="24">
        <v>71</v>
      </c>
      <c r="C75" s="29">
        <v>717</v>
      </c>
      <c r="D75" s="31" t="s">
        <v>936</v>
      </c>
      <c r="E75" s="27" t="s">
        <v>1106</v>
      </c>
    </row>
    <row r="76" spans="2:5">
      <c r="B76" s="24">
        <v>72</v>
      </c>
      <c r="C76" s="29">
        <v>651</v>
      </c>
      <c r="D76" s="14" t="s">
        <v>674</v>
      </c>
      <c r="E76" s="27" t="s">
        <v>1106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O137"/>
  <sheetViews>
    <sheetView topLeftCell="A4" zoomScale="85" zoomScaleNormal="85" workbookViewId="0">
      <pane xSplit="3" ySplit="2" topLeftCell="D6" activePane="bottomRight" state="frozen"/>
      <selection activeCell="A4" sqref="A4"/>
      <selection pane="topRight" activeCell="D4" sqref="D4"/>
      <selection pane="bottomLeft" activeCell="A6" sqref="A6"/>
      <selection pane="bottomRight" activeCell="A5" sqref="A5:C5"/>
    </sheetView>
  </sheetViews>
  <sheetFormatPr defaultRowHeight="16.5"/>
  <cols>
    <col min="1" max="2" width="9.140625" style="2"/>
    <col min="3" max="3" width="82.7109375" style="2" customWidth="1"/>
    <col min="4" max="13" width="11.140625" style="2" customWidth="1"/>
    <col min="14" max="14" width="11.7109375" style="2" bestFit="1" customWidth="1"/>
    <col min="15" max="16384" width="9.140625" style="2"/>
  </cols>
  <sheetData>
    <row r="4" spans="1:14" ht="115.5">
      <c r="A4" s="33" t="s">
        <v>1103</v>
      </c>
      <c r="B4" s="33" t="s">
        <v>1102</v>
      </c>
      <c r="C4" s="33" t="s">
        <v>1101</v>
      </c>
      <c r="D4" s="17" t="s">
        <v>1154</v>
      </c>
      <c r="E4" s="17" t="s">
        <v>1155</v>
      </c>
      <c r="F4" s="17" t="s">
        <v>1156</v>
      </c>
      <c r="G4" s="17" t="s">
        <v>1157</v>
      </c>
      <c r="H4" s="17" t="s">
        <v>1158</v>
      </c>
      <c r="I4" s="17" t="s">
        <v>1159</v>
      </c>
      <c r="J4" s="17" t="s">
        <v>1160</v>
      </c>
      <c r="K4" s="17" t="s">
        <v>1161</v>
      </c>
      <c r="L4" s="17" t="s">
        <v>1162</v>
      </c>
      <c r="M4" s="17" t="s">
        <v>1163</v>
      </c>
      <c r="N4" s="17" t="s">
        <v>1164</v>
      </c>
    </row>
    <row r="5" spans="1:14">
      <c r="A5" s="63" t="s">
        <v>1165</v>
      </c>
      <c r="B5" s="64"/>
      <c r="C5" s="65"/>
      <c r="D5" s="17">
        <v>25</v>
      </c>
      <c r="E5" s="17">
        <v>25</v>
      </c>
      <c r="F5" s="17">
        <v>25</v>
      </c>
      <c r="G5" s="17">
        <v>10000</v>
      </c>
      <c r="H5" s="17">
        <v>10000</v>
      </c>
      <c r="I5" s="17">
        <v>10000</v>
      </c>
      <c r="J5" s="17">
        <v>25</v>
      </c>
      <c r="K5" s="17">
        <v>100000</v>
      </c>
      <c r="L5" s="17">
        <v>50000</v>
      </c>
      <c r="M5" s="17">
        <v>50000</v>
      </c>
      <c r="N5" s="3"/>
    </row>
    <row r="6" spans="1:14">
      <c r="A6" s="3">
        <v>1</v>
      </c>
      <c r="B6" s="37">
        <v>661</v>
      </c>
      <c r="C6" s="6" t="s">
        <v>724</v>
      </c>
      <c r="D6" s="4">
        <v>33</v>
      </c>
      <c r="E6" s="4">
        <v>0</v>
      </c>
      <c r="F6" s="4">
        <v>0</v>
      </c>
      <c r="G6" s="4">
        <v>0</v>
      </c>
      <c r="H6" s="4">
        <v>0</v>
      </c>
      <c r="I6" s="4">
        <v>16</v>
      </c>
      <c r="J6" s="4">
        <v>468</v>
      </c>
      <c r="K6" s="4">
        <v>0</v>
      </c>
      <c r="L6" s="4">
        <v>5</v>
      </c>
      <c r="M6" s="4">
        <v>0</v>
      </c>
      <c r="N6" s="3">
        <f>25*(D6+E6+F6+J6)+10000*(G6+H6+I6)+100000*(K6)+50000*(L6+M6)</f>
        <v>422525</v>
      </c>
    </row>
    <row r="7" spans="1:14">
      <c r="A7" s="3">
        <v>2</v>
      </c>
      <c r="B7" s="37">
        <v>623</v>
      </c>
      <c r="C7" s="6" t="s">
        <v>634</v>
      </c>
      <c r="D7" s="4">
        <v>11</v>
      </c>
      <c r="E7" s="4">
        <v>0</v>
      </c>
      <c r="F7" s="4">
        <v>0</v>
      </c>
      <c r="G7" s="4">
        <v>0</v>
      </c>
      <c r="H7" s="4">
        <v>0</v>
      </c>
      <c r="I7" s="4">
        <v>6</v>
      </c>
      <c r="J7" s="4">
        <v>140</v>
      </c>
      <c r="K7" s="4">
        <v>0</v>
      </c>
      <c r="L7" s="4">
        <v>0</v>
      </c>
      <c r="M7" s="4">
        <v>0</v>
      </c>
      <c r="N7" s="3">
        <f t="shared" ref="N7:N70" si="0">25*(D7+E7+F7+J7)+10000*(G7+H7+I7)+100000*(K7)+50000*(L7+M7)</f>
        <v>63775</v>
      </c>
    </row>
    <row r="8" spans="1:14">
      <c r="A8" s="3">
        <v>3</v>
      </c>
      <c r="B8" s="37">
        <v>821</v>
      </c>
      <c r="C8" s="6" t="s">
        <v>1060</v>
      </c>
      <c r="D8" s="4">
        <v>4</v>
      </c>
      <c r="E8" s="4">
        <v>0</v>
      </c>
      <c r="F8" s="4">
        <v>0</v>
      </c>
      <c r="G8" s="4">
        <v>0</v>
      </c>
      <c r="H8" s="4">
        <v>0</v>
      </c>
      <c r="I8" s="4">
        <v>3</v>
      </c>
      <c r="J8" s="4">
        <v>50</v>
      </c>
      <c r="K8" s="4">
        <v>1</v>
      </c>
      <c r="L8" s="4">
        <v>0</v>
      </c>
      <c r="M8" s="4">
        <v>1</v>
      </c>
      <c r="N8" s="3">
        <f t="shared" si="0"/>
        <v>181350</v>
      </c>
    </row>
    <row r="9" spans="1:14">
      <c r="A9" s="3">
        <v>4</v>
      </c>
      <c r="B9" s="37">
        <v>647</v>
      </c>
      <c r="C9" s="6" t="s">
        <v>663</v>
      </c>
      <c r="D9" s="4">
        <v>16</v>
      </c>
      <c r="E9" s="4">
        <v>0</v>
      </c>
      <c r="F9" s="4">
        <v>0</v>
      </c>
      <c r="G9" s="4">
        <v>0</v>
      </c>
      <c r="H9" s="4">
        <v>0</v>
      </c>
      <c r="I9" s="4">
        <v>2</v>
      </c>
      <c r="J9" s="4">
        <v>101</v>
      </c>
      <c r="K9" s="4">
        <v>0</v>
      </c>
      <c r="L9" s="4">
        <v>0</v>
      </c>
      <c r="M9" s="4">
        <v>0</v>
      </c>
      <c r="N9" s="3">
        <f t="shared" si="0"/>
        <v>22925</v>
      </c>
    </row>
    <row r="10" spans="1:14">
      <c r="A10" s="3">
        <v>7</v>
      </c>
      <c r="B10" s="37">
        <v>630</v>
      </c>
      <c r="C10" s="6" t="s">
        <v>639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18</v>
      </c>
      <c r="K10" s="4">
        <v>0</v>
      </c>
      <c r="L10" s="4">
        <v>0</v>
      </c>
      <c r="M10" s="4">
        <v>0</v>
      </c>
      <c r="N10" s="3">
        <f t="shared" si="0"/>
        <v>475</v>
      </c>
    </row>
    <row r="11" spans="1:14">
      <c r="A11" s="3">
        <v>8</v>
      </c>
      <c r="B11" s="37">
        <v>664</v>
      </c>
      <c r="C11" s="6" t="s">
        <v>910</v>
      </c>
      <c r="D11" s="4">
        <v>9</v>
      </c>
      <c r="E11" s="4">
        <v>0</v>
      </c>
      <c r="F11" s="4">
        <v>0</v>
      </c>
      <c r="G11" s="4">
        <v>0</v>
      </c>
      <c r="H11" s="4">
        <v>0</v>
      </c>
      <c r="I11" s="4">
        <v>4</v>
      </c>
      <c r="J11" s="4">
        <v>154</v>
      </c>
      <c r="K11" s="4">
        <v>0</v>
      </c>
      <c r="L11" s="4">
        <v>0</v>
      </c>
      <c r="M11" s="4">
        <v>0</v>
      </c>
      <c r="N11" s="3">
        <f t="shared" si="0"/>
        <v>44075</v>
      </c>
    </row>
    <row r="12" spans="1:14">
      <c r="A12" s="3">
        <v>9</v>
      </c>
      <c r="B12" s="37">
        <v>619</v>
      </c>
      <c r="C12" s="6" t="s">
        <v>906</v>
      </c>
      <c r="D12" s="4">
        <v>5</v>
      </c>
      <c r="E12" s="4">
        <v>0</v>
      </c>
      <c r="F12" s="4">
        <v>0</v>
      </c>
      <c r="G12" s="4">
        <v>0</v>
      </c>
      <c r="H12" s="4">
        <v>0</v>
      </c>
      <c r="I12" s="4">
        <v>1</v>
      </c>
      <c r="J12" s="4">
        <v>67</v>
      </c>
      <c r="K12" s="4">
        <v>0</v>
      </c>
      <c r="L12" s="4">
        <v>0</v>
      </c>
      <c r="M12" s="4">
        <v>0</v>
      </c>
      <c r="N12" s="3">
        <f t="shared" si="0"/>
        <v>11800</v>
      </c>
    </row>
    <row r="13" spans="1:14">
      <c r="A13" s="3">
        <v>10</v>
      </c>
      <c r="B13" s="37">
        <v>648</v>
      </c>
      <c r="C13" s="6" t="s">
        <v>664</v>
      </c>
      <c r="D13" s="4">
        <v>13</v>
      </c>
      <c r="E13" s="4">
        <v>0</v>
      </c>
      <c r="F13" s="4">
        <v>8</v>
      </c>
      <c r="G13" s="4">
        <v>0</v>
      </c>
      <c r="H13" s="4">
        <v>0</v>
      </c>
      <c r="I13" s="4">
        <v>2</v>
      </c>
      <c r="J13" s="4">
        <v>78</v>
      </c>
      <c r="K13" s="4">
        <v>0</v>
      </c>
      <c r="L13" s="4">
        <v>0</v>
      </c>
      <c r="M13" s="4">
        <v>0</v>
      </c>
      <c r="N13" s="3">
        <f t="shared" si="0"/>
        <v>22475</v>
      </c>
    </row>
    <row r="14" spans="1:14">
      <c r="A14" s="3">
        <v>11</v>
      </c>
      <c r="B14" s="37">
        <v>649</v>
      </c>
      <c r="C14" s="6" t="s">
        <v>667</v>
      </c>
      <c r="D14" s="4">
        <v>49</v>
      </c>
      <c r="E14" s="4">
        <v>0</v>
      </c>
      <c r="F14" s="4">
        <v>5</v>
      </c>
      <c r="G14" s="4">
        <v>0</v>
      </c>
      <c r="H14" s="4">
        <v>0</v>
      </c>
      <c r="I14" s="4">
        <v>24</v>
      </c>
      <c r="J14" s="4">
        <v>719</v>
      </c>
      <c r="K14" s="4">
        <v>0</v>
      </c>
      <c r="L14" s="4">
        <v>0</v>
      </c>
      <c r="M14" s="4">
        <v>1</v>
      </c>
      <c r="N14" s="3">
        <f t="shared" si="0"/>
        <v>309325</v>
      </c>
    </row>
    <row r="15" spans="1:14">
      <c r="A15" s="3">
        <v>12</v>
      </c>
      <c r="B15" s="37">
        <v>662</v>
      </c>
      <c r="C15" s="6" t="s">
        <v>726</v>
      </c>
      <c r="D15" s="4">
        <v>4</v>
      </c>
      <c r="E15" s="4">
        <v>0</v>
      </c>
      <c r="F15" s="4">
        <v>0</v>
      </c>
      <c r="G15" s="4">
        <v>0</v>
      </c>
      <c r="H15" s="4">
        <v>0</v>
      </c>
      <c r="I15" s="4">
        <v>1</v>
      </c>
      <c r="J15" s="4">
        <v>43</v>
      </c>
      <c r="K15" s="4">
        <v>0</v>
      </c>
      <c r="L15" s="4">
        <v>0</v>
      </c>
      <c r="M15" s="4">
        <v>0</v>
      </c>
      <c r="N15" s="3">
        <f t="shared" si="0"/>
        <v>11175</v>
      </c>
    </row>
    <row r="16" spans="1:14">
      <c r="A16" s="3">
        <v>13</v>
      </c>
      <c r="B16" s="37">
        <v>671</v>
      </c>
      <c r="C16" s="6" t="s">
        <v>733</v>
      </c>
      <c r="D16" s="4">
        <v>5</v>
      </c>
      <c r="E16" s="4">
        <v>0</v>
      </c>
      <c r="F16" s="4">
        <v>0</v>
      </c>
      <c r="G16" s="4">
        <v>0</v>
      </c>
      <c r="H16" s="4">
        <v>0</v>
      </c>
      <c r="I16" s="4">
        <v>6</v>
      </c>
      <c r="J16" s="4">
        <v>215</v>
      </c>
      <c r="K16" s="4">
        <v>0</v>
      </c>
      <c r="L16" s="4">
        <v>0</v>
      </c>
      <c r="M16" s="4">
        <v>0</v>
      </c>
      <c r="N16" s="3">
        <f t="shared" si="0"/>
        <v>65500</v>
      </c>
    </row>
    <row r="17" spans="1:14">
      <c r="A17" s="3">
        <v>14</v>
      </c>
      <c r="B17" s="37">
        <v>670</v>
      </c>
      <c r="C17" s="6" t="s">
        <v>731</v>
      </c>
      <c r="D17" s="4">
        <v>12</v>
      </c>
      <c r="E17" s="4">
        <v>0</v>
      </c>
      <c r="F17" s="4">
        <v>0</v>
      </c>
      <c r="G17" s="4">
        <v>0</v>
      </c>
      <c r="H17" s="4">
        <v>0</v>
      </c>
      <c r="I17" s="4">
        <v>12</v>
      </c>
      <c r="J17" s="4">
        <v>256</v>
      </c>
      <c r="K17" s="4">
        <v>0</v>
      </c>
      <c r="L17" s="4">
        <v>0</v>
      </c>
      <c r="M17" s="4">
        <v>0</v>
      </c>
      <c r="N17" s="3">
        <f t="shared" si="0"/>
        <v>126700</v>
      </c>
    </row>
    <row r="18" spans="1:14">
      <c r="A18" s="3">
        <v>15</v>
      </c>
      <c r="B18" s="37">
        <v>702</v>
      </c>
      <c r="C18" s="6" t="s">
        <v>735</v>
      </c>
      <c r="D18" s="4">
        <v>20</v>
      </c>
      <c r="E18" s="4">
        <v>0</v>
      </c>
      <c r="F18" s="4">
        <v>0</v>
      </c>
      <c r="G18" s="4">
        <v>0</v>
      </c>
      <c r="H18" s="4">
        <v>0</v>
      </c>
      <c r="I18" s="4">
        <v>1</v>
      </c>
      <c r="J18" s="4">
        <v>208</v>
      </c>
      <c r="K18" s="4">
        <v>0</v>
      </c>
      <c r="L18" s="4">
        <v>0</v>
      </c>
      <c r="M18" s="4">
        <v>0</v>
      </c>
      <c r="N18" s="3">
        <f t="shared" si="0"/>
        <v>15700</v>
      </c>
    </row>
    <row r="19" spans="1:14">
      <c r="A19" s="3">
        <v>16</v>
      </c>
      <c r="B19" s="37">
        <v>704</v>
      </c>
      <c r="C19" s="6" t="s">
        <v>736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6</v>
      </c>
      <c r="K19" s="4">
        <v>0</v>
      </c>
      <c r="L19" s="4">
        <v>0</v>
      </c>
      <c r="M19" s="4">
        <v>0</v>
      </c>
      <c r="N19" s="3">
        <f t="shared" si="0"/>
        <v>150</v>
      </c>
    </row>
    <row r="20" spans="1:14">
      <c r="A20" s="3">
        <v>17</v>
      </c>
      <c r="B20" s="37">
        <v>712</v>
      </c>
      <c r="C20" s="6" t="s">
        <v>933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6</v>
      </c>
      <c r="K20" s="4">
        <v>0</v>
      </c>
      <c r="L20" s="4">
        <v>0</v>
      </c>
      <c r="M20" s="4">
        <v>0</v>
      </c>
      <c r="N20" s="3">
        <f t="shared" si="0"/>
        <v>150</v>
      </c>
    </row>
    <row r="21" spans="1:14">
      <c r="A21" s="3">
        <v>18</v>
      </c>
      <c r="B21" s="37">
        <v>711</v>
      </c>
      <c r="C21" s="6" t="s">
        <v>741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3</v>
      </c>
      <c r="K21" s="4">
        <v>0</v>
      </c>
      <c r="L21" s="4">
        <v>0</v>
      </c>
      <c r="M21" s="4">
        <v>0</v>
      </c>
      <c r="N21" s="3">
        <f t="shared" si="0"/>
        <v>75</v>
      </c>
    </row>
    <row r="22" spans="1:14">
      <c r="A22" s="3">
        <v>20</v>
      </c>
      <c r="B22" s="37">
        <v>657</v>
      </c>
      <c r="C22" s="6" t="s">
        <v>713</v>
      </c>
      <c r="D22" s="4">
        <v>9</v>
      </c>
      <c r="E22" s="4">
        <v>0</v>
      </c>
      <c r="F22" s="4">
        <v>0</v>
      </c>
      <c r="G22" s="4">
        <v>0</v>
      </c>
      <c r="H22" s="4">
        <v>0</v>
      </c>
      <c r="I22" s="4">
        <v>9</v>
      </c>
      <c r="J22" s="4">
        <v>222</v>
      </c>
      <c r="K22" s="4">
        <v>0</v>
      </c>
      <c r="L22" s="4">
        <v>0</v>
      </c>
      <c r="M22" s="4">
        <v>0</v>
      </c>
      <c r="N22" s="3">
        <f t="shared" si="0"/>
        <v>95775</v>
      </c>
    </row>
    <row r="23" spans="1:14">
      <c r="A23" s="3">
        <v>21</v>
      </c>
      <c r="B23" s="37">
        <v>689</v>
      </c>
      <c r="C23" s="6" t="s">
        <v>865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12</v>
      </c>
      <c r="K23" s="4">
        <v>0</v>
      </c>
      <c r="L23" s="4">
        <v>0</v>
      </c>
      <c r="M23" s="4">
        <v>0</v>
      </c>
      <c r="N23" s="3">
        <f t="shared" si="0"/>
        <v>300</v>
      </c>
    </row>
    <row r="24" spans="1:14">
      <c r="A24" s="3">
        <v>23</v>
      </c>
      <c r="B24" s="37">
        <v>650</v>
      </c>
      <c r="C24" s="6" t="s">
        <v>670</v>
      </c>
      <c r="D24" s="4">
        <v>14</v>
      </c>
      <c r="E24" s="4">
        <v>0</v>
      </c>
      <c r="F24" s="4">
        <v>0</v>
      </c>
      <c r="G24" s="4">
        <v>0</v>
      </c>
      <c r="H24" s="4">
        <v>0</v>
      </c>
      <c r="I24" s="4">
        <v>6</v>
      </c>
      <c r="J24" s="4">
        <v>194</v>
      </c>
      <c r="K24" s="4">
        <v>0</v>
      </c>
      <c r="L24" s="4">
        <v>0</v>
      </c>
      <c r="M24" s="4">
        <v>0</v>
      </c>
      <c r="N24" s="3">
        <f t="shared" si="0"/>
        <v>65200</v>
      </c>
    </row>
    <row r="25" spans="1:14">
      <c r="A25" s="3">
        <v>24</v>
      </c>
      <c r="B25" s="37">
        <v>632</v>
      </c>
      <c r="C25" s="6" t="s">
        <v>642</v>
      </c>
      <c r="D25" s="4">
        <v>1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39</v>
      </c>
      <c r="K25" s="4">
        <v>0</v>
      </c>
      <c r="L25" s="4">
        <v>0</v>
      </c>
      <c r="M25" s="4">
        <v>0</v>
      </c>
      <c r="N25" s="3">
        <f t="shared" si="0"/>
        <v>11000</v>
      </c>
    </row>
    <row r="26" spans="1:14">
      <c r="A26" s="3">
        <v>26</v>
      </c>
      <c r="B26" s="37">
        <v>212</v>
      </c>
      <c r="C26" s="6" t="s">
        <v>601</v>
      </c>
      <c r="D26" s="4">
        <v>2</v>
      </c>
      <c r="E26" s="4">
        <v>0</v>
      </c>
      <c r="F26" s="4">
        <v>0</v>
      </c>
      <c r="G26" s="4">
        <v>0</v>
      </c>
      <c r="H26" s="4">
        <v>0</v>
      </c>
      <c r="I26" s="4">
        <v>8</v>
      </c>
      <c r="J26" s="4">
        <v>128</v>
      </c>
      <c r="K26" s="4">
        <v>0</v>
      </c>
      <c r="L26" s="4">
        <v>0</v>
      </c>
      <c r="M26" s="4">
        <v>0</v>
      </c>
      <c r="N26" s="3">
        <f t="shared" si="0"/>
        <v>83250</v>
      </c>
    </row>
    <row r="27" spans="1:14">
      <c r="A27" s="3">
        <v>27</v>
      </c>
      <c r="B27" s="37">
        <v>604</v>
      </c>
      <c r="C27" s="6" t="s">
        <v>630</v>
      </c>
      <c r="D27" s="4">
        <v>3</v>
      </c>
      <c r="E27" s="4">
        <v>0</v>
      </c>
      <c r="F27" s="4">
        <v>3</v>
      </c>
      <c r="G27" s="4">
        <v>0</v>
      </c>
      <c r="H27" s="4">
        <v>0</v>
      </c>
      <c r="I27" s="4">
        <v>5</v>
      </c>
      <c r="J27" s="4">
        <v>114</v>
      </c>
      <c r="K27" s="4">
        <v>0</v>
      </c>
      <c r="L27" s="4">
        <v>0</v>
      </c>
      <c r="M27" s="4">
        <v>0</v>
      </c>
      <c r="N27" s="3">
        <f t="shared" si="0"/>
        <v>53000</v>
      </c>
    </row>
    <row r="28" spans="1:14">
      <c r="A28" s="3">
        <v>28</v>
      </c>
      <c r="B28" s="37">
        <v>221</v>
      </c>
      <c r="C28" s="6" t="s">
        <v>922</v>
      </c>
      <c r="D28" s="4">
        <v>2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47</v>
      </c>
      <c r="K28" s="4">
        <v>0</v>
      </c>
      <c r="L28" s="4">
        <v>0</v>
      </c>
      <c r="M28" s="4">
        <v>0</v>
      </c>
      <c r="N28" s="3">
        <f t="shared" si="0"/>
        <v>1225</v>
      </c>
    </row>
    <row r="29" spans="1:14">
      <c r="A29" s="3">
        <v>30</v>
      </c>
      <c r="B29" s="37">
        <v>151</v>
      </c>
      <c r="C29" s="6" t="s">
        <v>570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22</v>
      </c>
      <c r="K29" s="4">
        <v>0</v>
      </c>
      <c r="L29" s="4">
        <v>0</v>
      </c>
      <c r="M29" s="4">
        <v>0</v>
      </c>
      <c r="N29" s="3">
        <f t="shared" si="0"/>
        <v>550</v>
      </c>
    </row>
    <row r="30" spans="1:14">
      <c r="A30" s="3">
        <v>31</v>
      </c>
      <c r="B30" s="37">
        <v>164</v>
      </c>
      <c r="C30" s="6" t="s">
        <v>590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5</v>
      </c>
      <c r="K30" s="4">
        <v>0</v>
      </c>
      <c r="L30" s="4">
        <v>0</v>
      </c>
      <c r="M30" s="4">
        <v>0</v>
      </c>
      <c r="N30" s="3">
        <f t="shared" si="0"/>
        <v>125</v>
      </c>
    </row>
    <row r="31" spans="1:14">
      <c r="A31" s="3">
        <v>32</v>
      </c>
      <c r="B31" s="37">
        <v>154</v>
      </c>
      <c r="C31" s="6" t="s">
        <v>573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8</v>
      </c>
      <c r="K31" s="4">
        <v>0</v>
      </c>
      <c r="L31" s="4">
        <v>0</v>
      </c>
      <c r="M31" s="4">
        <v>0</v>
      </c>
      <c r="N31" s="3">
        <f t="shared" si="0"/>
        <v>200</v>
      </c>
    </row>
    <row r="32" spans="1:14">
      <c r="A32" s="3">
        <v>33</v>
      </c>
      <c r="B32" s="37">
        <v>147</v>
      </c>
      <c r="C32" s="6" t="s">
        <v>561</v>
      </c>
      <c r="D32" s="4">
        <v>2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1</v>
      </c>
      <c r="K32" s="4">
        <v>0</v>
      </c>
      <c r="L32" s="4">
        <v>0</v>
      </c>
      <c r="M32" s="4">
        <v>0</v>
      </c>
      <c r="N32" s="3">
        <f t="shared" si="0"/>
        <v>75</v>
      </c>
    </row>
    <row r="33" spans="1:14">
      <c r="A33" s="3">
        <v>34</v>
      </c>
      <c r="B33" s="37">
        <v>156</v>
      </c>
      <c r="C33" s="6" t="s">
        <v>575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4">
        <v>0</v>
      </c>
      <c r="L33" s="4">
        <v>0</v>
      </c>
      <c r="M33" s="4">
        <v>0</v>
      </c>
      <c r="N33" s="3">
        <f t="shared" si="0"/>
        <v>25</v>
      </c>
    </row>
    <row r="34" spans="1:14">
      <c r="A34" s="3">
        <v>35</v>
      </c>
      <c r="B34" s="37">
        <v>149</v>
      </c>
      <c r="C34" s="6" t="s">
        <v>565</v>
      </c>
      <c r="D34" s="4">
        <v>2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48</v>
      </c>
      <c r="K34" s="4">
        <v>0</v>
      </c>
      <c r="L34" s="4">
        <v>0</v>
      </c>
      <c r="M34" s="4">
        <v>0</v>
      </c>
      <c r="N34" s="3">
        <f t="shared" si="0"/>
        <v>1250</v>
      </c>
    </row>
    <row r="35" spans="1:14">
      <c r="A35" s="3">
        <v>36</v>
      </c>
      <c r="B35" s="37">
        <v>160</v>
      </c>
      <c r="C35" s="6" t="s">
        <v>581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7</v>
      </c>
      <c r="K35" s="4">
        <v>0</v>
      </c>
      <c r="L35" s="4">
        <v>0</v>
      </c>
      <c r="M35" s="4">
        <v>0</v>
      </c>
      <c r="N35" s="3">
        <f t="shared" si="0"/>
        <v>175</v>
      </c>
    </row>
    <row r="36" spans="1:14">
      <c r="A36" s="3">
        <v>38</v>
      </c>
      <c r="B36" s="37">
        <v>159</v>
      </c>
      <c r="C36" s="6" t="s">
        <v>580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3</v>
      </c>
      <c r="K36" s="4">
        <v>0</v>
      </c>
      <c r="L36" s="4">
        <v>0</v>
      </c>
      <c r="M36" s="4">
        <v>0</v>
      </c>
      <c r="N36" s="3">
        <f t="shared" si="0"/>
        <v>75</v>
      </c>
    </row>
    <row r="37" spans="1:14">
      <c r="A37" s="3">
        <v>41</v>
      </c>
      <c r="B37" s="37">
        <v>148</v>
      </c>
      <c r="C37" s="6" t="s">
        <v>563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8</v>
      </c>
      <c r="K37" s="4">
        <v>0</v>
      </c>
      <c r="L37" s="4">
        <v>0</v>
      </c>
      <c r="M37" s="4">
        <v>0</v>
      </c>
      <c r="N37" s="3">
        <f t="shared" si="0"/>
        <v>200</v>
      </c>
    </row>
    <row r="38" spans="1:14">
      <c r="A38" s="3">
        <v>43</v>
      </c>
      <c r="B38" s="37">
        <v>166</v>
      </c>
      <c r="C38" s="6" t="s">
        <v>593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14</v>
      </c>
      <c r="K38" s="4">
        <v>0</v>
      </c>
      <c r="L38" s="4">
        <v>0</v>
      </c>
      <c r="M38" s="4">
        <v>0</v>
      </c>
      <c r="N38" s="3">
        <f t="shared" si="0"/>
        <v>350</v>
      </c>
    </row>
    <row r="39" spans="1:14">
      <c r="A39" s="3">
        <v>44</v>
      </c>
      <c r="B39" s="37">
        <v>157</v>
      </c>
      <c r="C39" s="6" t="s">
        <v>577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2</v>
      </c>
      <c r="K39" s="4">
        <v>0</v>
      </c>
      <c r="L39" s="4">
        <v>0</v>
      </c>
      <c r="M39" s="4">
        <v>0</v>
      </c>
      <c r="N39" s="3">
        <f t="shared" si="0"/>
        <v>50</v>
      </c>
    </row>
    <row r="40" spans="1:14">
      <c r="A40" s="3">
        <v>45</v>
      </c>
      <c r="B40" s="37">
        <v>153</v>
      </c>
      <c r="C40" s="6" t="s">
        <v>571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</v>
      </c>
      <c r="K40" s="4">
        <v>0</v>
      </c>
      <c r="L40" s="4">
        <v>0</v>
      </c>
      <c r="M40" s="4">
        <v>0</v>
      </c>
      <c r="N40" s="3">
        <f t="shared" si="0"/>
        <v>25</v>
      </c>
    </row>
    <row r="41" spans="1:14">
      <c r="A41" s="3">
        <v>46</v>
      </c>
      <c r="B41" s="37">
        <v>146</v>
      </c>
      <c r="C41" s="6" t="s">
        <v>559</v>
      </c>
      <c r="D41" s="4">
        <v>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19</v>
      </c>
      <c r="K41" s="4">
        <v>0</v>
      </c>
      <c r="L41" s="4">
        <v>0</v>
      </c>
      <c r="M41" s="4">
        <v>0</v>
      </c>
      <c r="N41" s="3">
        <f t="shared" si="0"/>
        <v>500</v>
      </c>
    </row>
    <row r="42" spans="1:14">
      <c r="A42" s="3">
        <v>47</v>
      </c>
      <c r="B42" s="37">
        <v>633</v>
      </c>
      <c r="C42" s="6" t="s">
        <v>644</v>
      </c>
      <c r="D42" s="4">
        <v>1</v>
      </c>
      <c r="E42" s="4">
        <v>0</v>
      </c>
      <c r="F42" s="4">
        <v>0</v>
      </c>
      <c r="G42" s="4">
        <v>0</v>
      </c>
      <c r="H42" s="4">
        <v>0</v>
      </c>
      <c r="I42" s="4">
        <v>1</v>
      </c>
      <c r="J42" s="4">
        <v>9</v>
      </c>
      <c r="K42" s="4">
        <v>1</v>
      </c>
      <c r="L42" s="4">
        <v>0</v>
      </c>
      <c r="M42" s="4">
        <v>0</v>
      </c>
      <c r="N42" s="3">
        <f t="shared" si="0"/>
        <v>110250</v>
      </c>
    </row>
    <row r="43" spans="1:14">
      <c r="A43" s="3">
        <v>48</v>
      </c>
      <c r="B43" s="37">
        <v>808</v>
      </c>
      <c r="C43" s="6" t="s">
        <v>767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8</v>
      </c>
      <c r="K43" s="4">
        <v>0</v>
      </c>
      <c r="L43" s="4">
        <v>0</v>
      </c>
      <c r="M43" s="4">
        <v>0</v>
      </c>
      <c r="N43" s="3">
        <f t="shared" si="0"/>
        <v>200</v>
      </c>
    </row>
    <row r="44" spans="1:14">
      <c r="A44" s="3">
        <v>49</v>
      </c>
      <c r="B44" s="37">
        <v>813</v>
      </c>
      <c r="C44" s="6" t="s">
        <v>775</v>
      </c>
      <c r="D44" s="4">
        <v>1</v>
      </c>
      <c r="E44" s="4">
        <v>0</v>
      </c>
      <c r="F44" s="4">
        <v>0</v>
      </c>
      <c r="G44" s="4">
        <v>0</v>
      </c>
      <c r="H44" s="4">
        <v>0</v>
      </c>
      <c r="I44" s="4">
        <v>1</v>
      </c>
      <c r="J44" s="4">
        <v>5</v>
      </c>
      <c r="K44" s="4">
        <v>0</v>
      </c>
      <c r="L44" s="4">
        <v>0</v>
      </c>
      <c r="M44" s="4">
        <v>0</v>
      </c>
      <c r="N44" s="3">
        <f t="shared" si="0"/>
        <v>10150</v>
      </c>
    </row>
    <row r="45" spans="1:14">
      <c r="A45" s="3">
        <v>50</v>
      </c>
      <c r="B45" s="37">
        <v>810</v>
      </c>
      <c r="C45" s="6" t="s">
        <v>769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8</v>
      </c>
      <c r="K45" s="4">
        <v>0</v>
      </c>
      <c r="L45" s="4">
        <v>0</v>
      </c>
      <c r="M45" s="4">
        <v>0</v>
      </c>
      <c r="N45" s="3">
        <f t="shared" si="0"/>
        <v>200</v>
      </c>
    </row>
    <row r="46" spans="1:14">
      <c r="A46" s="3">
        <v>51</v>
      </c>
      <c r="B46" s="37">
        <v>812</v>
      </c>
      <c r="C46" s="6" t="s">
        <v>773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2</v>
      </c>
      <c r="K46" s="4">
        <v>0</v>
      </c>
      <c r="L46" s="4">
        <v>0</v>
      </c>
      <c r="M46" s="4">
        <v>0</v>
      </c>
      <c r="N46" s="3">
        <f t="shared" si="0"/>
        <v>50</v>
      </c>
    </row>
    <row r="47" spans="1:14">
      <c r="A47" s="3">
        <v>52</v>
      </c>
      <c r="B47" s="37">
        <v>807</v>
      </c>
      <c r="C47" s="6" t="s">
        <v>765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10</v>
      </c>
      <c r="K47" s="4">
        <v>0</v>
      </c>
      <c r="L47" s="4">
        <v>0</v>
      </c>
      <c r="M47" s="4">
        <v>0</v>
      </c>
      <c r="N47" s="3">
        <f t="shared" si="0"/>
        <v>275</v>
      </c>
    </row>
    <row r="48" spans="1:14">
      <c r="A48" s="3">
        <v>53</v>
      </c>
      <c r="B48" s="37">
        <v>806</v>
      </c>
      <c r="C48" s="6" t="s">
        <v>763</v>
      </c>
      <c r="D48" s="4">
        <v>1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9</v>
      </c>
      <c r="K48" s="4">
        <v>0</v>
      </c>
      <c r="L48" s="4">
        <v>0</v>
      </c>
      <c r="M48" s="4">
        <v>0</v>
      </c>
      <c r="N48" s="3">
        <f t="shared" si="0"/>
        <v>250</v>
      </c>
    </row>
    <row r="49" spans="1:14">
      <c r="A49" s="3">
        <v>54</v>
      </c>
      <c r="B49" s="37">
        <v>811</v>
      </c>
      <c r="C49" s="6" t="s">
        <v>771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1</v>
      </c>
      <c r="J49" s="4">
        <v>2</v>
      </c>
      <c r="K49" s="4">
        <v>0</v>
      </c>
      <c r="L49" s="4">
        <v>0</v>
      </c>
      <c r="M49" s="4">
        <v>0</v>
      </c>
      <c r="N49" s="3">
        <f t="shared" si="0"/>
        <v>10050</v>
      </c>
    </row>
    <row r="50" spans="1:14">
      <c r="A50" s="3">
        <v>55</v>
      </c>
      <c r="B50" s="37">
        <v>805</v>
      </c>
      <c r="C50" s="6" t="s">
        <v>761</v>
      </c>
      <c r="D50" s="4">
        <v>1</v>
      </c>
      <c r="E50" s="4">
        <v>0</v>
      </c>
      <c r="F50" s="4">
        <v>0</v>
      </c>
      <c r="G50" s="4">
        <v>0</v>
      </c>
      <c r="H50" s="4">
        <v>0</v>
      </c>
      <c r="I50" s="4">
        <v>2</v>
      </c>
      <c r="J50" s="4">
        <v>11</v>
      </c>
      <c r="K50" s="4">
        <v>0</v>
      </c>
      <c r="L50" s="4">
        <v>0</v>
      </c>
      <c r="M50" s="4">
        <v>0</v>
      </c>
      <c r="N50" s="3">
        <f t="shared" si="0"/>
        <v>20300</v>
      </c>
    </row>
    <row r="51" spans="1:14">
      <c r="A51" s="3">
        <v>56</v>
      </c>
      <c r="B51" s="37">
        <v>815</v>
      </c>
      <c r="C51" s="6" t="s">
        <v>779</v>
      </c>
      <c r="D51" s="4">
        <v>9</v>
      </c>
      <c r="E51" s="4">
        <v>0</v>
      </c>
      <c r="F51" s="4">
        <v>0</v>
      </c>
      <c r="G51" s="4">
        <v>0</v>
      </c>
      <c r="H51" s="4">
        <v>0</v>
      </c>
      <c r="I51" s="4">
        <v>7</v>
      </c>
      <c r="J51" s="4">
        <v>163</v>
      </c>
      <c r="K51" s="4">
        <v>0</v>
      </c>
      <c r="L51" s="4">
        <v>0</v>
      </c>
      <c r="M51" s="4">
        <v>1</v>
      </c>
      <c r="N51" s="3">
        <f t="shared" si="0"/>
        <v>124300</v>
      </c>
    </row>
    <row r="52" spans="1:14">
      <c r="A52" s="3">
        <v>57</v>
      </c>
      <c r="B52" s="37">
        <v>513</v>
      </c>
      <c r="C52" s="6" t="s">
        <v>887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12</v>
      </c>
      <c r="K52" s="4">
        <v>0</v>
      </c>
      <c r="L52" s="4">
        <v>0</v>
      </c>
      <c r="M52" s="4">
        <v>0</v>
      </c>
      <c r="N52" s="3">
        <f t="shared" si="0"/>
        <v>300</v>
      </c>
    </row>
    <row r="53" spans="1:14">
      <c r="A53" s="3">
        <v>58</v>
      </c>
      <c r="B53" s="37">
        <v>108</v>
      </c>
      <c r="C53" s="6" t="s">
        <v>531</v>
      </c>
      <c r="D53" s="4">
        <v>73</v>
      </c>
      <c r="E53" s="4">
        <v>0</v>
      </c>
      <c r="F53" s="4">
        <v>2</v>
      </c>
      <c r="G53" s="4">
        <v>1</v>
      </c>
      <c r="H53" s="4">
        <v>0</v>
      </c>
      <c r="I53" s="4">
        <v>16</v>
      </c>
      <c r="J53" s="4">
        <v>912</v>
      </c>
      <c r="K53" s="4">
        <v>0</v>
      </c>
      <c r="L53" s="4">
        <v>0</v>
      </c>
      <c r="M53" s="4">
        <v>0</v>
      </c>
      <c r="N53" s="3">
        <f t="shared" si="0"/>
        <v>194675</v>
      </c>
    </row>
    <row r="54" spans="1:14">
      <c r="A54" s="3">
        <v>59</v>
      </c>
      <c r="B54" s="37">
        <v>171</v>
      </c>
      <c r="C54" s="6" t="s">
        <v>1028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4</v>
      </c>
      <c r="J54" s="4">
        <v>22</v>
      </c>
      <c r="K54" s="4">
        <v>0</v>
      </c>
      <c r="L54" s="4">
        <v>0</v>
      </c>
      <c r="M54" s="4">
        <v>0</v>
      </c>
      <c r="N54" s="3">
        <f t="shared" si="0"/>
        <v>40575</v>
      </c>
    </row>
    <row r="55" spans="1:14">
      <c r="A55" s="3">
        <v>60</v>
      </c>
      <c r="B55" s="37">
        <v>867</v>
      </c>
      <c r="C55" s="6" t="s">
        <v>1075</v>
      </c>
      <c r="D55" s="4">
        <v>2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2</v>
      </c>
      <c r="K55" s="4">
        <v>0</v>
      </c>
      <c r="L55" s="4">
        <v>0</v>
      </c>
      <c r="M55" s="4">
        <v>0</v>
      </c>
      <c r="N55" s="3">
        <f t="shared" si="0"/>
        <v>100</v>
      </c>
    </row>
    <row r="56" spans="1:14">
      <c r="A56" s="3">
        <v>62</v>
      </c>
      <c r="B56" s="37">
        <v>163</v>
      </c>
      <c r="C56" s="6" t="s">
        <v>588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1</v>
      </c>
      <c r="J56" s="4">
        <v>13</v>
      </c>
      <c r="K56" s="4">
        <v>0</v>
      </c>
      <c r="L56" s="4">
        <v>0</v>
      </c>
      <c r="M56" s="4">
        <v>0</v>
      </c>
      <c r="N56" s="3">
        <f t="shared" si="0"/>
        <v>10325</v>
      </c>
    </row>
    <row r="57" spans="1:14">
      <c r="A57" s="3">
        <v>64</v>
      </c>
      <c r="B57" s="37">
        <v>145</v>
      </c>
      <c r="C57" s="6" t="s">
        <v>557</v>
      </c>
      <c r="D57" s="4">
        <v>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3">
        <f t="shared" si="0"/>
        <v>25</v>
      </c>
    </row>
    <row r="58" spans="1:14">
      <c r="A58" s="3">
        <v>65</v>
      </c>
      <c r="B58" s="37">
        <v>645</v>
      </c>
      <c r="C58" s="6" t="s">
        <v>661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1</v>
      </c>
      <c r="K58" s="4">
        <v>0</v>
      </c>
      <c r="L58" s="4">
        <v>0</v>
      </c>
      <c r="M58" s="4">
        <v>0</v>
      </c>
      <c r="N58" s="3">
        <f t="shared" si="0"/>
        <v>25</v>
      </c>
    </row>
    <row r="59" spans="1:14">
      <c r="A59" s="3">
        <v>66</v>
      </c>
      <c r="B59" s="37">
        <v>952</v>
      </c>
      <c r="C59" s="6" t="s">
        <v>1078</v>
      </c>
      <c r="D59" s="4">
        <v>12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3">
        <f t="shared" si="0"/>
        <v>300</v>
      </c>
    </row>
    <row r="60" spans="1:14">
      <c r="A60" s="3">
        <v>69</v>
      </c>
      <c r="B60" s="37">
        <v>994</v>
      </c>
      <c r="C60" s="6" t="s">
        <v>1092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5</v>
      </c>
      <c r="K60" s="4">
        <v>0</v>
      </c>
      <c r="L60" s="4">
        <v>0</v>
      </c>
      <c r="M60" s="4">
        <v>0</v>
      </c>
      <c r="N60" s="3">
        <f t="shared" si="0"/>
        <v>125</v>
      </c>
    </row>
    <row r="61" spans="1:14">
      <c r="A61" s="3">
        <v>71</v>
      </c>
      <c r="B61" s="37">
        <v>957</v>
      </c>
      <c r="C61" s="6" t="s">
        <v>1085</v>
      </c>
      <c r="D61" s="4">
        <v>10</v>
      </c>
      <c r="E61" s="4">
        <v>0</v>
      </c>
      <c r="F61" s="4">
        <v>0</v>
      </c>
      <c r="G61" s="4">
        <v>0</v>
      </c>
      <c r="H61" s="4">
        <v>1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3">
        <f t="shared" si="0"/>
        <v>10250</v>
      </c>
    </row>
    <row r="62" spans="1:14">
      <c r="A62" s="3">
        <v>72</v>
      </c>
      <c r="B62" s="37">
        <v>843</v>
      </c>
      <c r="C62" s="6" t="s">
        <v>1070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5</v>
      </c>
      <c r="K62" s="4">
        <v>0</v>
      </c>
      <c r="L62" s="4">
        <v>0</v>
      </c>
      <c r="M62" s="4">
        <v>0</v>
      </c>
      <c r="N62" s="3">
        <f t="shared" si="0"/>
        <v>125</v>
      </c>
    </row>
    <row r="63" spans="1:14">
      <c r="A63" s="3">
        <v>76</v>
      </c>
      <c r="B63" s="37">
        <v>167</v>
      </c>
      <c r="C63" s="6" t="s">
        <v>595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2</v>
      </c>
      <c r="K63" s="4">
        <v>0</v>
      </c>
      <c r="L63" s="4">
        <v>0</v>
      </c>
      <c r="M63" s="4">
        <v>0</v>
      </c>
      <c r="N63" s="3">
        <f t="shared" si="0"/>
        <v>50</v>
      </c>
    </row>
    <row r="64" spans="1:14">
      <c r="A64" s="3">
        <v>77</v>
      </c>
      <c r="B64" s="37">
        <v>841</v>
      </c>
      <c r="C64" s="6" t="s">
        <v>1067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10</v>
      </c>
      <c r="K64" s="4">
        <v>0</v>
      </c>
      <c r="L64" s="4">
        <v>0</v>
      </c>
      <c r="M64" s="4">
        <v>0</v>
      </c>
      <c r="N64" s="3">
        <f t="shared" si="0"/>
        <v>250</v>
      </c>
    </row>
    <row r="65" spans="1:14">
      <c r="A65" s="3">
        <v>78</v>
      </c>
      <c r="B65" s="37">
        <v>986</v>
      </c>
      <c r="C65" s="6" t="s">
        <v>815</v>
      </c>
      <c r="D65" s="4">
        <v>15</v>
      </c>
      <c r="E65" s="4">
        <v>0</v>
      </c>
      <c r="F65" s="4">
        <v>0</v>
      </c>
      <c r="G65" s="4">
        <v>0</v>
      </c>
      <c r="H65" s="4">
        <v>0</v>
      </c>
      <c r="I65" s="4">
        <v>19</v>
      </c>
      <c r="J65" s="4">
        <v>554</v>
      </c>
      <c r="K65" s="4">
        <v>0</v>
      </c>
      <c r="L65" s="4">
        <v>0</v>
      </c>
      <c r="M65" s="4">
        <v>0</v>
      </c>
      <c r="N65" s="3">
        <f t="shared" si="0"/>
        <v>204225</v>
      </c>
    </row>
    <row r="66" spans="1:14">
      <c r="A66" s="3">
        <v>79</v>
      </c>
      <c r="B66" s="37">
        <v>106</v>
      </c>
      <c r="C66" s="6" t="s">
        <v>509</v>
      </c>
      <c r="D66" s="4">
        <v>23</v>
      </c>
      <c r="E66" s="4">
        <v>0</v>
      </c>
      <c r="F66" s="4">
        <v>0</v>
      </c>
      <c r="G66" s="4">
        <v>0</v>
      </c>
      <c r="H66" s="4">
        <v>0</v>
      </c>
      <c r="I66" s="4">
        <v>6</v>
      </c>
      <c r="J66" s="4">
        <v>466</v>
      </c>
      <c r="K66" s="4">
        <v>0</v>
      </c>
      <c r="L66" s="4">
        <v>0</v>
      </c>
      <c r="M66" s="4">
        <v>0</v>
      </c>
      <c r="N66" s="3">
        <f t="shared" si="0"/>
        <v>72225</v>
      </c>
    </row>
    <row r="67" spans="1:14">
      <c r="A67" s="3">
        <v>80</v>
      </c>
      <c r="B67" s="37">
        <v>103</v>
      </c>
      <c r="C67" s="6" t="s">
        <v>505</v>
      </c>
      <c r="D67" s="4">
        <v>17</v>
      </c>
      <c r="E67" s="4">
        <v>0</v>
      </c>
      <c r="F67" s="4">
        <v>0</v>
      </c>
      <c r="G67" s="4">
        <v>0</v>
      </c>
      <c r="H67" s="4">
        <v>0</v>
      </c>
      <c r="I67" s="4">
        <v>9</v>
      </c>
      <c r="J67" s="4">
        <v>301</v>
      </c>
      <c r="K67" s="4">
        <v>0</v>
      </c>
      <c r="L67" s="4">
        <v>0</v>
      </c>
      <c r="M67" s="4">
        <v>0</v>
      </c>
      <c r="N67" s="3">
        <f t="shared" si="0"/>
        <v>97950</v>
      </c>
    </row>
    <row r="68" spans="1:14">
      <c r="A68" s="3">
        <v>81</v>
      </c>
      <c r="B68" s="37">
        <v>634</v>
      </c>
      <c r="C68" s="6" t="s">
        <v>646</v>
      </c>
      <c r="D68" s="4">
        <v>2</v>
      </c>
      <c r="E68" s="4">
        <v>0</v>
      </c>
      <c r="F68" s="4">
        <v>0</v>
      </c>
      <c r="G68" s="4">
        <v>0</v>
      </c>
      <c r="H68" s="4">
        <v>0</v>
      </c>
      <c r="I68" s="4">
        <v>3</v>
      </c>
      <c r="J68" s="4">
        <v>68</v>
      </c>
      <c r="K68" s="4">
        <v>0</v>
      </c>
      <c r="L68" s="4">
        <v>0</v>
      </c>
      <c r="M68" s="4">
        <v>0</v>
      </c>
      <c r="N68" s="3">
        <f t="shared" si="0"/>
        <v>31750</v>
      </c>
    </row>
    <row r="69" spans="1:14">
      <c r="A69" s="3">
        <v>82</v>
      </c>
      <c r="B69" s="37">
        <v>690</v>
      </c>
      <c r="C69" s="6" t="s">
        <v>913</v>
      </c>
      <c r="D69" s="4">
        <v>1</v>
      </c>
      <c r="E69" s="4">
        <v>0</v>
      </c>
      <c r="F69" s="4">
        <v>0</v>
      </c>
      <c r="G69" s="4">
        <v>0</v>
      </c>
      <c r="H69" s="4">
        <v>0</v>
      </c>
      <c r="I69" s="4">
        <v>1</v>
      </c>
      <c r="J69" s="4">
        <v>4</v>
      </c>
      <c r="K69" s="4">
        <v>0</v>
      </c>
      <c r="L69" s="4">
        <v>0</v>
      </c>
      <c r="M69" s="4">
        <v>0</v>
      </c>
      <c r="N69" s="3">
        <f t="shared" si="0"/>
        <v>10125</v>
      </c>
    </row>
    <row r="70" spans="1:14">
      <c r="A70" s="3">
        <v>83</v>
      </c>
      <c r="B70" s="37">
        <v>218</v>
      </c>
      <c r="C70" s="6" t="s">
        <v>628</v>
      </c>
      <c r="D70" s="4">
        <v>20</v>
      </c>
      <c r="E70" s="4">
        <v>0</v>
      </c>
      <c r="F70" s="4">
        <v>0</v>
      </c>
      <c r="G70" s="4">
        <v>0</v>
      </c>
      <c r="H70" s="4">
        <v>0</v>
      </c>
      <c r="I70" s="4">
        <v>5</v>
      </c>
      <c r="J70" s="4">
        <v>553</v>
      </c>
      <c r="K70" s="4">
        <v>0</v>
      </c>
      <c r="L70" s="4">
        <v>0</v>
      </c>
      <c r="M70" s="4">
        <v>0</v>
      </c>
      <c r="N70" s="3">
        <f t="shared" si="0"/>
        <v>64325</v>
      </c>
    </row>
    <row r="71" spans="1:14">
      <c r="A71" s="3">
        <v>84</v>
      </c>
      <c r="B71" s="37">
        <v>118</v>
      </c>
      <c r="C71" s="6" t="s">
        <v>1012</v>
      </c>
      <c r="D71" s="4">
        <v>526</v>
      </c>
      <c r="E71" s="4">
        <v>0</v>
      </c>
      <c r="F71" s="4">
        <v>0</v>
      </c>
      <c r="G71" s="4">
        <v>0</v>
      </c>
      <c r="H71" s="4">
        <v>0</v>
      </c>
      <c r="I71" s="4">
        <v>233</v>
      </c>
      <c r="J71" s="4">
        <v>6354</v>
      </c>
      <c r="K71" s="4">
        <v>0</v>
      </c>
      <c r="L71" s="4">
        <v>0</v>
      </c>
      <c r="M71" s="4">
        <v>0</v>
      </c>
      <c r="N71" s="3">
        <f t="shared" ref="N71:N127" si="1">25*(D71+E71+F71+J71)+10000*(G71+H71+I71)+100000*(K71)+50000*(L71+M71)</f>
        <v>2502000</v>
      </c>
    </row>
    <row r="72" spans="1:14">
      <c r="A72" s="3">
        <v>85</v>
      </c>
      <c r="B72" s="37">
        <v>130</v>
      </c>
      <c r="C72" s="6" t="s">
        <v>547</v>
      </c>
      <c r="D72" s="4">
        <v>1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18</v>
      </c>
      <c r="K72" s="4">
        <v>0</v>
      </c>
      <c r="L72" s="4">
        <v>0</v>
      </c>
      <c r="M72" s="4">
        <v>0</v>
      </c>
      <c r="N72" s="3">
        <f t="shared" si="1"/>
        <v>475</v>
      </c>
    </row>
    <row r="73" spans="1:14">
      <c r="A73" s="3">
        <v>86</v>
      </c>
      <c r="B73" s="37">
        <v>124</v>
      </c>
      <c r="C73" s="6" t="s">
        <v>537</v>
      </c>
      <c r="D73" s="4">
        <v>13</v>
      </c>
      <c r="E73" s="4">
        <v>0</v>
      </c>
      <c r="F73" s="4">
        <v>2</v>
      </c>
      <c r="G73" s="4">
        <v>0</v>
      </c>
      <c r="H73" s="4">
        <v>0</v>
      </c>
      <c r="I73" s="4">
        <v>33</v>
      </c>
      <c r="J73" s="4">
        <v>939</v>
      </c>
      <c r="K73" s="4">
        <v>0</v>
      </c>
      <c r="L73" s="4">
        <v>1</v>
      </c>
      <c r="M73" s="4">
        <v>0</v>
      </c>
      <c r="N73" s="3">
        <f t="shared" si="1"/>
        <v>403850</v>
      </c>
    </row>
    <row r="74" spans="1:14">
      <c r="A74" s="3">
        <v>87</v>
      </c>
      <c r="B74" s="37">
        <v>102</v>
      </c>
      <c r="C74" s="6" t="s">
        <v>504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60</v>
      </c>
      <c r="K74" s="4">
        <v>0</v>
      </c>
      <c r="L74" s="4">
        <v>0</v>
      </c>
      <c r="M74" s="4">
        <v>0</v>
      </c>
      <c r="N74" s="3">
        <f t="shared" si="1"/>
        <v>1500</v>
      </c>
    </row>
    <row r="75" spans="1:14">
      <c r="A75" s="3">
        <v>88</v>
      </c>
      <c r="B75" s="37">
        <v>129</v>
      </c>
      <c r="C75" s="6" t="s">
        <v>545</v>
      </c>
      <c r="D75" s="4">
        <v>4</v>
      </c>
      <c r="E75" s="4">
        <v>0</v>
      </c>
      <c r="F75" s="4">
        <v>0</v>
      </c>
      <c r="G75" s="4">
        <v>0</v>
      </c>
      <c r="H75" s="4">
        <v>0</v>
      </c>
      <c r="I75" s="4">
        <v>5</v>
      </c>
      <c r="J75" s="4">
        <v>91</v>
      </c>
      <c r="K75" s="4">
        <v>0</v>
      </c>
      <c r="L75" s="4">
        <v>0</v>
      </c>
      <c r="M75" s="4">
        <v>0</v>
      </c>
      <c r="N75" s="3">
        <f t="shared" si="1"/>
        <v>52375</v>
      </c>
    </row>
    <row r="76" spans="1:14">
      <c r="A76" s="3">
        <v>89</v>
      </c>
      <c r="B76" s="37">
        <v>132</v>
      </c>
      <c r="C76" s="6" t="s">
        <v>549</v>
      </c>
      <c r="D76" s="4">
        <v>34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35</v>
      </c>
      <c r="K76" s="4">
        <v>4</v>
      </c>
      <c r="L76" s="4">
        <v>0</v>
      </c>
      <c r="M76" s="4">
        <v>0</v>
      </c>
      <c r="N76" s="3">
        <f t="shared" si="1"/>
        <v>401725</v>
      </c>
    </row>
    <row r="77" spans="1:14">
      <c r="A77" s="3">
        <v>90</v>
      </c>
      <c r="B77" s="37">
        <v>127</v>
      </c>
      <c r="C77" s="6" t="s">
        <v>543</v>
      </c>
      <c r="D77" s="4">
        <v>22</v>
      </c>
      <c r="E77" s="4">
        <v>0</v>
      </c>
      <c r="F77" s="4">
        <v>0</v>
      </c>
      <c r="G77" s="4">
        <v>0</v>
      </c>
      <c r="H77" s="4">
        <v>0</v>
      </c>
      <c r="I77" s="4">
        <v>13</v>
      </c>
      <c r="J77" s="4">
        <v>362</v>
      </c>
      <c r="K77" s="4">
        <v>0</v>
      </c>
      <c r="L77" s="4">
        <v>8</v>
      </c>
      <c r="M77" s="4">
        <v>1</v>
      </c>
      <c r="N77" s="3">
        <f t="shared" si="1"/>
        <v>589600</v>
      </c>
    </row>
    <row r="78" spans="1:14">
      <c r="A78" s="3">
        <v>91</v>
      </c>
      <c r="B78" s="37">
        <v>111</v>
      </c>
      <c r="C78" s="6" t="s">
        <v>533</v>
      </c>
      <c r="D78" s="4">
        <v>1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16</v>
      </c>
      <c r="K78" s="4">
        <v>0</v>
      </c>
      <c r="L78" s="4">
        <v>0</v>
      </c>
      <c r="M78" s="4">
        <v>0</v>
      </c>
      <c r="N78" s="3">
        <f t="shared" si="1"/>
        <v>425</v>
      </c>
    </row>
    <row r="79" spans="1:14">
      <c r="A79" s="3">
        <v>92</v>
      </c>
      <c r="B79" s="37">
        <v>138</v>
      </c>
      <c r="C79" s="6" t="s">
        <v>554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2</v>
      </c>
      <c r="J79" s="4">
        <v>9</v>
      </c>
      <c r="K79" s="4">
        <v>0</v>
      </c>
      <c r="L79" s="4">
        <v>0</v>
      </c>
      <c r="M79" s="4">
        <v>0</v>
      </c>
      <c r="N79" s="3">
        <f t="shared" si="1"/>
        <v>20225</v>
      </c>
    </row>
    <row r="80" spans="1:14">
      <c r="A80" s="3">
        <v>93</v>
      </c>
      <c r="B80" s="37">
        <v>214</v>
      </c>
      <c r="C80" s="6" t="s">
        <v>621</v>
      </c>
      <c r="D80" s="4">
        <v>5</v>
      </c>
      <c r="E80" s="4">
        <v>0</v>
      </c>
      <c r="F80" s="4">
        <v>0</v>
      </c>
      <c r="G80" s="4">
        <v>0</v>
      </c>
      <c r="H80" s="4">
        <v>0</v>
      </c>
      <c r="I80" s="4">
        <v>4</v>
      </c>
      <c r="J80" s="4">
        <v>156</v>
      </c>
      <c r="K80" s="4">
        <v>0</v>
      </c>
      <c r="L80" s="4">
        <v>0</v>
      </c>
      <c r="M80" s="4">
        <v>0</v>
      </c>
      <c r="N80" s="3">
        <f t="shared" si="1"/>
        <v>44025</v>
      </c>
    </row>
    <row r="81" spans="1:14">
      <c r="A81" s="3">
        <v>94</v>
      </c>
      <c r="B81" s="37">
        <v>105</v>
      </c>
      <c r="C81" s="6" t="s">
        <v>507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31</v>
      </c>
      <c r="K81" s="4">
        <v>0</v>
      </c>
      <c r="L81" s="4">
        <v>0</v>
      </c>
      <c r="M81" s="4">
        <v>0</v>
      </c>
      <c r="N81" s="3">
        <f t="shared" si="1"/>
        <v>10775</v>
      </c>
    </row>
    <row r="82" spans="1:14">
      <c r="A82" s="3">
        <v>95</v>
      </c>
      <c r="B82" s="37">
        <v>635</v>
      </c>
      <c r="C82" s="6" t="s">
        <v>647</v>
      </c>
      <c r="D82" s="4">
        <v>19</v>
      </c>
      <c r="E82" s="4">
        <v>0</v>
      </c>
      <c r="F82" s="4">
        <v>2</v>
      </c>
      <c r="G82" s="4">
        <v>0</v>
      </c>
      <c r="H82" s="4">
        <v>0</v>
      </c>
      <c r="I82" s="4">
        <v>1</v>
      </c>
      <c r="J82" s="4">
        <v>163</v>
      </c>
      <c r="K82" s="4">
        <v>0</v>
      </c>
      <c r="L82" s="4">
        <v>0</v>
      </c>
      <c r="M82" s="4">
        <v>0</v>
      </c>
      <c r="N82" s="3">
        <f t="shared" si="1"/>
        <v>14600</v>
      </c>
    </row>
    <row r="83" spans="1:14">
      <c r="A83" s="3">
        <v>97</v>
      </c>
      <c r="B83" s="37">
        <v>636</v>
      </c>
      <c r="C83" s="6" t="s">
        <v>648</v>
      </c>
      <c r="D83" s="4">
        <v>8</v>
      </c>
      <c r="E83" s="4">
        <v>0</v>
      </c>
      <c r="F83" s="4">
        <v>2</v>
      </c>
      <c r="G83" s="4">
        <v>0</v>
      </c>
      <c r="H83" s="4">
        <v>0</v>
      </c>
      <c r="I83" s="4">
        <v>10</v>
      </c>
      <c r="J83" s="4">
        <v>206</v>
      </c>
      <c r="K83" s="4">
        <v>0</v>
      </c>
      <c r="L83" s="4">
        <v>0</v>
      </c>
      <c r="M83" s="4">
        <v>0</v>
      </c>
      <c r="N83" s="3">
        <f t="shared" si="1"/>
        <v>105400</v>
      </c>
    </row>
    <row r="84" spans="1:14">
      <c r="A84" s="3">
        <v>98</v>
      </c>
      <c r="B84" s="37">
        <v>667</v>
      </c>
      <c r="C84" s="6" t="s">
        <v>729</v>
      </c>
      <c r="D84" s="4">
        <v>2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27</v>
      </c>
      <c r="K84" s="4">
        <v>0</v>
      </c>
      <c r="L84" s="4">
        <v>0</v>
      </c>
      <c r="M84" s="4">
        <v>0</v>
      </c>
      <c r="N84" s="3">
        <f t="shared" si="1"/>
        <v>725</v>
      </c>
    </row>
    <row r="85" spans="1:14">
      <c r="A85" s="3">
        <v>99</v>
      </c>
      <c r="B85" s="37">
        <v>637</v>
      </c>
      <c r="C85" s="6" t="s">
        <v>650</v>
      </c>
      <c r="D85" s="4">
        <v>2</v>
      </c>
      <c r="E85" s="4">
        <v>0</v>
      </c>
      <c r="F85" s="4">
        <v>0</v>
      </c>
      <c r="G85" s="4">
        <v>0</v>
      </c>
      <c r="H85" s="4">
        <v>0</v>
      </c>
      <c r="I85" s="4">
        <v>1</v>
      </c>
      <c r="J85" s="4">
        <v>1</v>
      </c>
      <c r="K85" s="4">
        <v>0</v>
      </c>
      <c r="L85" s="4">
        <v>0</v>
      </c>
      <c r="M85" s="4">
        <v>0</v>
      </c>
      <c r="N85" s="3">
        <f t="shared" si="1"/>
        <v>10075</v>
      </c>
    </row>
    <row r="86" spans="1:14">
      <c r="A86" s="3">
        <v>100</v>
      </c>
      <c r="B86" s="37">
        <v>651</v>
      </c>
      <c r="C86" s="6" t="s">
        <v>674</v>
      </c>
      <c r="D86" s="4">
        <v>6</v>
      </c>
      <c r="E86" s="4">
        <v>0</v>
      </c>
      <c r="F86" s="4">
        <v>1</v>
      </c>
      <c r="G86" s="4">
        <v>0</v>
      </c>
      <c r="H86" s="4">
        <v>1</v>
      </c>
      <c r="I86" s="4">
        <v>8</v>
      </c>
      <c r="J86" s="4">
        <v>161</v>
      </c>
      <c r="K86" s="4">
        <v>0</v>
      </c>
      <c r="L86" s="4">
        <v>0</v>
      </c>
      <c r="M86" s="4">
        <v>0</v>
      </c>
      <c r="N86" s="3">
        <f t="shared" si="1"/>
        <v>94200</v>
      </c>
    </row>
    <row r="87" spans="1:14">
      <c r="A87" s="3">
        <v>101</v>
      </c>
      <c r="B87" s="37">
        <v>659</v>
      </c>
      <c r="C87" s="6" t="s">
        <v>719</v>
      </c>
      <c r="D87" s="4">
        <v>22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7</v>
      </c>
      <c r="K87" s="4">
        <v>0</v>
      </c>
      <c r="L87" s="4">
        <v>0</v>
      </c>
      <c r="M87" s="4">
        <v>0</v>
      </c>
      <c r="N87" s="3">
        <f t="shared" si="1"/>
        <v>725</v>
      </c>
    </row>
    <row r="88" spans="1:14">
      <c r="A88" s="3">
        <v>102</v>
      </c>
      <c r="B88" s="37">
        <v>804</v>
      </c>
      <c r="C88" s="6" t="s">
        <v>754</v>
      </c>
      <c r="D88" s="4">
        <v>242</v>
      </c>
      <c r="E88" s="4">
        <v>0</v>
      </c>
      <c r="F88" s="4">
        <v>0</v>
      </c>
      <c r="G88" s="4">
        <v>0</v>
      </c>
      <c r="H88" s="4">
        <v>1</v>
      </c>
      <c r="I88" s="4">
        <v>110</v>
      </c>
      <c r="J88" s="4">
        <v>3676</v>
      </c>
      <c r="K88" s="4">
        <v>0</v>
      </c>
      <c r="L88" s="4">
        <v>0</v>
      </c>
      <c r="M88" s="4">
        <v>1</v>
      </c>
      <c r="N88" s="3">
        <f t="shared" si="1"/>
        <v>1257950</v>
      </c>
    </row>
    <row r="89" spans="1:14">
      <c r="A89" s="3">
        <v>103</v>
      </c>
      <c r="B89" s="37">
        <v>638</v>
      </c>
      <c r="C89" s="6" t="s">
        <v>651</v>
      </c>
      <c r="D89" s="4">
        <v>18</v>
      </c>
      <c r="E89" s="4">
        <v>0</v>
      </c>
      <c r="F89" s="4">
        <v>3</v>
      </c>
      <c r="G89" s="4">
        <v>0</v>
      </c>
      <c r="H89" s="4">
        <v>0</v>
      </c>
      <c r="I89" s="4">
        <v>2</v>
      </c>
      <c r="J89" s="4">
        <v>181</v>
      </c>
      <c r="K89" s="4">
        <v>0</v>
      </c>
      <c r="L89" s="4">
        <v>0</v>
      </c>
      <c r="M89" s="4">
        <v>0</v>
      </c>
      <c r="N89" s="3">
        <f t="shared" si="1"/>
        <v>25050</v>
      </c>
    </row>
    <row r="90" spans="1:14">
      <c r="A90" s="3">
        <v>104</v>
      </c>
      <c r="B90" s="37">
        <v>816</v>
      </c>
      <c r="C90" s="6" t="s">
        <v>780</v>
      </c>
      <c r="D90" s="4">
        <v>18</v>
      </c>
      <c r="E90" s="4">
        <v>0</v>
      </c>
      <c r="F90" s="4">
        <v>0</v>
      </c>
      <c r="G90" s="4">
        <v>0</v>
      </c>
      <c r="H90" s="4">
        <v>0</v>
      </c>
      <c r="I90" s="4">
        <v>2</v>
      </c>
      <c r="J90" s="4">
        <v>150</v>
      </c>
      <c r="K90" s="4">
        <v>0</v>
      </c>
      <c r="L90" s="4">
        <v>0</v>
      </c>
      <c r="M90" s="4">
        <v>0</v>
      </c>
      <c r="N90" s="3">
        <f t="shared" si="1"/>
        <v>24200</v>
      </c>
    </row>
    <row r="91" spans="1:14">
      <c r="A91" s="3">
        <v>105</v>
      </c>
      <c r="B91" s="37">
        <v>818</v>
      </c>
      <c r="C91" s="6" t="s">
        <v>1059</v>
      </c>
      <c r="D91" s="4">
        <v>64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263</v>
      </c>
      <c r="K91" s="4">
        <v>1</v>
      </c>
      <c r="L91" s="4">
        <v>0</v>
      </c>
      <c r="M91" s="4">
        <v>0</v>
      </c>
      <c r="N91" s="3">
        <f t="shared" si="1"/>
        <v>108175</v>
      </c>
    </row>
    <row r="92" spans="1:14">
      <c r="A92" s="3">
        <v>107</v>
      </c>
      <c r="B92" s="37">
        <v>101</v>
      </c>
      <c r="C92" s="6" t="s">
        <v>502</v>
      </c>
      <c r="D92" s="4">
        <v>2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10</v>
      </c>
      <c r="K92" s="4">
        <v>0</v>
      </c>
      <c r="L92" s="4">
        <v>0</v>
      </c>
      <c r="M92" s="4">
        <v>0</v>
      </c>
      <c r="N92" s="3">
        <f t="shared" si="1"/>
        <v>300</v>
      </c>
    </row>
    <row r="93" spans="1:14">
      <c r="A93" s="3">
        <v>108</v>
      </c>
      <c r="B93" s="37">
        <v>639</v>
      </c>
      <c r="C93" s="6" t="s">
        <v>653</v>
      </c>
      <c r="D93" s="4">
        <v>1</v>
      </c>
      <c r="E93" s="4">
        <v>0</v>
      </c>
      <c r="F93" s="4">
        <v>0</v>
      </c>
      <c r="G93" s="4">
        <v>0</v>
      </c>
      <c r="H93" s="4">
        <v>0</v>
      </c>
      <c r="I93" s="4">
        <v>1</v>
      </c>
      <c r="J93" s="4">
        <v>18</v>
      </c>
      <c r="K93" s="4">
        <v>0</v>
      </c>
      <c r="L93" s="4">
        <v>0</v>
      </c>
      <c r="M93" s="4">
        <v>0</v>
      </c>
      <c r="N93" s="3">
        <f t="shared" si="1"/>
        <v>10475</v>
      </c>
    </row>
    <row r="94" spans="1:14">
      <c r="A94" s="3">
        <v>109</v>
      </c>
      <c r="B94" s="37">
        <v>640</v>
      </c>
      <c r="C94" s="6" t="s">
        <v>654</v>
      </c>
      <c r="D94" s="4">
        <v>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29</v>
      </c>
      <c r="K94" s="4">
        <v>0</v>
      </c>
      <c r="L94" s="4">
        <v>0</v>
      </c>
      <c r="M94" s="4">
        <v>0</v>
      </c>
      <c r="N94" s="3">
        <f t="shared" si="1"/>
        <v>750</v>
      </c>
    </row>
    <row r="95" spans="1:14">
      <c r="A95" s="3">
        <v>111</v>
      </c>
      <c r="B95" s="37">
        <v>628</v>
      </c>
      <c r="C95" s="6" t="s">
        <v>636</v>
      </c>
      <c r="D95" s="4">
        <v>2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27</v>
      </c>
      <c r="K95" s="4">
        <v>0</v>
      </c>
      <c r="L95" s="4">
        <v>0</v>
      </c>
      <c r="M95" s="4">
        <v>0</v>
      </c>
      <c r="N95" s="3">
        <f t="shared" si="1"/>
        <v>725</v>
      </c>
    </row>
    <row r="96" spans="1:14">
      <c r="A96" s="3">
        <v>112</v>
      </c>
      <c r="B96" s="37">
        <v>629</v>
      </c>
      <c r="C96" s="6" t="s">
        <v>638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3</v>
      </c>
      <c r="K96" s="4">
        <v>0</v>
      </c>
      <c r="L96" s="4">
        <v>0</v>
      </c>
      <c r="M96" s="4">
        <v>0</v>
      </c>
      <c r="N96" s="3">
        <f t="shared" si="1"/>
        <v>75</v>
      </c>
    </row>
    <row r="97" spans="1:14">
      <c r="A97" s="3">
        <v>113</v>
      </c>
      <c r="B97" s="37">
        <v>820</v>
      </c>
      <c r="C97" s="6" t="s">
        <v>783</v>
      </c>
      <c r="D97" s="4">
        <v>38</v>
      </c>
      <c r="E97" s="4">
        <v>0</v>
      </c>
      <c r="F97" s="4">
        <v>6</v>
      </c>
      <c r="G97" s="4">
        <v>0</v>
      </c>
      <c r="H97" s="4">
        <v>0</v>
      </c>
      <c r="I97" s="4">
        <v>22</v>
      </c>
      <c r="J97" s="4">
        <v>1053</v>
      </c>
      <c r="K97" s="4">
        <v>0</v>
      </c>
      <c r="L97" s="4">
        <v>0</v>
      </c>
      <c r="M97" s="4">
        <v>0</v>
      </c>
      <c r="N97" s="3">
        <f t="shared" si="1"/>
        <v>247425</v>
      </c>
    </row>
    <row r="98" spans="1:14">
      <c r="A98" s="3">
        <v>114</v>
      </c>
      <c r="B98" s="37">
        <v>703</v>
      </c>
      <c r="C98" s="6" t="s">
        <v>956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1</v>
      </c>
      <c r="K98" s="4">
        <v>0</v>
      </c>
      <c r="L98" s="4">
        <v>0</v>
      </c>
      <c r="M98" s="4">
        <v>0</v>
      </c>
      <c r="N98" s="3">
        <f t="shared" si="1"/>
        <v>25</v>
      </c>
    </row>
    <row r="99" spans="1:14">
      <c r="A99" s="3">
        <v>115</v>
      </c>
      <c r="B99" s="37">
        <v>143</v>
      </c>
      <c r="C99" s="6" t="s">
        <v>555</v>
      </c>
      <c r="D99" s="4">
        <v>48</v>
      </c>
      <c r="E99" s="4">
        <v>0</v>
      </c>
      <c r="F99" s="4">
        <v>4</v>
      </c>
      <c r="G99" s="4">
        <v>0</v>
      </c>
      <c r="H99" s="4">
        <v>0</v>
      </c>
      <c r="I99" s="4">
        <v>5</v>
      </c>
      <c r="J99" s="4">
        <v>488</v>
      </c>
      <c r="K99" s="4">
        <v>0</v>
      </c>
      <c r="L99" s="4">
        <v>0</v>
      </c>
      <c r="M99" s="4">
        <v>0</v>
      </c>
      <c r="N99" s="3">
        <f t="shared" si="1"/>
        <v>63500</v>
      </c>
    </row>
    <row r="100" spans="1:14">
      <c r="A100" s="3">
        <v>116</v>
      </c>
      <c r="B100" s="37">
        <v>652</v>
      </c>
      <c r="C100" s="6" t="s">
        <v>676</v>
      </c>
      <c r="D100" s="4">
        <v>12</v>
      </c>
      <c r="E100" s="4">
        <v>0</v>
      </c>
      <c r="F100" s="4">
        <v>0</v>
      </c>
      <c r="G100" s="4">
        <v>0</v>
      </c>
      <c r="H100" s="4">
        <v>0</v>
      </c>
      <c r="I100" s="4">
        <v>5</v>
      </c>
      <c r="J100" s="4">
        <v>341</v>
      </c>
      <c r="K100" s="4">
        <v>0</v>
      </c>
      <c r="L100" s="4">
        <v>0</v>
      </c>
      <c r="M100" s="4">
        <v>0</v>
      </c>
      <c r="N100" s="3">
        <f t="shared" si="1"/>
        <v>58825</v>
      </c>
    </row>
    <row r="101" spans="1:14">
      <c r="A101" s="3">
        <v>118</v>
      </c>
      <c r="B101" s="37">
        <v>660</v>
      </c>
      <c r="C101" s="6" t="s">
        <v>722</v>
      </c>
      <c r="D101" s="4">
        <v>2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58</v>
      </c>
      <c r="K101" s="4">
        <v>0</v>
      </c>
      <c r="L101" s="4">
        <v>0</v>
      </c>
      <c r="M101" s="4">
        <v>0</v>
      </c>
      <c r="N101" s="3">
        <f t="shared" si="1"/>
        <v>1500</v>
      </c>
    </row>
    <row r="102" spans="1:14">
      <c r="A102" s="3">
        <v>119</v>
      </c>
      <c r="B102" s="37">
        <v>653</v>
      </c>
      <c r="C102" s="6" t="s">
        <v>678</v>
      </c>
      <c r="D102" s="4">
        <v>59</v>
      </c>
      <c r="E102" s="4">
        <v>0</v>
      </c>
      <c r="F102" s="4">
        <v>0</v>
      </c>
      <c r="G102" s="4">
        <v>0</v>
      </c>
      <c r="H102" s="4">
        <v>0</v>
      </c>
      <c r="I102" s="4">
        <v>27</v>
      </c>
      <c r="J102" s="4">
        <v>1421</v>
      </c>
      <c r="K102" s="4">
        <v>0</v>
      </c>
      <c r="L102" s="4">
        <v>0</v>
      </c>
      <c r="M102" s="4">
        <v>0</v>
      </c>
      <c r="N102" s="3">
        <f t="shared" si="1"/>
        <v>307000</v>
      </c>
    </row>
    <row r="103" spans="1:14">
      <c r="A103" s="3">
        <v>120</v>
      </c>
      <c r="B103" s="37">
        <v>642</v>
      </c>
      <c r="C103" s="6" t="s">
        <v>658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9</v>
      </c>
      <c r="K103" s="4">
        <v>0</v>
      </c>
      <c r="L103" s="4">
        <v>0</v>
      </c>
      <c r="M103" s="4">
        <v>0</v>
      </c>
      <c r="N103" s="3">
        <f t="shared" si="1"/>
        <v>225</v>
      </c>
    </row>
    <row r="104" spans="1:14">
      <c r="A104" s="3">
        <v>121</v>
      </c>
      <c r="B104" s="37">
        <v>116</v>
      </c>
      <c r="C104" s="6" t="s">
        <v>535</v>
      </c>
      <c r="D104" s="4">
        <v>2</v>
      </c>
      <c r="E104" s="4">
        <v>0</v>
      </c>
      <c r="F104" s="4">
        <v>0</v>
      </c>
      <c r="G104" s="4">
        <v>0</v>
      </c>
      <c r="H104" s="4">
        <v>0</v>
      </c>
      <c r="I104" s="4">
        <v>1</v>
      </c>
      <c r="J104" s="4">
        <v>82</v>
      </c>
      <c r="K104" s="4">
        <v>0</v>
      </c>
      <c r="L104" s="4">
        <v>0</v>
      </c>
      <c r="M104" s="4">
        <v>0</v>
      </c>
      <c r="N104" s="3">
        <f t="shared" si="1"/>
        <v>12100</v>
      </c>
    </row>
    <row r="105" spans="1:14">
      <c r="A105" s="3">
        <v>122</v>
      </c>
      <c r="B105" s="37">
        <v>169</v>
      </c>
      <c r="C105" s="6" t="s">
        <v>597</v>
      </c>
      <c r="D105" s="4">
        <v>65</v>
      </c>
      <c r="E105" s="4">
        <v>0</v>
      </c>
      <c r="F105" s="4">
        <v>1</v>
      </c>
      <c r="G105" s="4">
        <v>0</v>
      </c>
      <c r="H105" s="4">
        <v>0</v>
      </c>
      <c r="I105" s="4">
        <v>34</v>
      </c>
      <c r="J105" s="4">
        <v>1461</v>
      </c>
      <c r="K105" s="4">
        <v>0</v>
      </c>
      <c r="L105" s="4">
        <v>3</v>
      </c>
      <c r="M105" s="4">
        <v>0</v>
      </c>
      <c r="N105" s="3">
        <f t="shared" si="1"/>
        <v>528175</v>
      </c>
    </row>
    <row r="106" spans="1:14">
      <c r="A106" s="3">
        <v>124</v>
      </c>
      <c r="B106" s="37">
        <v>871</v>
      </c>
      <c r="C106" s="6" t="s">
        <v>1076</v>
      </c>
      <c r="D106" s="4">
        <v>33</v>
      </c>
      <c r="E106" s="4">
        <v>0</v>
      </c>
      <c r="F106" s="4">
        <v>0</v>
      </c>
      <c r="G106" s="4">
        <v>0</v>
      </c>
      <c r="H106" s="4">
        <v>0</v>
      </c>
      <c r="I106" s="4">
        <v>18</v>
      </c>
      <c r="J106" s="4">
        <v>831</v>
      </c>
      <c r="K106" s="4">
        <v>0</v>
      </c>
      <c r="L106" s="4">
        <v>0</v>
      </c>
      <c r="M106" s="4">
        <v>0</v>
      </c>
      <c r="N106" s="3">
        <f t="shared" si="1"/>
        <v>201600</v>
      </c>
    </row>
    <row r="107" spans="1:14">
      <c r="A107" s="3">
        <v>125</v>
      </c>
      <c r="B107" s="37">
        <v>873</v>
      </c>
      <c r="C107" s="6" t="s">
        <v>790</v>
      </c>
      <c r="D107" s="4">
        <v>1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2</v>
      </c>
      <c r="K107" s="4">
        <v>0</v>
      </c>
      <c r="L107" s="4">
        <v>0</v>
      </c>
      <c r="M107" s="4">
        <v>0</v>
      </c>
      <c r="N107" s="3">
        <f t="shared" si="1"/>
        <v>75</v>
      </c>
    </row>
    <row r="108" spans="1:14">
      <c r="A108" s="3">
        <v>127</v>
      </c>
      <c r="B108" s="37">
        <v>643</v>
      </c>
      <c r="C108" s="6" t="s">
        <v>659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6</v>
      </c>
      <c r="K108" s="4">
        <v>0</v>
      </c>
      <c r="L108" s="4">
        <v>0</v>
      </c>
      <c r="M108" s="4">
        <v>0</v>
      </c>
      <c r="N108" s="3">
        <f t="shared" si="1"/>
        <v>150</v>
      </c>
    </row>
    <row r="109" spans="1:14">
      <c r="A109" s="3">
        <v>128</v>
      </c>
      <c r="B109" s="37">
        <v>213</v>
      </c>
      <c r="C109" s="6" t="s">
        <v>619</v>
      </c>
      <c r="D109" s="4">
        <v>2</v>
      </c>
      <c r="E109" s="4">
        <v>0</v>
      </c>
      <c r="F109" s="4">
        <v>0</v>
      </c>
      <c r="G109" s="4">
        <v>0</v>
      </c>
      <c r="H109" s="4">
        <v>0</v>
      </c>
      <c r="I109" s="4">
        <v>3</v>
      </c>
      <c r="J109" s="4">
        <v>55</v>
      </c>
      <c r="K109" s="4">
        <v>0</v>
      </c>
      <c r="L109" s="4">
        <v>0</v>
      </c>
      <c r="M109" s="4">
        <v>0</v>
      </c>
      <c r="N109" s="3">
        <f t="shared" si="1"/>
        <v>31425</v>
      </c>
    </row>
    <row r="110" spans="1:14">
      <c r="A110" s="3">
        <v>129</v>
      </c>
      <c r="B110" s="37">
        <v>654</v>
      </c>
      <c r="C110" s="6" t="s">
        <v>680</v>
      </c>
      <c r="D110" s="4">
        <v>85</v>
      </c>
      <c r="E110" s="4">
        <v>0</v>
      </c>
      <c r="F110" s="4">
        <v>0</v>
      </c>
      <c r="G110" s="4">
        <v>0</v>
      </c>
      <c r="H110" s="4">
        <v>1</v>
      </c>
      <c r="I110" s="4">
        <v>32</v>
      </c>
      <c r="J110" s="4">
        <v>1691</v>
      </c>
      <c r="K110" s="4">
        <v>0</v>
      </c>
      <c r="L110" s="4">
        <v>2</v>
      </c>
      <c r="M110" s="4">
        <v>2</v>
      </c>
      <c r="N110" s="3">
        <f t="shared" si="1"/>
        <v>574400</v>
      </c>
    </row>
    <row r="111" spans="1:14">
      <c r="A111" s="3">
        <v>130</v>
      </c>
      <c r="B111" s="37">
        <v>985</v>
      </c>
      <c r="C111" s="6" t="s">
        <v>814</v>
      </c>
      <c r="D111" s="4">
        <v>39</v>
      </c>
      <c r="E111" s="4">
        <v>0</v>
      </c>
      <c r="F111" s="4">
        <v>0</v>
      </c>
      <c r="G111" s="4">
        <v>0</v>
      </c>
      <c r="H111" s="4">
        <v>0</v>
      </c>
      <c r="I111" s="4">
        <v>29</v>
      </c>
      <c r="J111" s="4">
        <v>893</v>
      </c>
      <c r="K111" s="4">
        <v>0</v>
      </c>
      <c r="L111" s="4">
        <v>0</v>
      </c>
      <c r="M111" s="4">
        <v>0</v>
      </c>
      <c r="N111" s="3">
        <f t="shared" si="1"/>
        <v>313300</v>
      </c>
    </row>
    <row r="112" spans="1:14">
      <c r="A112" s="3">
        <v>131</v>
      </c>
      <c r="B112" s="37">
        <v>984</v>
      </c>
      <c r="C112" s="6" t="s">
        <v>812</v>
      </c>
      <c r="D112" s="4">
        <v>1</v>
      </c>
      <c r="E112" s="4">
        <v>0</v>
      </c>
      <c r="F112" s="4">
        <v>0</v>
      </c>
      <c r="G112" s="4">
        <v>0</v>
      </c>
      <c r="H112" s="4">
        <v>0</v>
      </c>
      <c r="I112" s="4">
        <v>2</v>
      </c>
      <c r="J112" s="4">
        <v>32</v>
      </c>
      <c r="K112" s="4">
        <v>0</v>
      </c>
      <c r="L112" s="4">
        <v>0</v>
      </c>
      <c r="M112" s="4">
        <v>0</v>
      </c>
      <c r="N112" s="3">
        <f t="shared" si="1"/>
        <v>20825</v>
      </c>
    </row>
    <row r="113" spans="1:14">
      <c r="A113" s="3">
        <v>132</v>
      </c>
      <c r="B113" s="37">
        <v>658</v>
      </c>
      <c r="C113" s="6" t="s">
        <v>715</v>
      </c>
      <c r="D113" s="4">
        <v>22</v>
      </c>
      <c r="E113" s="4">
        <v>0</v>
      </c>
      <c r="F113" s="4">
        <v>0</v>
      </c>
      <c r="G113" s="4">
        <v>0</v>
      </c>
      <c r="H113" s="4">
        <v>0</v>
      </c>
      <c r="I113" s="4">
        <v>7</v>
      </c>
      <c r="J113" s="4">
        <v>370</v>
      </c>
      <c r="K113" s="4">
        <v>0</v>
      </c>
      <c r="L113" s="4">
        <v>0</v>
      </c>
      <c r="M113" s="4">
        <v>0</v>
      </c>
      <c r="N113" s="3">
        <f t="shared" si="1"/>
        <v>79800</v>
      </c>
    </row>
    <row r="114" spans="1:14">
      <c r="A114" s="3">
        <v>133</v>
      </c>
      <c r="B114" s="37">
        <v>208</v>
      </c>
      <c r="C114" s="6" t="s">
        <v>598</v>
      </c>
      <c r="D114" s="4">
        <v>17</v>
      </c>
      <c r="E114" s="4">
        <v>0</v>
      </c>
      <c r="F114" s="4">
        <v>0</v>
      </c>
      <c r="G114" s="4">
        <v>0</v>
      </c>
      <c r="H114" s="4">
        <v>0</v>
      </c>
      <c r="I114" s="4">
        <v>22</v>
      </c>
      <c r="J114" s="4">
        <v>385</v>
      </c>
      <c r="K114" s="4">
        <v>0</v>
      </c>
      <c r="L114" s="4">
        <v>0</v>
      </c>
      <c r="M114" s="4">
        <v>0</v>
      </c>
      <c r="N114" s="3">
        <f t="shared" si="1"/>
        <v>230050</v>
      </c>
    </row>
    <row r="115" spans="1:14">
      <c r="A115" s="3">
        <v>134</v>
      </c>
      <c r="B115" s="37">
        <v>644</v>
      </c>
      <c r="C115" s="6" t="s">
        <v>660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6</v>
      </c>
      <c r="K115" s="4">
        <v>0</v>
      </c>
      <c r="L115" s="4">
        <v>0</v>
      </c>
      <c r="M115" s="4">
        <v>0</v>
      </c>
      <c r="N115" s="3">
        <f t="shared" si="1"/>
        <v>150</v>
      </c>
    </row>
    <row r="116" spans="1:14">
      <c r="A116" s="3">
        <v>135</v>
      </c>
      <c r="B116" s="37">
        <v>641</v>
      </c>
      <c r="C116" s="6" t="s">
        <v>656</v>
      </c>
      <c r="D116" s="4">
        <v>2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9</v>
      </c>
      <c r="K116" s="4">
        <v>0</v>
      </c>
      <c r="L116" s="4">
        <v>0</v>
      </c>
      <c r="M116" s="4">
        <v>0</v>
      </c>
      <c r="N116" s="3">
        <f t="shared" si="1"/>
        <v>275</v>
      </c>
    </row>
    <row r="117" spans="1:14">
      <c r="A117" s="3">
        <v>136</v>
      </c>
      <c r="B117" s="37">
        <v>620</v>
      </c>
      <c r="C117" s="6" t="s">
        <v>632</v>
      </c>
      <c r="D117" s="4">
        <v>24</v>
      </c>
      <c r="E117" s="4">
        <v>0</v>
      </c>
      <c r="F117" s="4">
        <v>3</v>
      </c>
      <c r="G117" s="4">
        <v>0</v>
      </c>
      <c r="H117" s="4">
        <v>0</v>
      </c>
      <c r="I117" s="4">
        <v>0</v>
      </c>
      <c r="J117" s="4">
        <v>48</v>
      </c>
      <c r="K117" s="4">
        <v>0</v>
      </c>
      <c r="L117" s="4">
        <v>0</v>
      </c>
      <c r="M117" s="4">
        <v>0</v>
      </c>
      <c r="N117" s="3">
        <f t="shared" si="1"/>
        <v>1875</v>
      </c>
    </row>
    <row r="118" spans="1:14">
      <c r="A118" s="3">
        <v>137</v>
      </c>
      <c r="B118" s="37">
        <v>696</v>
      </c>
      <c r="C118" s="6" t="s">
        <v>734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1</v>
      </c>
      <c r="J118" s="4">
        <v>36</v>
      </c>
      <c r="K118" s="4">
        <v>0</v>
      </c>
      <c r="L118" s="4">
        <v>0</v>
      </c>
      <c r="M118" s="4">
        <v>0</v>
      </c>
      <c r="N118" s="3">
        <f t="shared" si="1"/>
        <v>10900</v>
      </c>
    </row>
    <row r="119" spans="1:14">
      <c r="A119" s="3">
        <v>138</v>
      </c>
      <c r="B119" s="37">
        <v>656</v>
      </c>
      <c r="C119" s="6" t="s">
        <v>710</v>
      </c>
      <c r="D119" s="4">
        <v>22</v>
      </c>
      <c r="E119" s="4">
        <v>0</v>
      </c>
      <c r="F119" s="4">
        <v>0</v>
      </c>
      <c r="G119" s="4">
        <v>0</v>
      </c>
      <c r="H119" s="4">
        <v>0</v>
      </c>
      <c r="I119" s="4">
        <v>8</v>
      </c>
      <c r="J119" s="4">
        <v>382</v>
      </c>
      <c r="K119" s="4">
        <v>0</v>
      </c>
      <c r="L119" s="4">
        <v>0</v>
      </c>
      <c r="M119" s="4">
        <v>0</v>
      </c>
      <c r="N119" s="3">
        <f t="shared" si="1"/>
        <v>90100</v>
      </c>
    </row>
    <row r="120" spans="1:14">
      <c r="A120" s="3">
        <v>139</v>
      </c>
      <c r="B120" s="37">
        <v>655</v>
      </c>
      <c r="C120" s="6" t="s">
        <v>707</v>
      </c>
      <c r="D120" s="4">
        <v>2</v>
      </c>
      <c r="E120" s="4">
        <v>0</v>
      </c>
      <c r="F120" s="4">
        <v>5</v>
      </c>
      <c r="G120" s="4">
        <v>0</v>
      </c>
      <c r="H120" s="4">
        <v>0</v>
      </c>
      <c r="I120" s="4">
        <v>0</v>
      </c>
      <c r="J120" s="4">
        <v>177</v>
      </c>
      <c r="K120" s="4">
        <v>0</v>
      </c>
      <c r="L120" s="4">
        <v>0</v>
      </c>
      <c r="M120" s="4">
        <v>0</v>
      </c>
      <c r="N120" s="3">
        <f t="shared" si="1"/>
        <v>4600</v>
      </c>
    </row>
    <row r="121" spans="1:14">
      <c r="A121" s="3">
        <v>140</v>
      </c>
      <c r="B121" s="37">
        <v>134</v>
      </c>
      <c r="C121" s="6" t="s">
        <v>551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6</v>
      </c>
      <c r="K121" s="4">
        <v>0</v>
      </c>
      <c r="L121" s="4">
        <v>0</v>
      </c>
      <c r="M121" s="4">
        <v>0</v>
      </c>
      <c r="N121" s="3">
        <f t="shared" si="1"/>
        <v>150</v>
      </c>
    </row>
    <row r="122" spans="1:14">
      <c r="A122" s="3">
        <v>141</v>
      </c>
      <c r="B122" s="37">
        <v>728</v>
      </c>
      <c r="C122" s="6" t="s">
        <v>940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48</v>
      </c>
      <c r="K122" s="4">
        <v>0</v>
      </c>
      <c r="L122" s="4">
        <v>0</v>
      </c>
      <c r="M122" s="4">
        <v>0</v>
      </c>
      <c r="N122" s="3">
        <f t="shared" si="1"/>
        <v>1200</v>
      </c>
    </row>
    <row r="123" spans="1:14">
      <c r="A123" s="3">
        <v>144</v>
      </c>
      <c r="B123" s="37">
        <v>852</v>
      </c>
      <c r="C123" s="6" t="s">
        <v>894</v>
      </c>
      <c r="D123" s="4">
        <v>2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24</v>
      </c>
      <c r="K123" s="4">
        <v>0</v>
      </c>
      <c r="L123" s="4">
        <v>0</v>
      </c>
      <c r="M123" s="4">
        <v>0</v>
      </c>
      <c r="N123" s="3">
        <f t="shared" si="1"/>
        <v>650</v>
      </c>
    </row>
    <row r="124" spans="1:14">
      <c r="A124" s="3">
        <v>146</v>
      </c>
      <c r="B124" s="37">
        <v>717</v>
      </c>
      <c r="C124" s="6" t="s">
        <v>936</v>
      </c>
      <c r="D124" s="4">
        <v>1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1</v>
      </c>
      <c r="K124" s="4">
        <v>0</v>
      </c>
      <c r="L124" s="4">
        <v>0</v>
      </c>
      <c r="M124" s="4">
        <v>0</v>
      </c>
      <c r="N124" s="3">
        <f t="shared" si="1"/>
        <v>50</v>
      </c>
    </row>
    <row r="125" spans="1:14">
      <c r="A125" s="3">
        <v>147</v>
      </c>
      <c r="B125" s="37">
        <v>840</v>
      </c>
      <c r="C125" s="6" t="s">
        <v>1065</v>
      </c>
      <c r="D125" s="4">
        <v>2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17</v>
      </c>
      <c r="K125" s="4">
        <v>0</v>
      </c>
      <c r="L125" s="4">
        <v>0</v>
      </c>
      <c r="M125" s="4">
        <v>0</v>
      </c>
      <c r="N125" s="3">
        <f t="shared" si="1"/>
        <v>475</v>
      </c>
    </row>
    <row r="126" spans="1:14">
      <c r="A126" s="3">
        <v>149</v>
      </c>
      <c r="B126" s="37">
        <v>866</v>
      </c>
      <c r="C126" s="6" t="s">
        <v>1074</v>
      </c>
      <c r="D126" s="4">
        <v>6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3">
        <f t="shared" si="1"/>
        <v>150</v>
      </c>
    </row>
    <row r="127" spans="1:14">
      <c r="A127" s="3">
        <v>150</v>
      </c>
      <c r="B127" s="37">
        <v>646</v>
      </c>
      <c r="C127" s="6" t="s">
        <v>662</v>
      </c>
      <c r="D127" s="4">
        <v>1</v>
      </c>
      <c r="E127" s="4">
        <v>0</v>
      </c>
      <c r="F127" s="4">
        <v>0</v>
      </c>
      <c r="G127" s="4">
        <v>0</v>
      </c>
      <c r="H127" s="4">
        <v>0</v>
      </c>
      <c r="I127" s="4">
        <v>1</v>
      </c>
      <c r="J127" s="4">
        <v>35</v>
      </c>
      <c r="K127" s="4">
        <v>0</v>
      </c>
      <c r="L127" s="4">
        <v>0</v>
      </c>
      <c r="M127" s="4">
        <v>0</v>
      </c>
      <c r="N127" s="3">
        <f t="shared" si="1"/>
        <v>10900</v>
      </c>
    </row>
    <row r="128" spans="1:14" ht="17.25" thickBot="1">
      <c r="B128" s="34"/>
      <c r="C128" s="35" t="s">
        <v>1100</v>
      </c>
      <c r="D128" s="36">
        <f t="shared" ref="D128:N128" si="2">SUM(D6:D127)</f>
        <v>1910</v>
      </c>
      <c r="E128" s="36">
        <f t="shared" si="2"/>
        <v>0</v>
      </c>
      <c r="F128" s="36">
        <f t="shared" si="2"/>
        <v>47</v>
      </c>
      <c r="G128" s="36">
        <f t="shared" si="2"/>
        <v>1</v>
      </c>
      <c r="H128" s="36">
        <f t="shared" si="2"/>
        <v>4</v>
      </c>
      <c r="I128" s="36">
        <f t="shared" si="2"/>
        <v>826</v>
      </c>
      <c r="J128" s="36">
        <f t="shared" si="2"/>
        <v>29545</v>
      </c>
      <c r="K128" s="36">
        <f t="shared" si="2"/>
        <v>7</v>
      </c>
      <c r="L128" s="36">
        <f t="shared" si="2"/>
        <v>19</v>
      </c>
      <c r="M128" s="36">
        <f t="shared" si="2"/>
        <v>7</v>
      </c>
      <c r="N128" s="36">
        <f t="shared" si="2"/>
        <v>11097550</v>
      </c>
    </row>
    <row r="129" spans="1:15" ht="17.25" thickTop="1"/>
    <row r="136" spans="1:15">
      <c r="A136" s="3"/>
      <c r="B136" s="37">
        <v>1</v>
      </c>
      <c r="C136" s="6" t="s">
        <v>499</v>
      </c>
      <c r="D136" s="4">
        <v>20</v>
      </c>
      <c r="E136" s="4">
        <v>1</v>
      </c>
      <c r="F136" s="4">
        <v>2</v>
      </c>
      <c r="G136" s="4">
        <v>0</v>
      </c>
      <c r="H136" s="4">
        <v>0</v>
      </c>
      <c r="I136" s="4">
        <v>16</v>
      </c>
      <c r="J136" s="4">
        <v>276</v>
      </c>
      <c r="K136" s="4">
        <v>0</v>
      </c>
      <c r="L136" s="4">
        <v>0</v>
      </c>
      <c r="M136" s="4">
        <v>1</v>
      </c>
      <c r="N136" s="3">
        <f>25*(D136+E136+F136+J136)+10000*(G136+H136+I136)+100000*(K136)+50000*(L136+M136)</f>
        <v>217475</v>
      </c>
      <c r="O136" s="2" t="s">
        <v>1166</v>
      </c>
    </row>
    <row r="137" spans="1:15">
      <c r="A137" s="3"/>
      <c r="B137" s="37">
        <v>0</v>
      </c>
      <c r="C137" s="6" t="s">
        <v>487</v>
      </c>
      <c r="D137" s="4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6</v>
      </c>
      <c r="K137" s="4">
        <v>0</v>
      </c>
      <c r="L137" s="4">
        <v>0</v>
      </c>
      <c r="M137" s="4">
        <v>0</v>
      </c>
      <c r="N137" s="3">
        <f>25*(D137+E137+F137+J137)+10000*(G137+H137+I137)+100000*(K137)+50000*(L137+M137)</f>
        <v>175</v>
      </c>
      <c r="O137" s="2" t="s">
        <v>1166</v>
      </c>
    </row>
  </sheetData>
  <mergeCells count="1"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S36"/>
  <sheetViews>
    <sheetView zoomScale="80" zoomScaleNormal="80" workbookViewId="0"/>
  </sheetViews>
  <sheetFormatPr defaultRowHeight="16.5"/>
  <cols>
    <col min="1" max="1" width="9.140625" style="38" customWidth="1"/>
    <col min="2" max="2" width="5.42578125" style="38" customWidth="1"/>
    <col min="3" max="3" width="6.7109375" style="38" customWidth="1"/>
    <col min="4" max="4" width="22.7109375" style="38" bestFit="1" customWidth="1"/>
    <col min="5" max="5" width="17" style="38" customWidth="1"/>
    <col min="6" max="6" width="6.85546875" style="38" bestFit="1" customWidth="1"/>
    <col min="7" max="8" width="9.140625" style="38" bestFit="1" customWidth="1"/>
    <col min="9" max="16384" width="9.140625" style="38"/>
  </cols>
  <sheetData>
    <row r="2" spans="1:19">
      <c r="B2" s="39" t="s">
        <v>1167</v>
      </c>
    </row>
    <row r="3" spans="1:19" ht="16.5" customHeight="1"/>
    <row r="4" spans="1:19">
      <c r="A4" s="38">
        <v>1</v>
      </c>
      <c r="B4" s="67" t="s">
        <v>1168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9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7" spans="1:19">
      <c r="A7" s="38">
        <v>2</v>
      </c>
      <c r="B7" s="67" t="s">
        <v>1169</v>
      </c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9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10" spans="1:19">
      <c r="A10" s="38">
        <v>3</v>
      </c>
      <c r="B10" s="67" t="s">
        <v>1170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9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9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9">
      <c r="B13" s="41" t="s">
        <v>1171</v>
      </c>
      <c r="C13" s="41" t="s">
        <v>1172</v>
      </c>
      <c r="D13" s="41" t="s">
        <v>1101</v>
      </c>
      <c r="E13" s="41" t="s">
        <v>1173</v>
      </c>
      <c r="F13" s="42" t="s">
        <v>1174</v>
      </c>
      <c r="G13" s="41" t="s">
        <v>1175</v>
      </c>
      <c r="H13" s="40"/>
      <c r="I13" s="40"/>
      <c r="J13" s="40"/>
      <c r="K13" s="40"/>
      <c r="L13" s="40"/>
    </row>
    <row r="14" spans="1:19">
      <c r="B14" s="43">
        <v>1</v>
      </c>
      <c r="C14" s="44">
        <v>661</v>
      </c>
      <c r="D14" s="43" t="s">
        <v>1176</v>
      </c>
      <c r="E14" s="43" t="s">
        <v>1176</v>
      </c>
      <c r="F14" s="45">
        <v>5</v>
      </c>
      <c r="G14" s="43">
        <f>50000*F14</f>
        <v>250000</v>
      </c>
      <c r="H14" s="40"/>
      <c r="I14" s="40"/>
      <c r="J14" s="40"/>
      <c r="K14" s="40"/>
      <c r="L14" s="40"/>
      <c r="S14" s="38" t="s">
        <v>1177</v>
      </c>
    </row>
    <row r="15" spans="1:19">
      <c r="B15" s="46">
        <v>2</v>
      </c>
      <c r="C15" s="47">
        <v>169</v>
      </c>
      <c r="D15" s="46" t="s">
        <v>1178</v>
      </c>
      <c r="E15" s="46" t="s">
        <v>1178</v>
      </c>
      <c r="F15" s="48">
        <v>3</v>
      </c>
      <c r="G15" s="43">
        <f>50000*F15</f>
        <v>150000</v>
      </c>
      <c r="H15" s="40"/>
      <c r="I15" s="40"/>
      <c r="J15" s="40"/>
      <c r="K15" s="40"/>
      <c r="L15" s="40"/>
    </row>
    <row r="16" spans="1:19" ht="17.25" thickBot="1">
      <c r="B16" s="68" t="s">
        <v>1099</v>
      </c>
      <c r="C16" s="69"/>
      <c r="D16" s="69"/>
      <c r="E16" s="70"/>
      <c r="F16" s="49">
        <f>SUM(F14:F15)</f>
        <v>8</v>
      </c>
      <c r="G16" s="49">
        <f>SUM(G14:G15)</f>
        <v>400000</v>
      </c>
      <c r="H16" s="40"/>
      <c r="I16" s="40"/>
      <c r="J16" s="40"/>
      <c r="K16" s="40"/>
      <c r="L16" s="40"/>
    </row>
    <row r="17" spans="1:12" ht="17.25" thickTop="1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>
      <c r="A18" s="38">
        <v>4</v>
      </c>
      <c r="B18" s="67" t="s">
        <v>1179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1" spans="1:12" ht="33">
      <c r="B21" s="50" t="s">
        <v>1171</v>
      </c>
      <c r="C21" s="50" t="s">
        <v>1172</v>
      </c>
      <c r="D21" s="50" t="s">
        <v>1101</v>
      </c>
      <c r="E21" s="50" t="s">
        <v>1173</v>
      </c>
      <c r="F21" s="51" t="s">
        <v>1174</v>
      </c>
      <c r="G21" s="51" t="s">
        <v>1180</v>
      </c>
      <c r="H21" s="50" t="s">
        <v>1175</v>
      </c>
    </row>
    <row r="22" spans="1:12">
      <c r="B22" s="43">
        <v>1</v>
      </c>
      <c r="C22" s="44">
        <v>633</v>
      </c>
      <c r="D22" s="43" t="s">
        <v>644</v>
      </c>
      <c r="E22" s="43" t="s">
        <v>644</v>
      </c>
      <c r="F22" s="45">
        <v>0</v>
      </c>
      <c r="G22" s="45">
        <v>1</v>
      </c>
      <c r="H22" s="43">
        <f>50000*F22+G22*100000</f>
        <v>100000</v>
      </c>
    </row>
    <row r="23" spans="1:12">
      <c r="B23" s="46">
        <v>2</v>
      </c>
      <c r="C23" s="47">
        <v>124</v>
      </c>
      <c r="D23" s="46" t="s">
        <v>1181</v>
      </c>
      <c r="E23" s="46" t="s">
        <v>1182</v>
      </c>
      <c r="F23" s="48">
        <v>1</v>
      </c>
      <c r="G23" s="48">
        <v>0</v>
      </c>
      <c r="H23" s="43">
        <f t="shared" ref="H23:H25" si="0">50000*F23+G23*100000</f>
        <v>50000</v>
      </c>
    </row>
    <row r="24" spans="1:12">
      <c r="B24" s="46">
        <v>3</v>
      </c>
      <c r="C24" s="47">
        <v>127</v>
      </c>
      <c r="D24" s="46" t="s">
        <v>1183</v>
      </c>
      <c r="E24" s="46" t="s">
        <v>1184</v>
      </c>
      <c r="F24" s="48">
        <v>8</v>
      </c>
      <c r="G24" s="48">
        <v>0</v>
      </c>
      <c r="H24" s="43">
        <f t="shared" si="0"/>
        <v>400000</v>
      </c>
    </row>
    <row r="25" spans="1:12">
      <c r="B25" s="46">
        <v>4</v>
      </c>
      <c r="C25" s="47">
        <v>654</v>
      </c>
      <c r="D25" s="46" t="s">
        <v>1185</v>
      </c>
      <c r="E25" s="46" t="s">
        <v>1185</v>
      </c>
      <c r="F25" s="48">
        <v>2</v>
      </c>
      <c r="G25" s="48">
        <v>0</v>
      </c>
      <c r="H25" s="43">
        <f t="shared" si="0"/>
        <v>100000</v>
      </c>
    </row>
    <row r="26" spans="1:12" ht="17.25" thickBot="1">
      <c r="B26" s="68" t="s">
        <v>1099</v>
      </c>
      <c r="C26" s="69"/>
      <c r="D26" s="69"/>
      <c r="E26" s="70"/>
      <c r="F26" s="49">
        <f>SUM(F22:F25)</f>
        <v>11</v>
      </c>
      <c r="G26" s="49">
        <f>SUM(G22:G25)</f>
        <v>1</v>
      </c>
      <c r="H26" s="49">
        <f>SUM(H22:H25)</f>
        <v>650000</v>
      </c>
    </row>
    <row r="27" spans="1:12" ht="17.25" thickTop="1"/>
    <row r="28" spans="1:12">
      <c r="A28" s="38">
        <v>5</v>
      </c>
      <c r="B28" s="67" t="s">
        <v>1187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17.25" customHeight="1">
      <c r="A30" s="38">
        <v>6</v>
      </c>
      <c r="B30" s="66" t="s">
        <v>1186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2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2:12" ht="35.25" customHeight="1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</row>
    <row r="34" spans="2:1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</row>
    <row r="35" spans="2:12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2:1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</sheetData>
  <mergeCells count="8">
    <mergeCell ref="B30:L33"/>
    <mergeCell ref="B28:L29"/>
    <mergeCell ref="B4:L5"/>
    <mergeCell ref="B7:L8"/>
    <mergeCell ref="B10:L11"/>
    <mergeCell ref="B16:E16"/>
    <mergeCell ref="B18:L19"/>
    <mergeCell ref="B26:E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M14"/>
  <sheetViews>
    <sheetView zoomScale="90" zoomScaleNormal="90" workbookViewId="0"/>
  </sheetViews>
  <sheetFormatPr defaultRowHeight="16.5"/>
  <cols>
    <col min="1" max="1" width="9.140625" style="11"/>
    <col min="2" max="2" width="8.140625" style="11" customWidth="1"/>
    <col min="3" max="3" width="10.85546875" style="11" bestFit="1" customWidth="1"/>
    <col min="4" max="4" width="24.140625" style="11" bestFit="1" customWidth="1"/>
    <col min="5" max="5" width="21.28515625" style="11" bestFit="1" customWidth="1"/>
    <col min="6" max="6" width="8.42578125" style="11" customWidth="1"/>
    <col min="7" max="7" width="10.28515625" style="11" customWidth="1"/>
    <col min="8" max="8" width="10.28515625" style="11" bestFit="1" customWidth="1"/>
    <col min="9" max="16384" width="9.140625" style="11"/>
  </cols>
  <sheetData>
    <row r="2" spans="2:13">
      <c r="B2" s="53" t="s">
        <v>1167</v>
      </c>
    </row>
    <row r="6" spans="2:13">
      <c r="B6" s="16" t="s">
        <v>1171</v>
      </c>
      <c r="C6" s="16" t="s">
        <v>1172</v>
      </c>
      <c r="D6" s="16" t="s">
        <v>1101</v>
      </c>
      <c r="E6" s="16" t="s">
        <v>1173</v>
      </c>
      <c r="F6" s="54" t="s">
        <v>1174</v>
      </c>
      <c r="G6" s="54" t="s">
        <v>1180</v>
      </c>
      <c r="H6" s="16" t="s">
        <v>1175</v>
      </c>
      <c r="I6" s="55"/>
      <c r="J6" s="55"/>
      <c r="K6" s="55"/>
      <c r="L6" s="55"/>
      <c r="M6" s="55"/>
    </row>
    <row r="7" spans="2:13">
      <c r="B7" s="13">
        <v>1</v>
      </c>
      <c r="C7" s="56">
        <v>661</v>
      </c>
      <c r="D7" s="13" t="s">
        <v>1176</v>
      </c>
      <c r="E7" s="13" t="s">
        <v>1176</v>
      </c>
      <c r="F7" s="57">
        <v>5</v>
      </c>
      <c r="G7" s="57">
        <v>0</v>
      </c>
      <c r="H7" s="13">
        <f>50000*F7+G7*100000</f>
        <v>250000</v>
      </c>
      <c r="I7" s="55"/>
      <c r="J7" s="55"/>
      <c r="K7" s="55"/>
      <c r="L7" s="55"/>
      <c r="M7" s="55"/>
    </row>
    <row r="8" spans="2:13">
      <c r="B8" s="58">
        <v>2</v>
      </c>
      <c r="C8" s="59">
        <v>169</v>
      </c>
      <c r="D8" s="58" t="s">
        <v>1178</v>
      </c>
      <c r="E8" s="58" t="s">
        <v>1178</v>
      </c>
      <c r="F8" s="60">
        <v>3</v>
      </c>
      <c r="G8" s="60">
        <v>0</v>
      </c>
      <c r="H8" s="13">
        <f>50000*F8+G8*100000</f>
        <v>150000</v>
      </c>
      <c r="I8" s="55"/>
      <c r="J8" s="55"/>
      <c r="K8" s="55"/>
      <c r="L8" s="55"/>
      <c r="M8" s="55"/>
    </row>
    <row r="9" spans="2:13">
      <c r="B9" s="13">
        <v>1</v>
      </c>
      <c r="C9" s="56">
        <v>633</v>
      </c>
      <c r="D9" s="13" t="s">
        <v>644</v>
      </c>
      <c r="E9" s="13" t="s">
        <v>644</v>
      </c>
      <c r="F9" s="57">
        <v>0</v>
      </c>
      <c r="G9" s="57">
        <v>1</v>
      </c>
      <c r="H9" s="13">
        <f>50000*F9+G9*100000</f>
        <v>100000</v>
      </c>
    </row>
    <row r="10" spans="2:13">
      <c r="B10" s="58">
        <v>2</v>
      </c>
      <c r="C10" s="59">
        <v>124</v>
      </c>
      <c r="D10" s="58" t="s">
        <v>1181</v>
      </c>
      <c r="E10" s="58" t="s">
        <v>1182</v>
      </c>
      <c r="F10" s="60">
        <v>1</v>
      </c>
      <c r="G10" s="60">
        <v>0</v>
      </c>
      <c r="H10" s="13">
        <f t="shared" ref="H10:H12" si="0">50000*F10+G10*100000</f>
        <v>50000</v>
      </c>
    </row>
    <row r="11" spans="2:13">
      <c r="B11" s="58">
        <v>3</v>
      </c>
      <c r="C11" s="59">
        <v>127</v>
      </c>
      <c r="D11" s="58" t="s">
        <v>1183</v>
      </c>
      <c r="E11" s="58" t="s">
        <v>1184</v>
      </c>
      <c r="F11" s="60">
        <v>8</v>
      </c>
      <c r="G11" s="60">
        <v>0</v>
      </c>
      <c r="H11" s="13">
        <f t="shared" si="0"/>
        <v>400000</v>
      </c>
    </row>
    <row r="12" spans="2:13">
      <c r="B12" s="58">
        <v>4</v>
      </c>
      <c r="C12" s="59">
        <v>654</v>
      </c>
      <c r="D12" s="58" t="s">
        <v>1185</v>
      </c>
      <c r="E12" s="58" t="s">
        <v>1185</v>
      </c>
      <c r="F12" s="60">
        <v>2</v>
      </c>
      <c r="G12" s="60">
        <v>0</v>
      </c>
      <c r="H12" s="13">
        <f t="shared" si="0"/>
        <v>100000</v>
      </c>
    </row>
    <row r="13" spans="2:13" ht="17.25" thickBot="1">
      <c r="B13" s="71" t="s">
        <v>1099</v>
      </c>
      <c r="C13" s="72"/>
      <c r="D13" s="72"/>
      <c r="E13" s="73"/>
      <c r="F13" s="61">
        <f>SUM(F7:F12)</f>
        <v>19</v>
      </c>
      <c r="G13" s="61">
        <f>SUM(G7:G12)</f>
        <v>1</v>
      </c>
      <c r="H13" s="61">
        <f>SUM(H7:H12)</f>
        <v>1050000</v>
      </c>
    </row>
    <row r="14" spans="2:13" ht="17.25" thickTop="1"/>
  </sheetData>
  <mergeCells count="1">
    <mergeCell ref="B13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L14"/>
  <sheetViews>
    <sheetView zoomScale="90" zoomScaleNormal="90" workbookViewId="0">
      <selection activeCell="A8" sqref="A8"/>
    </sheetView>
  </sheetViews>
  <sheetFormatPr defaultRowHeight="16.5"/>
  <cols>
    <col min="1" max="1" width="9.140625" style="11"/>
    <col min="2" max="2" width="8.140625" style="11" customWidth="1"/>
    <col min="3" max="3" width="10.85546875" style="11" bestFit="1" customWidth="1"/>
    <col min="4" max="4" width="24.140625" style="11" bestFit="1" customWidth="1"/>
    <col min="5" max="5" width="8.42578125" style="11" customWidth="1"/>
    <col min="6" max="6" width="10.28515625" style="11" customWidth="1"/>
    <col min="7" max="7" width="10.28515625" style="11" bestFit="1" customWidth="1"/>
    <col min="8" max="16384" width="9.140625" style="11"/>
  </cols>
  <sheetData>
    <row r="2" spans="2:12">
      <c r="B2" s="53" t="s">
        <v>1167</v>
      </c>
    </row>
    <row r="6" spans="2:12">
      <c r="B6" s="16" t="s">
        <v>1171</v>
      </c>
      <c r="C6" s="16" t="s">
        <v>1172</v>
      </c>
      <c r="D6" s="16" t="s">
        <v>1101</v>
      </c>
      <c r="E6" s="54" t="s">
        <v>1174</v>
      </c>
      <c r="F6" s="54" t="s">
        <v>1180</v>
      </c>
      <c r="G6" s="16" t="s">
        <v>1175</v>
      </c>
      <c r="H6" s="55"/>
      <c r="I6" s="55"/>
      <c r="J6" s="55"/>
      <c r="K6" s="55"/>
      <c r="L6" s="55"/>
    </row>
    <row r="7" spans="2:12">
      <c r="B7" s="13">
        <v>1</v>
      </c>
      <c r="C7" s="56">
        <v>661</v>
      </c>
      <c r="D7" s="13" t="s">
        <v>1176</v>
      </c>
      <c r="E7" s="57">
        <v>5</v>
      </c>
      <c r="F7" s="57">
        <v>0</v>
      </c>
      <c r="G7" s="13">
        <f>50000*E7+F7*100000</f>
        <v>250000</v>
      </c>
      <c r="H7" s="55"/>
      <c r="I7" s="55"/>
      <c r="J7" s="55"/>
      <c r="K7" s="55"/>
      <c r="L7" s="55"/>
    </row>
    <row r="8" spans="2:12">
      <c r="B8" s="58">
        <v>2</v>
      </c>
      <c r="C8" s="59">
        <v>169</v>
      </c>
      <c r="D8" s="58" t="s">
        <v>1178</v>
      </c>
      <c r="E8" s="60">
        <v>3</v>
      </c>
      <c r="F8" s="60">
        <v>0</v>
      </c>
      <c r="G8" s="13">
        <f>50000*E8+F8*100000</f>
        <v>150000</v>
      </c>
      <c r="H8" s="55"/>
      <c r="I8" s="55"/>
      <c r="J8" s="55"/>
      <c r="K8" s="55"/>
      <c r="L8" s="55"/>
    </row>
    <row r="9" spans="2:12">
      <c r="B9" s="13">
        <v>1</v>
      </c>
      <c r="C9" s="56">
        <v>633</v>
      </c>
      <c r="D9" s="13" t="s">
        <v>644</v>
      </c>
      <c r="E9" s="57">
        <v>0</v>
      </c>
      <c r="F9" s="57">
        <v>1</v>
      </c>
      <c r="G9" s="13">
        <f>50000*E9+F9*100000</f>
        <v>100000</v>
      </c>
    </row>
    <row r="10" spans="2:12">
      <c r="B10" s="58">
        <v>2</v>
      </c>
      <c r="C10" s="59">
        <v>124</v>
      </c>
      <c r="D10" s="58" t="s">
        <v>1181</v>
      </c>
      <c r="E10" s="60">
        <v>1</v>
      </c>
      <c r="F10" s="60">
        <v>0</v>
      </c>
      <c r="G10" s="13">
        <f t="shared" ref="G10:G12" si="0">50000*E10+F10*100000</f>
        <v>50000</v>
      </c>
    </row>
    <row r="11" spans="2:12">
      <c r="B11" s="58">
        <v>3</v>
      </c>
      <c r="C11" s="59">
        <v>127</v>
      </c>
      <c r="D11" s="58" t="s">
        <v>1183</v>
      </c>
      <c r="E11" s="60">
        <v>8</v>
      </c>
      <c r="F11" s="60">
        <v>0</v>
      </c>
      <c r="G11" s="13">
        <f t="shared" si="0"/>
        <v>400000</v>
      </c>
    </row>
    <row r="12" spans="2:12">
      <c r="B12" s="58">
        <v>4</v>
      </c>
      <c r="C12" s="59">
        <v>654</v>
      </c>
      <c r="D12" s="58" t="s">
        <v>1185</v>
      </c>
      <c r="E12" s="60">
        <v>2</v>
      </c>
      <c r="F12" s="60">
        <v>0</v>
      </c>
      <c r="G12" s="13">
        <f t="shared" si="0"/>
        <v>100000</v>
      </c>
    </row>
    <row r="13" spans="2:12" ht="17.25" thickBot="1">
      <c r="B13" s="71" t="s">
        <v>1099</v>
      </c>
      <c r="C13" s="72"/>
      <c r="D13" s="72"/>
      <c r="E13" s="61">
        <f>SUM(E7:E12)</f>
        <v>19</v>
      </c>
      <c r="F13" s="61">
        <f>SUM(F7:F12)</f>
        <v>1</v>
      </c>
      <c r="G13" s="61">
        <f>SUM(G7:G12)</f>
        <v>1050000</v>
      </c>
    </row>
    <row r="14" spans="2:12" ht="17.25" thickTop="1"/>
  </sheetData>
  <mergeCells count="1"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Tech. Centre Data</vt:lpstr>
      <vt:lpstr>Calc. Sheet</vt:lpstr>
      <vt:lpstr>In-House</vt:lpstr>
      <vt:lpstr>Def. report- May-2020</vt:lpstr>
      <vt:lpstr>RO-wise</vt:lpstr>
      <vt:lpstr>REG-EA wise</vt:lpstr>
      <vt:lpstr>Reg- wise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dcterms:created xsi:type="dcterms:W3CDTF">2019-09-06T05:42:14Z</dcterms:created>
  <dcterms:modified xsi:type="dcterms:W3CDTF">2020-08-17T10:31:48Z</dcterms:modified>
</cp:coreProperties>
</file>