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45" windowHeight="6705" activeTab="1"/>
  </bookViews>
  <sheets>
    <sheet name="Reg-EA wise count" sheetId="1" r:id="rId1"/>
    <sheet name="Calculation Sheet" sheetId="2" r:id="rId2"/>
    <sheet name="In-House" sheetId="3" r:id="rId3"/>
    <sheet name="RO-wise" sheetId="11" r:id="rId4"/>
    <sheet name="REG-EA wise" sheetId="12" r:id="rId5"/>
    <sheet name="Reg- wise" sheetId="13" r:id="rId6"/>
    <sheet name="Def. Report-Sept-20" sheetId="10" r:id="rId7"/>
  </sheets>
  <definedNames>
    <definedName name="_xlnm._FilterDatabase" localSheetId="1" hidden="1">'Calculation Sheet'!$A$1:$U$158</definedName>
    <definedName name="_xlnm._FilterDatabase" localSheetId="6" hidden="1">'Def. Report-Sept-20'!$A$4:$P$166</definedName>
    <definedName name="_xlnm._FilterDatabase" localSheetId="2" hidden="1">'In-House'!$B$4:$F$77</definedName>
    <definedName name="_xlnm._FilterDatabase" localSheetId="5" hidden="1">'Reg- wise'!$B$4:$E$13</definedName>
    <definedName name="_xlnm._FilterDatabase" localSheetId="0" hidden="1">'Reg-EA wise count'!$A$1:$N$393</definedName>
    <definedName name="_xlnm.Print_Area" localSheetId="2">'In-House'!$B$2:$E$69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3"/>
  <c r="F16"/>
  <c r="F15"/>
  <c r="F14"/>
  <c r="F13"/>
  <c r="F12"/>
  <c r="F11"/>
  <c r="F10"/>
  <c r="F9"/>
  <c r="F8"/>
  <c r="F7"/>
  <c r="F6"/>
  <c r="F17" s="1"/>
  <c r="F18" i="12"/>
  <c r="G17"/>
  <c r="G16"/>
  <c r="G15"/>
  <c r="G14"/>
  <c r="G13"/>
  <c r="G12"/>
  <c r="G11"/>
  <c r="G10"/>
  <c r="G9"/>
  <c r="G8"/>
  <c r="G7"/>
  <c r="G6"/>
  <c r="G18" s="1"/>
  <c r="F50" i="11"/>
  <c r="G49"/>
  <c r="G48"/>
  <c r="G47"/>
  <c r="G50" s="1"/>
  <c r="F41"/>
  <c r="G40"/>
  <c r="G41" s="1"/>
  <c r="F28"/>
  <c r="G27"/>
  <c r="G26"/>
  <c r="G25"/>
  <c r="G28" s="1"/>
  <c r="G24"/>
  <c r="G23"/>
  <c r="F11"/>
  <c r="G10"/>
  <c r="G9"/>
  <c r="G8"/>
  <c r="G11" s="1"/>
  <c r="O166" i="10"/>
  <c r="N166"/>
  <c r="M166"/>
  <c r="L166"/>
  <c r="K166"/>
  <c r="J166"/>
  <c r="I166"/>
  <c r="H166"/>
  <c r="G166"/>
  <c r="F166"/>
  <c r="E166"/>
  <c r="D166"/>
  <c r="P165"/>
  <c r="P164"/>
  <c r="P163"/>
  <c r="P162"/>
  <c r="P161"/>
  <c r="P160"/>
  <c r="P159"/>
  <c r="P158"/>
  <c r="P157"/>
  <c r="P156"/>
  <c r="P155"/>
  <c r="P154"/>
  <c r="P153"/>
  <c r="P152"/>
  <c r="P151"/>
  <c r="P150"/>
  <c r="P149"/>
  <c r="P148"/>
  <c r="P147"/>
  <c r="P146"/>
  <c r="P145"/>
  <c r="P144"/>
  <c r="P143"/>
  <c r="P142"/>
  <c r="P141"/>
  <c r="P140"/>
  <c r="P139"/>
  <c r="P138"/>
  <c r="P137"/>
  <c r="P136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  <c r="P6"/>
  <c r="P166" s="1"/>
  <c r="N394" i="1" l="1"/>
  <c r="M394"/>
  <c r="L394"/>
  <c r="K394"/>
  <c r="J394"/>
  <c r="I394"/>
  <c r="H394"/>
  <c r="G394"/>
  <c r="F394"/>
  <c r="P158" i="2" l="1"/>
  <c r="O158"/>
  <c r="J157"/>
  <c r="J156"/>
  <c r="R156" s="1"/>
  <c r="J155"/>
  <c r="J154"/>
  <c r="J153"/>
  <c r="K158"/>
  <c r="R155" l="1"/>
  <c r="R154"/>
  <c r="R153"/>
  <c r="R157"/>
  <c r="L157"/>
  <c r="M157" s="1"/>
  <c r="L153"/>
  <c r="M153" s="1"/>
  <c r="L156"/>
  <c r="M156" s="1"/>
  <c r="L155"/>
  <c r="N155" s="1"/>
  <c r="L154"/>
  <c r="M154" s="1"/>
  <c r="M155" l="1"/>
  <c r="N156"/>
  <c r="N153"/>
  <c r="S153" s="1"/>
  <c r="S155"/>
  <c r="U155" s="1"/>
  <c r="N157"/>
  <c r="S156"/>
  <c r="T156" s="1"/>
  <c r="N154"/>
  <c r="H158"/>
  <c r="J88"/>
  <c r="J95"/>
  <c r="J97"/>
  <c r="J98"/>
  <c r="J103"/>
  <c r="J99"/>
  <c r="J101"/>
  <c r="J87"/>
  <c r="J85"/>
  <c r="J78"/>
  <c r="J72"/>
  <c r="J104"/>
  <c r="J108"/>
  <c r="J109"/>
  <c r="J116"/>
  <c r="J119"/>
  <c r="J121"/>
  <c r="J122"/>
  <c r="J126"/>
  <c r="J131"/>
  <c r="J132"/>
  <c r="J133"/>
  <c r="J134"/>
  <c r="J136"/>
  <c r="J68"/>
  <c r="J67"/>
  <c r="J66"/>
  <c r="J65"/>
  <c r="J64"/>
  <c r="J63"/>
  <c r="J51"/>
  <c r="J50"/>
  <c r="J49"/>
  <c r="J48"/>
  <c r="J46"/>
  <c r="J45"/>
  <c r="J44"/>
  <c r="J43"/>
  <c r="J42"/>
  <c r="J41"/>
  <c r="J40"/>
  <c r="J39"/>
  <c r="J38"/>
  <c r="J37"/>
  <c r="J36"/>
  <c r="J35"/>
  <c r="J33"/>
  <c r="J34"/>
  <c r="J32"/>
  <c r="J31"/>
  <c r="J27"/>
  <c r="J26"/>
  <c r="J24"/>
  <c r="J22"/>
  <c r="J21"/>
  <c r="J137"/>
  <c r="J20"/>
  <c r="J18"/>
  <c r="J17"/>
  <c r="J16"/>
  <c r="J11"/>
  <c r="J139"/>
  <c r="J144"/>
  <c r="J147"/>
  <c r="J149"/>
  <c r="J8"/>
  <c r="J162"/>
  <c r="J135"/>
  <c r="J130"/>
  <c r="J129"/>
  <c r="J128"/>
  <c r="J127"/>
  <c r="J125"/>
  <c r="J124"/>
  <c r="J123"/>
  <c r="J163"/>
  <c r="J138"/>
  <c r="J140"/>
  <c r="J141"/>
  <c r="J120"/>
  <c r="J118"/>
  <c r="J117"/>
  <c r="J115"/>
  <c r="J114"/>
  <c r="J142"/>
  <c r="J145"/>
  <c r="J143"/>
  <c r="J113"/>
  <c r="J112"/>
  <c r="J111"/>
  <c r="J110"/>
  <c r="J107"/>
  <c r="J106"/>
  <c r="J105"/>
  <c r="J102"/>
  <c r="J100"/>
  <c r="J146"/>
  <c r="J96"/>
  <c r="J94"/>
  <c r="J93"/>
  <c r="J148"/>
  <c r="J92"/>
  <c r="J91"/>
  <c r="J90"/>
  <c r="J89"/>
  <c r="J86"/>
  <c r="J84"/>
  <c r="J83"/>
  <c r="J82"/>
  <c r="J81"/>
  <c r="J80"/>
  <c r="J79"/>
  <c r="J77"/>
  <c r="J76"/>
  <c r="J75"/>
  <c r="J74"/>
  <c r="J73"/>
  <c r="J71"/>
  <c r="J70"/>
  <c r="J69"/>
  <c r="J62"/>
  <c r="J150"/>
  <c r="J151"/>
  <c r="J61"/>
  <c r="J60"/>
  <c r="J152"/>
  <c r="J59"/>
  <c r="J58"/>
  <c r="J57"/>
  <c r="J56"/>
  <c r="J55"/>
  <c r="J54"/>
  <c r="J53"/>
  <c r="J52"/>
  <c r="J47"/>
  <c r="J30"/>
  <c r="J29"/>
  <c r="J28"/>
  <c r="J25"/>
  <c r="J23"/>
  <c r="J19"/>
  <c r="J15"/>
  <c r="J14"/>
  <c r="J13"/>
  <c r="J12"/>
  <c r="J10"/>
  <c r="J9"/>
  <c r="J6"/>
  <c r="J5"/>
  <c r="J4"/>
  <c r="J7"/>
  <c r="J3"/>
  <c r="T155" l="1"/>
  <c r="U153"/>
  <c r="T153"/>
  <c r="R23"/>
  <c r="R30"/>
  <c r="R58"/>
  <c r="R74"/>
  <c r="R83"/>
  <c r="R93"/>
  <c r="R107"/>
  <c r="R114"/>
  <c r="R127"/>
  <c r="R16"/>
  <c r="R26"/>
  <c r="R37"/>
  <c r="R50"/>
  <c r="R131"/>
  <c r="R5"/>
  <c r="R12"/>
  <c r="R29"/>
  <c r="R53"/>
  <c r="R60"/>
  <c r="R73"/>
  <c r="R77"/>
  <c r="R89"/>
  <c r="R148"/>
  <c r="R106"/>
  <c r="R112"/>
  <c r="R118"/>
  <c r="R138"/>
  <c r="R130"/>
  <c r="R149"/>
  <c r="R11"/>
  <c r="R24"/>
  <c r="R40"/>
  <c r="R4"/>
  <c r="R10"/>
  <c r="R15"/>
  <c r="R28"/>
  <c r="R52"/>
  <c r="R56"/>
  <c r="R152"/>
  <c r="R150"/>
  <c r="R71"/>
  <c r="R76"/>
  <c r="R81"/>
  <c r="R86"/>
  <c r="R92"/>
  <c r="R96"/>
  <c r="R105"/>
  <c r="R111"/>
  <c r="R145"/>
  <c r="R117"/>
  <c r="R140"/>
  <c r="R124"/>
  <c r="R129"/>
  <c r="R8"/>
  <c r="R139"/>
  <c r="R18"/>
  <c r="R22"/>
  <c r="R31"/>
  <c r="R35"/>
  <c r="R39"/>
  <c r="R43"/>
  <c r="R48"/>
  <c r="R63"/>
  <c r="R67"/>
  <c r="R133"/>
  <c r="R122"/>
  <c r="R109"/>
  <c r="R78"/>
  <c r="R99"/>
  <c r="R95"/>
  <c r="R7"/>
  <c r="R9"/>
  <c r="R14"/>
  <c r="R25"/>
  <c r="R47"/>
  <c r="R55"/>
  <c r="R59"/>
  <c r="R151"/>
  <c r="R70"/>
  <c r="R75"/>
  <c r="R80"/>
  <c r="R84"/>
  <c r="R91"/>
  <c r="R94"/>
  <c r="R102"/>
  <c r="R110"/>
  <c r="R143"/>
  <c r="R115"/>
  <c r="R141"/>
  <c r="R123"/>
  <c r="R128"/>
  <c r="R144"/>
  <c r="R17"/>
  <c r="R21"/>
  <c r="R27"/>
  <c r="R33"/>
  <c r="R38"/>
  <c r="R42"/>
  <c r="R46"/>
  <c r="R51"/>
  <c r="R66"/>
  <c r="R134"/>
  <c r="R126"/>
  <c r="R116"/>
  <c r="R72"/>
  <c r="R101"/>
  <c r="R97"/>
  <c r="U156"/>
  <c r="S154"/>
  <c r="T154" s="1"/>
  <c r="S157"/>
  <c r="T157" s="1"/>
  <c r="R6"/>
  <c r="R61"/>
  <c r="R100"/>
  <c r="R147"/>
  <c r="R45"/>
  <c r="R13"/>
  <c r="R54"/>
  <c r="R69"/>
  <c r="R79"/>
  <c r="R90"/>
  <c r="R113"/>
  <c r="R120"/>
  <c r="R135"/>
  <c r="R137"/>
  <c r="R34"/>
  <c r="R41"/>
  <c r="R65"/>
  <c r="R136"/>
  <c r="R119"/>
  <c r="R104"/>
  <c r="R87"/>
  <c r="R98"/>
  <c r="R19"/>
  <c r="R57"/>
  <c r="R62"/>
  <c r="R82"/>
  <c r="R146"/>
  <c r="R142"/>
  <c r="R125"/>
  <c r="R20"/>
  <c r="R32"/>
  <c r="R36"/>
  <c r="R44"/>
  <c r="R49"/>
  <c r="R64"/>
  <c r="R68"/>
  <c r="R132"/>
  <c r="R121"/>
  <c r="R108"/>
  <c r="R85"/>
  <c r="R103"/>
  <c r="R88"/>
  <c r="L23"/>
  <c r="M23" s="1"/>
  <c r="L58"/>
  <c r="M58" s="1"/>
  <c r="L74"/>
  <c r="M74" s="1"/>
  <c r="L90"/>
  <c r="M90" s="1"/>
  <c r="L107"/>
  <c r="M107" s="1"/>
  <c r="L114"/>
  <c r="M114" s="1"/>
  <c r="L120"/>
  <c r="M120" s="1"/>
  <c r="L127"/>
  <c r="N127" s="1"/>
  <c r="L135"/>
  <c r="M135" s="1"/>
  <c r="L147"/>
  <c r="M147" s="1"/>
  <c r="L16"/>
  <c r="M16" s="1"/>
  <c r="L137"/>
  <c r="M137" s="1"/>
  <c r="L26"/>
  <c r="M26" s="1"/>
  <c r="L34"/>
  <c r="M34" s="1"/>
  <c r="L37"/>
  <c r="M37" s="1"/>
  <c r="L41"/>
  <c r="N41" s="1"/>
  <c r="L45"/>
  <c r="M45" s="1"/>
  <c r="L50"/>
  <c r="M50" s="1"/>
  <c r="L65"/>
  <c r="M65" s="1"/>
  <c r="L136"/>
  <c r="M136" s="1"/>
  <c r="L131"/>
  <c r="M131" s="1"/>
  <c r="L119"/>
  <c r="M119" s="1"/>
  <c r="L104"/>
  <c r="M104" s="1"/>
  <c r="L87"/>
  <c r="M87" s="1"/>
  <c r="L98"/>
  <c r="M98" s="1"/>
  <c r="L6"/>
  <c r="M6" s="1"/>
  <c r="L30"/>
  <c r="M30" s="1"/>
  <c r="L61"/>
  <c r="M61" s="1"/>
  <c r="L83"/>
  <c r="M83" s="1"/>
  <c r="L93"/>
  <c r="M93" s="1"/>
  <c r="L12"/>
  <c r="M12" s="1"/>
  <c r="L53"/>
  <c r="M53" s="1"/>
  <c r="L57"/>
  <c r="N57" s="1"/>
  <c r="L60"/>
  <c r="N60" s="1"/>
  <c r="L62"/>
  <c r="M62" s="1"/>
  <c r="L73"/>
  <c r="M73" s="1"/>
  <c r="L77"/>
  <c r="M77" s="1"/>
  <c r="L82"/>
  <c r="M82" s="1"/>
  <c r="L89"/>
  <c r="M89" s="1"/>
  <c r="L148"/>
  <c r="M148" s="1"/>
  <c r="L146"/>
  <c r="M146" s="1"/>
  <c r="L106"/>
  <c r="M106" s="1"/>
  <c r="L112"/>
  <c r="N112" s="1"/>
  <c r="L142"/>
  <c r="M142" s="1"/>
  <c r="L118"/>
  <c r="M118" s="1"/>
  <c r="L138"/>
  <c r="M138" s="1"/>
  <c r="L125"/>
  <c r="M125" s="1"/>
  <c r="L130"/>
  <c r="M130" s="1"/>
  <c r="L149"/>
  <c r="N149" s="1"/>
  <c r="L11"/>
  <c r="M11" s="1"/>
  <c r="L20"/>
  <c r="N20" s="1"/>
  <c r="L24"/>
  <c r="M24" s="1"/>
  <c r="L32"/>
  <c r="M32" s="1"/>
  <c r="L36"/>
  <c r="M36" s="1"/>
  <c r="L40"/>
  <c r="M40" s="1"/>
  <c r="L44"/>
  <c r="N44" s="1"/>
  <c r="L49"/>
  <c r="N49" s="1"/>
  <c r="L64"/>
  <c r="M64" s="1"/>
  <c r="L68"/>
  <c r="M68" s="1"/>
  <c r="L132"/>
  <c r="N132" s="1"/>
  <c r="L121"/>
  <c r="M121" s="1"/>
  <c r="L108"/>
  <c r="M108" s="1"/>
  <c r="L85"/>
  <c r="M85" s="1"/>
  <c r="L103"/>
  <c r="M103" s="1"/>
  <c r="L88"/>
  <c r="M88" s="1"/>
  <c r="J158"/>
  <c r="L3"/>
  <c r="M3" s="1"/>
  <c r="L69"/>
  <c r="N69" s="1"/>
  <c r="L113"/>
  <c r="M113" s="1"/>
  <c r="L5"/>
  <c r="N5" s="1"/>
  <c r="L19"/>
  <c r="M19" s="1"/>
  <c r="L10"/>
  <c r="N10" s="1"/>
  <c r="L15"/>
  <c r="N15" s="1"/>
  <c r="L28"/>
  <c r="N28" s="1"/>
  <c r="L52"/>
  <c r="M52" s="1"/>
  <c r="L56"/>
  <c r="M56" s="1"/>
  <c r="L152"/>
  <c r="N152" s="1"/>
  <c r="L150"/>
  <c r="M150" s="1"/>
  <c r="L71"/>
  <c r="N71" s="1"/>
  <c r="L76"/>
  <c r="M76" s="1"/>
  <c r="L81"/>
  <c r="N81" s="1"/>
  <c r="L86"/>
  <c r="M86" s="1"/>
  <c r="L92"/>
  <c r="N92" s="1"/>
  <c r="L96"/>
  <c r="M96" s="1"/>
  <c r="L105"/>
  <c r="N105" s="1"/>
  <c r="L111"/>
  <c r="M111" s="1"/>
  <c r="L145"/>
  <c r="N145" s="1"/>
  <c r="L117"/>
  <c r="M117" s="1"/>
  <c r="L140"/>
  <c r="N140" s="1"/>
  <c r="L124"/>
  <c r="M124" s="1"/>
  <c r="L129"/>
  <c r="M129" s="1"/>
  <c r="L8"/>
  <c r="N8" s="1"/>
  <c r="L139"/>
  <c r="M139" s="1"/>
  <c r="L18"/>
  <c r="N18" s="1"/>
  <c r="L22"/>
  <c r="M22" s="1"/>
  <c r="L31"/>
  <c r="M31" s="1"/>
  <c r="L35"/>
  <c r="N35" s="1"/>
  <c r="L39"/>
  <c r="M39" s="1"/>
  <c r="M43"/>
  <c r="L43"/>
  <c r="N43" s="1"/>
  <c r="L48"/>
  <c r="N48" s="1"/>
  <c r="L63"/>
  <c r="N63" s="1"/>
  <c r="L67"/>
  <c r="N67" s="1"/>
  <c r="L133"/>
  <c r="N133" s="1"/>
  <c r="L122"/>
  <c r="M122" s="1"/>
  <c r="L109"/>
  <c r="N109" s="1"/>
  <c r="L78"/>
  <c r="M78" s="1"/>
  <c r="M99"/>
  <c r="L99"/>
  <c r="N99" s="1"/>
  <c r="L95"/>
  <c r="N95" s="1"/>
  <c r="L13"/>
  <c r="N13" s="1"/>
  <c r="L54"/>
  <c r="N54" s="1"/>
  <c r="L79"/>
  <c r="M79" s="1"/>
  <c r="L100"/>
  <c r="M100" s="1"/>
  <c r="L29"/>
  <c r="N29" s="1"/>
  <c r="L4"/>
  <c r="M4" s="1"/>
  <c r="L7"/>
  <c r="N7" s="1"/>
  <c r="L9"/>
  <c r="M9" s="1"/>
  <c r="L14"/>
  <c r="M14" s="1"/>
  <c r="L25"/>
  <c r="N25" s="1"/>
  <c r="L47"/>
  <c r="M47" s="1"/>
  <c r="L55"/>
  <c r="N55" s="1"/>
  <c r="L59"/>
  <c r="N59" s="1"/>
  <c r="L151"/>
  <c r="M151" s="1"/>
  <c r="L70"/>
  <c r="N70" s="1"/>
  <c r="L75"/>
  <c r="M75" s="1"/>
  <c r="L80"/>
  <c r="M80" s="1"/>
  <c r="L84"/>
  <c r="N84" s="1"/>
  <c r="L91"/>
  <c r="M91" s="1"/>
  <c r="L94"/>
  <c r="N94" s="1"/>
  <c r="L102"/>
  <c r="M102" s="1"/>
  <c r="L110"/>
  <c r="M110" s="1"/>
  <c r="L143"/>
  <c r="M143" s="1"/>
  <c r="L115"/>
  <c r="N115" s="1"/>
  <c r="L141"/>
  <c r="M141" s="1"/>
  <c r="L123"/>
  <c r="N123" s="1"/>
  <c r="L128"/>
  <c r="N128" s="1"/>
  <c r="L144"/>
  <c r="M144" s="1"/>
  <c r="L17"/>
  <c r="M17" s="1"/>
  <c r="L21"/>
  <c r="M21" s="1"/>
  <c r="L27"/>
  <c r="N27" s="1"/>
  <c r="L33"/>
  <c r="M33" s="1"/>
  <c r="L38"/>
  <c r="N38" s="1"/>
  <c r="L42"/>
  <c r="M42" s="1"/>
  <c r="L46"/>
  <c r="N46" s="1"/>
  <c r="L51"/>
  <c r="M51" s="1"/>
  <c r="L66"/>
  <c r="N66" s="1"/>
  <c r="L134"/>
  <c r="M134" s="1"/>
  <c r="L126"/>
  <c r="N126" s="1"/>
  <c r="L116"/>
  <c r="M116" s="1"/>
  <c r="L72"/>
  <c r="N72" s="1"/>
  <c r="L101"/>
  <c r="M101" s="1"/>
  <c r="L97"/>
  <c r="N97" s="1"/>
  <c r="G158"/>
  <c r="F158"/>
  <c r="E158"/>
  <c r="D158"/>
  <c r="M94" l="1"/>
  <c r="M35"/>
  <c r="M18"/>
  <c r="M71"/>
  <c r="M109"/>
  <c r="M49"/>
  <c r="M60"/>
  <c r="M66"/>
  <c r="M133"/>
  <c r="N146"/>
  <c r="S146" s="1"/>
  <c r="U146" s="1"/>
  <c r="N73"/>
  <c r="S73" s="1"/>
  <c r="T73" s="1"/>
  <c r="M55"/>
  <c r="M13"/>
  <c r="M63"/>
  <c r="N78"/>
  <c r="S78" s="1"/>
  <c r="T78" s="1"/>
  <c r="N108"/>
  <c r="N68"/>
  <c r="S68" s="1"/>
  <c r="T68" s="1"/>
  <c r="N74"/>
  <c r="N88"/>
  <c r="S88" s="1"/>
  <c r="U88" s="1"/>
  <c r="N113"/>
  <c r="S113" s="1"/>
  <c r="U113" s="1"/>
  <c r="N110"/>
  <c r="S110" s="1"/>
  <c r="T110" s="1"/>
  <c r="M97"/>
  <c r="M46"/>
  <c r="M123"/>
  <c r="M84"/>
  <c r="M70"/>
  <c r="M25"/>
  <c r="M7"/>
  <c r="M8"/>
  <c r="M140"/>
  <c r="M145"/>
  <c r="M105"/>
  <c r="M152"/>
  <c r="M28"/>
  <c r="M10"/>
  <c r="M5"/>
  <c r="M69"/>
  <c r="M20"/>
  <c r="N45"/>
  <c r="S45" s="1"/>
  <c r="N122"/>
  <c r="S122" s="1"/>
  <c r="T122" s="1"/>
  <c r="N39"/>
  <c r="N111"/>
  <c r="S111" s="1"/>
  <c r="T111" s="1"/>
  <c r="N11"/>
  <c r="S11" s="1"/>
  <c r="T11" s="1"/>
  <c r="N131"/>
  <c r="S131" s="1"/>
  <c r="U131" s="1"/>
  <c r="N30"/>
  <c r="S30" s="1"/>
  <c r="T30" s="1"/>
  <c r="N117"/>
  <c r="S117" s="1"/>
  <c r="T117" s="1"/>
  <c r="M72"/>
  <c r="M38"/>
  <c r="M115"/>
  <c r="M59"/>
  <c r="M29"/>
  <c r="M54"/>
  <c r="M95"/>
  <c r="M67"/>
  <c r="M48"/>
  <c r="M92"/>
  <c r="N19"/>
  <c r="N104"/>
  <c r="N34"/>
  <c r="U154"/>
  <c r="N9"/>
  <c r="S9" s="1"/>
  <c r="N31"/>
  <c r="S31" s="1"/>
  <c r="N130"/>
  <c r="S130" s="1"/>
  <c r="T130" s="1"/>
  <c r="N114"/>
  <c r="S114" s="1"/>
  <c r="T114" s="1"/>
  <c r="N3"/>
  <c r="M126"/>
  <c r="M27"/>
  <c r="M81"/>
  <c r="M15"/>
  <c r="N36"/>
  <c r="S36" s="1"/>
  <c r="T36" s="1"/>
  <c r="N87"/>
  <c r="S87" s="1"/>
  <c r="N136"/>
  <c r="S136" s="1"/>
  <c r="T136" s="1"/>
  <c r="N120"/>
  <c r="S120" s="1"/>
  <c r="T120" s="1"/>
  <c r="N89"/>
  <c r="S89" s="1"/>
  <c r="T89" s="1"/>
  <c r="N93"/>
  <c r="S93" s="1"/>
  <c r="T93" s="1"/>
  <c r="S49"/>
  <c r="U49" s="1"/>
  <c r="S41"/>
  <c r="U41" s="1"/>
  <c r="S8"/>
  <c r="U8" s="1"/>
  <c r="S108"/>
  <c r="T108" s="1"/>
  <c r="S132"/>
  <c r="U132" s="1"/>
  <c r="S44"/>
  <c r="U44" s="1"/>
  <c r="S123"/>
  <c r="T123" s="1"/>
  <c r="S115"/>
  <c r="T115" s="1"/>
  <c r="S94"/>
  <c r="T94" s="1"/>
  <c r="S55"/>
  <c r="T55" s="1"/>
  <c r="S25"/>
  <c r="T25" s="1"/>
  <c r="S95"/>
  <c r="T95" s="1"/>
  <c r="S67"/>
  <c r="U67" s="1"/>
  <c r="S39"/>
  <c r="T39" s="1"/>
  <c r="S18"/>
  <c r="T18" s="1"/>
  <c r="S10"/>
  <c r="T10" s="1"/>
  <c r="S74"/>
  <c r="T74" s="1"/>
  <c r="R3"/>
  <c r="R158" s="1"/>
  <c r="Q158"/>
  <c r="N42"/>
  <c r="S42" s="1"/>
  <c r="T42" s="1"/>
  <c r="N151"/>
  <c r="N86"/>
  <c r="N118"/>
  <c r="N37"/>
  <c r="M132"/>
  <c r="M149"/>
  <c r="M127"/>
  <c r="N103"/>
  <c r="S103" s="1"/>
  <c r="T103" s="1"/>
  <c r="N125"/>
  <c r="S125" s="1"/>
  <c r="T125" s="1"/>
  <c r="N62"/>
  <c r="N119"/>
  <c r="N65"/>
  <c r="N135"/>
  <c r="S135" s="1"/>
  <c r="T135" s="1"/>
  <c r="N79"/>
  <c r="N6"/>
  <c r="N116"/>
  <c r="S116" s="1"/>
  <c r="T116" s="1"/>
  <c r="N144"/>
  <c r="S144" s="1"/>
  <c r="T144" s="1"/>
  <c r="N124"/>
  <c r="S124" s="1"/>
  <c r="T124" s="1"/>
  <c r="N96"/>
  <c r="S96" s="1"/>
  <c r="T96" s="1"/>
  <c r="N76"/>
  <c r="N56"/>
  <c r="S56" s="1"/>
  <c r="T56" s="1"/>
  <c r="N40"/>
  <c r="N12"/>
  <c r="N16"/>
  <c r="S16" s="1"/>
  <c r="T16" s="1"/>
  <c r="S13"/>
  <c r="U13" s="1"/>
  <c r="S48"/>
  <c r="U48" s="1"/>
  <c r="S28"/>
  <c r="U28" s="1"/>
  <c r="S19"/>
  <c r="U19" s="1"/>
  <c r="S119"/>
  <c r="T119" s="1"/>
  <c r="S54"/>
  <c r="U54" s="1"/>
  <c r="S72"/>
  <c r="T72" s="1"/>
  <c r="S128"/>
  <c r="U128" s="1"/>
  <c r="S140"/>
  <c r="U140" s="1"/>
  <c r="S92"/>
  <c r="T92" s="1"/>
  <c r="S152"/>
  <c r="U152" s="1"/>
  <c r="S112"/>
  <c r="U112" s="1"/>
  <c r="S60"/>
  <c r="U60" s="1"/>
  <c r="N101"/>
  <c r="S101" s="1"/>
  <c r="T101" s="1"/>
  <c r="N51"/>
  <c r="N21"/>
  <c r="S21" s="1"/>
  <c r="T21" s="1"/>
  <c r="N75"/>
  <c r="S75" s="1"/>
  <c r="T75" s="1"/>
  <c r="N150"/>
  <c r="N106"/>
  <c r="N53"/>
  <c r="S53" s="1"/>
  <c r="T53" s="1"/>
  <c r="M44"/>
  <c r="M112"/>
  <c r="M57"/>
  <c r="M41"/>
  <c r="N64"/>
  <c r="N32"/>
  <c r="S32" s="1"/>
  <c r="T32" s="1"/>
  <c r="N100"/>
  <c r="N17"/>
  <c r="N141"/>
  <c r="N143"/>
  <c r="N102"/>
  <c r="S102" s="1"/>
  <c r="T102" s="1"/>
  <c r="N91"/>
  <c r="N47"/>
  <c r="S47" s="1"/>
  <c r="T47" s="1"/>
  <c r="N14"/>
  <c r="S14" s="1"/>
  <c r="T14" s="1"/>
  <c r="N22"/>
  <c r="S22" s="1"/>
  <c r="T22" s="1"/>
  <c r="N139"/>
  <c r="S139" s="1"/>
  <c r="T139" s="1"/>
  <c r="N129"/>
  <c r="S129" s="1"/>
  <c r="T129" s="1"/>
  <c r="N138"/>
  <c r="N77"/>
  <c r="S77" s="1"/>
  <c r="T77" s="1"/>
  <c r="N50"/>
  <c r="S50" s="1"/>
  <c r="T50" s="1"/>
  <c r="N26"/>
  <c r="S26" s="1"/>
  <c r="T26" s="1"/>
  <c r="N107"/>
  <c r="N83"/>
  <c r="S83" s="1"/>
  <c r="T83" s="1"/>
  <c r="N58"/>
  <c r="N23"/>
  <c r="S23" s="1"/>
  <c r="T23" s="1"/>
  <c r="S57"/>
  <c r="T57" s="1"/>
  <c r="S69"/>
  <c r="U69" s="1"/>
  <c r="S84"/>
  <c r="U84" s="1"/>
  <c r="S76"/>
  <c r="T76" s="1"/>
  <c r="S20"/>
  <c r="U20" s="1"/>
  <c r="S104"/>
  <c r="T104" s="1"/>
  <c r="S97"/>
  <c r="U97" s="1"/>
  <c r="S126"/>
  <c r="U126" s="1"/>
  <c r="S66"/>
  <c r="U66" s="1"/>
  <c r="S46"/>
  <c r="U46" s="1"/>
  <c r="S38"/>
  <c r="U38" s="1"/>
  <c r="S27"/>
  <c r="U27" s="1"/>
  <c r="S141"/>
  <c r="T141" s="1"/>
  <c r="S70"/>
  <c r="U70" s="1"/>
  <c r="S59"/>
  <c r="T59" s="1"/>
  <c r="S7"/>
  <c r="U7" s="1"/>
  <c r="S99"/>
  <c r="U99" s="1"/>
  <c r="S109"/>
  <c r="U109" s="1"/>
  <c r="S133"/>
  <c r="U133" s="1"/>
  <c r="S63"/>
  <c r="U63" s="1"/>
  <c r="S43"/>
  <c r="U43" s="1"/>
  <c r="S35"/>
  <c r="U35" s="1"/>
  <c r="S145"/>
  <c r="U145" s="1"/>
  <c r="S105"/>
  <c r="U105" s="1"/>
  <c r="T81"/>
  <c r="S81"/>
  <c r="U81" s="1"/>
  <c r="S71"/>
  <c r="T71" s="1"/>
  <c r="S15"/>
  <c r="U15" s="1"/>
  <c r="S149"/>
  <c r="U149" s="1"/>
  <c r="S29"/>
  <c r="U29" s="1"/>
  <c r="S5"/>
  <c r="T5" s="1"/>
  <c r="S127"/>
  <c r="U127" s="1"/>
  <c r="U157"/>
  <c r="N134"/>
  <c r="N33"/>
  <c r="S33" s="1"/>
  <c r="T33" s="1"/>
  <c r="M128"/>
  <c r="N85"/>
  <c r="S85" s="1"/>
  <c r="T85" s="1"/>
  <c r="N121"/>
  <c r="N142"/>
  <c r="S142" s="1"/>
  <c r="T142" s="1"/>
  <c r="N82"/>
  <c r="S82" s="1"/>
  <c r="T82" s="1"/>
  <c r="N98"/>
  <c r="S98" s="1"/>
  <c r="T98" s="1"/>
  <c r="N137"/>
  <c r="N90"/>
  <c r="S90" s="1"/>
  <c r="T90" s="1"/>
  <c r="N147"/>
  <c r="N61"/>
  <c r="S61" s="1"/>
  <c r="T61" s="1"/>
  <c r="N80"/>
  <c r="S80" s="1"/>
  <c r="T80" s="1"/>
  <c r="N52"/>
  <c r="S52" s="1"/>
  <c r="T52" s="1"/>
  <c r="N4"/>
  <c r="S4" s="1"/>
  <c r="T4" s="1"/>
  <c r="N24"/>
  <c r="N148"/>
  <c r="L158"/>
  <c r="T97" l="1"/>
  <c r="U10"/>
  <c r="T43"/>
  <c r="T70"/>
  <c r="T38"/>
  <c r="T127"/>
  <c r="T69"/>
  <c r="U39"/>
  <c r="T133"/>
  <c r="U115"/>
  <c r="T9"/>
  <c r="U9"/>
  <c r="U95"/>
  <c r="T132"/>
  <c r="U94"/>
  <c r="T15"/>
  <c r="T19"/>
  <c r="U5"/>
  <c r="T29"/>
  <c r="T66"/>
  <c r="T60"/>
  <c r="U123"/>
  <c r="U55"/>
  <c r="U18"/>
  <c r="T145"/>
  <c r="T99"/>
  <c r="T54"/>
  <c r="U73"/>
  <c r="U78"/>
  <c r="T31"/>
  <c r="U31"/>
  <c r="U87"/>
  <c r="T87"/>
  <c r="U45"/>
  <c r="T45"/>
  <c r="M158"/>
  <c r="U108"/>
  <c r="T112"/>
  <c r="U93"/>
  <c r="U11"/>
  <c r="T44"/>
  <c r="T8"/>
  <c r="U59"/>
  <c r="U71"/>
  <c r="U117"/>
  <c r="U120"/>
  <c r="T149"/>
  <c r="T105"/>
  <c r="T35"/>
  <c r="T63"/>
  <c r="T109"/>
  <c r="T7"/>
  <c r="T27"/>
  <c r="T46"/>
  <c r="T126"/>
  <c r="T113"/>
  <c r="T146"/>
  <c r="T13"/>
  <c r="U57"/>
  <c r="S34"/>
  <c r="T34" s="1"/>
  <c r="S3"/>
  <c r="U80"/>
  <c r="U36"/>
  <c r="U50"/>
  <c r="U139"/>
  <c r="U110"/>
  <c r="U68"/>
  <c r="U96"/>
  <c r="U135"/>
  <c r="U125"/>
  <c r="U104"/>
  <c r="S37"/>
  <c r="T37" s="1"/>
  <c r="S118"/>
  <c r="T118" s="1"/>
  <c r="S150"/>
  <c r="T150" s="1"/>
  <c r="S151"/>
  <c r="T151" s="1"/>
  <c r="S134"/>
  <c r="T134" s="1"/>
  <c r="U92"/>
  <c r="U52"/>
  <c r="U90"/>
  <c r="U142"/>
  <c r="U74"/>
  <c r="U122"/>
  <c r="U33"/>
  <c r="U136"/>
  <c r="S58"/>
  <c r="T58" s="1"/>
  <c r="S107"/>
  <c r="T107" s="1"/>
  <c r="S91"/>
  <c r="T91" s="1"/>
  <c r="S143"/>
  <c r="T143" s="1"/>
  <c r="S17"/>
  <c r="T17" s="1"/>
  <c r="T20"/>
  <c r="U23"/>
  <c r="U26"/>
  <c r="U129"/>
  <c r="U47"/>
  <c r="U141"/>
  <c r="U130"/>
  <c r="U75"/>
  <c r="U101"/>
  <c r="T152"/>
  <c r="T140"/>
  <c r="T128"/>
  <c r="S6"/>
  <c r="T6" s="1"/>
  <c r="T28"/>
  <c r="U16"/>
  <c r="U76"/>
  <c r="U116"/>
  <c r="U119"/>
  <c r="U114"/>
  <c r="U89"/>
  <c r="U111"/>
  <c r="U25"/>
  <c r="U42"/>
  <c r="T131"/>
  <c r="T67"/>
  <c r="S64"/>
  <c r="T64" s="1"/>
  <c r="S12"/>
  <c r="T12" s="1"/>
  <c r="T41"/>
  <c r="T49"/>
  <c r="U72"/>
  <c r="U82"/>
  <c r="U14"/>
  <c r="U56"/>
  <c r="U144"/>
  <c r="S106"/>
  <c r="T106" s="1"/>
  <c r="S86"/>
  <c r="T86" s="1"/>
  <c r="S51"/>
  <c r="T51" s="1"/>
  <c r="S147"/>
  <c r="T147" s="1"/>
  <c r="U4"/>
  <c r="U32"/>
  <c r="U61"/>
  <c r="U98"/>
  <c r="U85"/>
  <c r="S138"/>
  <c r="T138" s="1"/>
  <c r="T88"/>
  <c r="T84"/>
  <c r="S121"/>
  <c r="T121" s="1"/>
  <c r="U83"/>
  <c r="U77"/>
  <c r="U22"/>
  <c r="U102"/>
  <c r="U53"/>
  <c r="U21"/>
  <c r="S148"/>
  <c r="T148" s="1"/>
  <c r="S24"/>
  <c r="T24" s="1"/>
  <c r="S79"/>
  <c r="T79" s="1"/>
  <c r="S65"/>
  <c r="T65" s="1"/>
  <c r="S62"/>
  <c r="T62" s="1"/>
  <c r="N158"/>
  <c r="T48"/>
  <c r="S137"/>
  <c r="T137" s="1"/>
  <c r="U124"/>
  <c r="U103"/>
  <c r="U30"/>
  <c r="S100"/>
  <c r="T100" s="1"/>
  <c r="S40"/>
  <c r="T40" s="1"/>
  <c r="U34" l="1"/>
  <c r="U106"/>
  <c r="U40"/>
  <c r="U86"/>
  <c r="U12"/>
  <c r="U17"/>
  <c r="U65"/>
  <c r="U137"/>
  <c r="U150"/>
  <c r="U58"/>
  <c r="U107"/>
  <c r="S158"/>
  <c r="U3"/>
  <c r="U51"/>
  <c r="U100"/>
  <c r="U24"/>
  <c r="U64"/>
  <c r="U37"/>
  <c r="U121"/>
  <c r="U62"/>
  <c r="U147"/>
  <c r="U118"/>
  <c r="U6"/>
  <c r="U134"/>
  <c r="U148"/>
  <c r="U138"/>
  <c r="U79"/>
  <c r="U151"/>
  <c r="U91"/>
  <c r="U143"/>
  <c r="T3"/>
  <c r="T158" s="1"/>
  <c r="U158" l="1"/>
</calcChain>
</file>

<file path=xl/sharedStrings.xml><?xml version="1.0" encoding="utf-8"?>
<sst xmlns="http://schemas.openxmlformats.org/spreadsheetml/2006/main" count="2365" uniqueCount="1139">
  <si>
    <t>Registrar ID</t>
  </si>
  <si>
    <t>EA Code</t>
  </si>
  <si>
    <t>No. of Aadhaar generated count for Phase III</t>
  </si>
  <si>
    <t>CEL Phase III</t>
  </si>
  <si>
    <t>No. of Demographic Aadhaar generated</t>
  </si>
  <si>
    <t>No. of Aadhaar generated count for Phase IV</t>
  </si>
  <si>
    <t>CEL Phase IV</t>
  </si>
  <si>
    <t>No. of Biometrric Aadhaar generated count</t>
  </si>
  <si>
    <t>Mandatory BIO Update &lt;= 5</t>
  </si>
  <si>
    <t>Mandatory BIO Update &gt; 5</t>
  </si>
  <si>
    <t>000</t>
  </si>
  <si>
    <t>001</t>
  </si>
  <si>
    <t>101</t>
  </si>
  <si>
    <t>102</t>
  </si>
  <si>
    <t>103</t>
  </si>
  <si>
    <t>105</t>
  </si>
  <si>
    <t>106</t>
  </si>
  <si>
    <t>108</t>
  </si>
  <si>
    <t>111</t>
  </si>
  <si>
    <t>116</t>
  </si>
  <si>
    <t>118</t>
  </si>
  <si>
    <t>124</t>
  </si>
  <si>
    <t>125</t>
  </si>
  <si>
    <t>126</t>
  </si>
  <si>
    <t>127</t>
  </si>
  <si>
    <t>129</t>
  </si>
  <si>
    <t>130</t>
  </si>
  <si>
    <t>132</t>
  </si>
  <si>
    <t>134</t>
  </si>
  <si>
    <t>135</t>
  </si>
  <si>
    <t>138</t>
  </si>
  <si>
    <t>143</t>
  </si>
  <si>
    <t>145</t>
  </si>
  <si>
    <t>146</t>
  </si>
  <si>
    <t>147</t>
  </si>
  <si>
    <t>148</t>
  </si>
  <si>
    <t>149</t>
  </si>
  <si>
    <t>150</t>
  </si>
  <si>
    <t>151</t>
  </si>
  <si>
    <t>153</t>
  </si>
  <si>
    <t>154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</si>
  <si>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</si>
  <si>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</si>
  <si>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</si>
  <si>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</si>
  <si>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</si>
  <si>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</si>
  <si>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</si>
  <si>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</si>
  <si>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</si>
  <si>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</si>
  <si>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</si>
  <si>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</si>
  <si>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169</t>
  </si>
  <si>
    <t>171</t>
  </si>
  <si>
    <t>208</t>
  </si>
  <si>
    <t>212</t>
  </si>
  <si>
    <t>213</t>
  </si>
  <si>
    <t>214</t>
  </si>
  <si>
    <t>217</t>
  </si>
  <si>
    <t>218</t>
  </si>
  <si>
    <t>604</t>
  </si>
  <si>
    <t>619</t>
  </si>
  <si>
    <t>620</t>
  </si>
  <si>
    <t>623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</si>
  <si>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</si>
  <si>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</si>
  <si>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</si>
  <si>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</si>
  <si>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</si>
  <si>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</si>
  <si>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</si>
  <si>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</si>
  <si>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</si>
  <si>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</si>
  <si>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</si>
  <si>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</si>
  <si>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</si>
  <si>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</si>
  <si>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</si>
  <si>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</si>
  <si>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</si>
  <si>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</si>
  <si>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</si>
  <si>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</si>
  <si>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</si>
  <si>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</si>
  <si>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</si>
  <si>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</si>
  <si>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</si>
  <si>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</si>
  <si>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</si>
  <si>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</si>
  <si>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</si>
  <si>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</si>
  <si>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</si>
  <si>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</si>
  <si>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</si>
  <si>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</si>
  <si>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</si>
  <si>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664</t>
  </si>
  <si>
    <t>667</t>
  </si>
  <si>
    <t>670</t>
  </si>
  <si>
    <t>671</t>
  </si>
  <si>
    <t>696</t>
  </si>
  <si>
    <t>702</t>
  </si>
  <si>
    <t>804</t>
  </si>
  <si>
    <t>805</t>
  </si>
  <si>
    <t>806</t>
  </si>
  <si>
    <t>807</t>
  </si>
  <si>
    <t>808</t>
  </si>
  <si>
    <t>811</t>
  </si>
  <si>
    <t>812</t>
  </si>
  <si>
    <t>813</t>
  </si>
  <si>
    <t>815</t>
  </si>
  <si>
    <t>816</t>
  </si>
  <si>
    <t>818</t>
  </si>
  <si>
    <t>820</t>
  </si>
  <si>
    <t>821</t>
  </si>
  <si>
    <t>840</t>
  </si>
  <si>
    <t>841</t>
  </si>
  <si>
    <t>843</t>
  </si>
  <si>
    <t>844</t>
  </si>
  <si>
    <t>854</t>
  </si>
  <si>
    <t>856</t>
  </si>
  <si>
    <t>867</t>
  </si>
  <si>
    <t>871</t>
  </si>
  <si>
    <t>873</t>
  </si>
  <si>
    <t>952</t>
  </si>
  <si>
    <t>957</t>
  </si>
  <si>
    <t>964</t>
  </si>
  <si>
    <t>979</t>
  </si>
  <si>
    <t>984</t>
  </si>
  <si>
    <t>985</t>
  </si>
  <si>
    <t>986</t>
  </si>
  <si>
    <t>989</t>
  </si>
  <si>
    <t>997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</si>
  <si>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</si>
  <si>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</si>
  <si>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</si>
  <si>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</si>
  <si>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</si>
  <si>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</si>
  <si>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</si>
  <si>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</si>
  <si>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</si>
  <si>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</si>
  <si>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</si>
  <si>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</si>
  <si>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0101</t>
  </si>
  <si>
    <t>0102</t>
  </si>
  <si>
    <t>0972</t>
  </si>
  <si>
    <t>2309</t>
  </si>
  <si>
    <t>0105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</si>
  <si>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</si>
  <si>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</si>
  <si>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</si>
  <si>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</si>
  <si>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</si>
  <si>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</si>
  <si>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</si>
  <si>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</si>
  <si>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</si>
  <si>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</si>
  <si>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</si>
  <si>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</si>
  <si>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</si>
  <si>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</si>
  <si>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</si>
  <si>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</si>
  <si>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</si>
  <si>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</si>
  <si>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</si>
  <si>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</si>
  <si>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</si>
  <si>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2091</t>
  </si>
  <si>
    <t>0111</t>
  </si>
  <si>
    <t>2179</t>
  </si>
  <si>
    <t>2180</t>
  </si>
  <si>
    <t>2181</t>
  </si>
  <si>
    <t>2182</t>
  </si>
  <si>
    <t>2183</t>
  </si>
  <si>
    <t>2184</t>
  </si>
  <si>
    <t>2185</t>
  </si>
  <si>
    <t>2186</t>
  </si>
  <si>
    <t>2783</t>
  </si>
  <si>
    <t>2803</t>
  </si>
  <si>
    <t>0124</t>
  </si>
  <si>
    <t>0125</t>
  </si>
  <si>
    <t>0126</t>
  </si>
  <si>
    <t>2006</t>
  </si>
  <si>
    <t>0129</t>
  </si>
  <si>
    <t>2086</t>
  </si>
  <si>
    <t>0130</t>
  </si>
  <si>
    <t>2076</t>
  </si>
  <si>
    <t>2003</t>
  </si>
  <si>
    <t>0134</t>
  </si>
  <si>
    <t>2820</t>
  </si>
  <si>
    <t>0138</t>
  </si>
  <si>
    <t>0143</t>
  </si>
  <si>
    <t>2543</t>
  </si>
  <si>
    <t>2314</t>
  </si>
  <si>
    <t>2465</t>
  </si>
  <si>
    <t>2289</t>
  </si>
  <si>
    <t>2283</t>
  </si>
  <si>
    <t>2560</t>
  </si>
  <si>
    <t>2507</t>
  </si>
  <si>
    <t>2441</t>
  </si>
  <si>
    <t>2394</t>
  </si>
  <si>
    <t>2348</t>
  </si>
  <si>
    <t>2382</t>
  </si>
  <si>
    <t>2365</t>
  </si>
  <si>
    <t>2272</t>
  </si>
  <si>
    <t>2354</t>
  </si>
  <si>
    <t>2356</t>
  </si>
  <si>
    <t>2347</t>
  </si>
  <si>
    <t>2335</t>
  </si>
  <si>
    <t>2339</t>
  </si>
  <si>
    <t>2417</t>
  </si>
  <si>
    <t>2430</t>
  </si>
  <si>
    <t>2362</t>
  </si>
  <si>
    <t>2376</t>
  </si>
  <si>
    <t>0166</t>
  </si>
  <si>
    <t>0167</t>
  </si>
  <si>
    <t>0169</t>
  </si>
  <si>
    <t>0171</t>
  </si>
  <si>
    <t>2192</t>
  </si>
  <si>
    <t>2193</t>
  </si>
  <si>
    <t>2219</t>
  </si>
  <si>
    <t>2224</t>
  </si>
  <si>
    <t>2229</t>
  </si>
  <si>
    <t>2240</t>
  </si>
  <si>
    <t>2244</t>
  </si>
  <si>
    <t>2246</t>
  </si>
  <si>
    <t>2249</t>
  </si>
  <si>
    <t>2267</t>
  </si>
  <si>
    <t>0213</t>
  </si>
  <si>
    <t>2009</t>
  </si>
  <si>
    <t>2206</t>
  </si>
  <si>
    <t>2207</t>
  </si>
  <si>
    <t>2208</t>
  </si>
  <si>
    <t>2209</t>
  </si>
  <si>
    <t>2210</t>
  </si>
  <si>
    <t>2211</t>
  </si>
  <si>
    <t>2212</t>
  </si>
  <si>
    <t>2213</t>
  </si>
  <si>
    <t>0217</t>
  </si>
  <si>
    <t>0604</t>
  </si>
  <si>
    <t>0619</t>
  </si>
  <si>
    <t>0620</t>
  </si>
  <si>
    <t>0623</t>
  </si>
  <si>
    <t>2739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</si>
  <si>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</si>
  <si>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</si>
  <si>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</si>
  <si>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</si>
  <si>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</si>
  <si>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</si>
  <si>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</si>
  <si>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</si>
  <si>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</si>
  <si>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</si>
  <si>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</si>
  <si>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</si>
  <si>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</si>
  <si>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</si>
  <si>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</si>
  <si>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</si>
  <si>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</si>
  <si>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</si>
  <si>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</si>
  <si>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</si>
  <si>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</si>
  <si>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2765</t>
  </si>
  <si>
    <t>0649</t>
  </si>
  <si>
    <t>2758</t>
  </si>
  <si>
    <t>2759</t>
  </si>
  <si>
    <t>2761</t>
  </si>
  <si>
    <t>0650</t>
  </si>
  <si>
    <t>2769</t>
  </si>
  <si>
    <t>0651</t>
  </si>
  <si>
    <t>0652</t>
  </si>
  <si>
    <t>0653</t>
  </si>
  <si>
    <t>2740</t>
  </si>
  <si>
    <t>2742</t>
  </si>
  <si>
    <t>2746</t>
  </si>
  <si>
    <t>2751</t>
  </si>
  <si>
    <t>2752</t>
  </si>
  <si>
    <t>2753</t>
  </si>
  <si>
    <t>2754</t>
  </si>
  <si>
    <t>2755</t>
  </si>
  <si>
    <t>2756</t>
  </si>
  <si>
    <t>2823</t>
  </si>
  <si>
    <t>2824</t>
  </si>
  <si>
    <t>2825</t>
  </si>
  <si>
    <t>2826</t>
  </si>
  <si>
    <t>2827</t>
  </si>
  <si>
    <t>2828</t>
  </si>
  <si>
    <t>2829</t>
  </si>
  <si>
    <t>2830</t>
  </si>
  <si>
    <t>2831</t>
  </si>
  <si>
    <t>2832</t>
  </si>
  <si>
    <t>2833</t>
  </si>
  <si>
    <t>2834</t>
  </si>
  <si>
    <t>2835</t>
  </si>
  <si>
    <t>2836</t>
  </si>
  <si>
    <t>2837</t>
  </si>
  <si>
    <t>2838</t>
  </si>
  <si>
    <t>0655</t>
  </si>
  <si>
    <t>0656</t>
  </si>
  <si>
    <t>2897</t>
  </si>
  <si>
    <t>0657</t>
  </si>
  <si>
    <t>2738</t>
  </si>
  <si>
    <t>0658</t>
  </si>
  <si>
    <t>2762</t>
  </si>
  <si>
    <t>2763</t>
  </si>
  <si>
    <t>0659</t>
  </si>
  <si>
    <t>2771</t>
  </si>
  <si>
    <t>0660</t>
  </si>
  <si>
    <t>0661</t>
  </si>
  <si>
    <t>0662</t>
  </si>
  <si>
    <t>2766</t>
  </si>
  <si>
    <t>0664</t>
  </si>
  <si>
    <t>0667</t>
  </si>
  <si>
    <t>0670</t>
  </si>
  <si>
    <t>0671</t>
  </si>
  <si>
    <t>0696</t>
  </si>
  <si>
    <t>2842</t>
  </si>
  <si>
    <t>2843</t>
  </si>
  <si>
    <t>2845</t>
  </si>
  <si>
    <t>2847</t>
  </si>
  <si>
    <t>2848</t>
  </si>
  <si>
    <t>2855</t>
  </si>
  <si>
    <t>2858</t>
  </si>
  <si>
    <t>2859</t>
  </si>
  <si>
    <t>2860</t>
  </si>
  <si>
    <t>2864</t>
  </si>
  <si>
    <t>0804</t>
  </si>
  <si>
    <t>2707</t>
  </si>
  <si>
    <t>2710</t>
  </si>
  <si>
    <t>2711</t>
  </si>
  <si>
    <t>2712</t>
  </si>
  <si>
    <t>2713</t>
  </si>
  <si>
    <t>2714</t>
  </si>
  <si>
    <t>2715</t>
  </si>
  <si>
    <t>2716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</si>
  <si>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</si>
  <si>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</si>
  <si>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</si>
  <si>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</si>
  <si>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</si>
  <si>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</si>
  <si>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</si>
  <si>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</si>
  <si>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</si>
  <si>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</si>
  <si>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</si>
  <si>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</si>
  <si>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</si>
  <si>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</si>
  <si>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0805</t>
  </si>
  <si>
    <t>0806</t>
  </si>
  <si>
    <t>0807</t>
  </si>
  <si>
    <t>0808</t>
  </si>
  <si>
    <t>0811</t>
  </si>
  <si>
    <t>0812</t>
  </si>
  <si>
    <t>0813</t>
  </si>
  <si>
    <t>0815</t>
  </si>
  <si>
    <t>2052</t>
  </si>
  <si>
    <t>2081</t>
  </si>
  <si>
    <t>0820</t>
  </si>
  <si>
    <t>0821</t>
  </si>
  <si>
    <t>0840</t>
  </si>
  <si>
    <t>2708</t>
  </si>
  <si>
    <t>0843</t>
  </si>
  <si>
    <t>0844</t>
  </si>
  <si>
    <t>0854</t>
  </si>
  <si>
    <t>0856</t>
  </si>
  <si>
    <t>0867</t>
  </si>
  <si>
    <t>0871</t>
  </si>
  <si>
    <t>0873</t>
  </si>
  <si>
    <t>2147</t>
  </si>
  <si>
    <t>2148</t>
  </si>
  <si>
    <t>2151</t>
  </si>
  <si>
    <t>2153</t>
  </si>
  <si>
    <t>2154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</si>
  <si>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</si>
  <si>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</si>
  <si>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</si>
  <si>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</si>
  <si>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</si>
  <si>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</si>
  <si>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</si>
  <si>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</si>
  <si>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</si>
  <si>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0957</t>
  </si>
  <si>
    <t>2194</t>
  </si>
  <si>
    <t>2196</t>
  </si>
  <si>
    <t>2197</t>
  </si>
  <si>
    <t>2199</t>
  </si>
  <si>
    <t>2201</t>
  </si>
  <si>
    <t>2202</t>
  </si>
  <si>
    <t>2203</t>
  </si>
  <si>
    <t>2204</t>
  </si>
  <si>
    <t>2205</t>
  </si>
  <si>
    <t>0979</t>
  </si>
  <si>
    <t>0984</t>
  </si>
  <si>
    <t>0985</t>
  </si>
  <si>
    <t>2084</t>
  </si>
  <si>
    <t>0989</t>
  </si>
  <si>
    <t>0997</t>
  </si>
  <si>
    <t>155</t>
  </si>
  <si>
    <t>2492</t>
  </si>
  <si>
    <t>2841</t>
  </si>
  <si>
    <t>2849</t>
  </si>
  <si>
    <t>2854</t>
  </si>
  <si>
    <t>2861</t>
  </si>
  <si>
    <t>S.No</t>
  </si>
  <si>
    <t>514</t>
  </si>
  <si>
    <t>2777</t>
  </si>
  <si>
    <t>2778</t>
  </si>
  <si>
    <t>2780</t>
  </si>
  <si>
    <t>2781</t>
  </si>
  <si>
    <t>2784</t>
  </si>
  <si>
    <t>2785</t>
  </si>
  <si>
    <t>2786</t>
  </si>
  <si>
    <t>2787</t>
  </si>
  <si>
    <t>2789</t>
  </si>
  <si>
    <t>2792</t>
  </si>
  <si>
    <t>2794</t>
  </si>
  <si>
    <t>2799</t>
  </si>
  <si>
    <t>2804</t>
  </si>
  <si>
    <t>0514</t>
  </si>
  <si>
    <t>2793</t>
  </si>
  <si>
    <t>UIDAI-Registrar</t>
  </si>
  <si>
    <t>RO Bangalore</t>
  </si>
  <si>
    <t>RO Chandigarh</t>
  </si>
  <si>
    <t>RO Delhi</t>
  </si>
  <si>
    <t>RO Hyderabad</t>
  </si>
  <si>
    <t>RO Lucknow</t>
  </si>
  <si>
    <t>RO Guwahati</t>
  </si>
  <si>
    <t>RO Ranchi</t>
  </si>
  <si>
    <t>Tech Centre</t>
  </si>
  <si>
    <t>RO Mumbai</t>
  </si>
  <si>
    <t>UIDAI Camp Office Patna</t>
  </si>
  <si>
    <t>UID ASK</t>
  </si>
  <si>
    <t>UID02</t>
  </si>
  <si>
    <t>UID01</t>
  </si>
  <si>
    <t>Jammu and Kashmir Bank</t>
  </si>
  <si>
    <t>J &amp; K Bank</t>
  </si>
  <si>
    <t>Govt of Himachal Pradesh</t>
  </si>
  <si>
    <t>FCS Govt of Punjab</t>
  </si>
  <si>
    <t>Punjab State e- Governance Society</t>
  </si>
  <si>
    <t>Govt. of Uttarkhand</t>
  </si>
  <si>
    <t>Department of Information Technology</t>
  </si>
  <si>
    <t>FCR Govt of Haryana</t>
  </si>
  <si>
    <t>District IT Society Ambala</t>
  </si>
  <si>
    <t>District IT Society Bhiwani</t>
  </si>
  <si>
    <t>District IT Society Faridabad</t>
  </si>
  <si>
    <t>District IT Society Fatehabad</t>
  </si>
  <si>
    <t>District IT Society Gurgaon</t>
  </si>
  <si>
    <t>District IT Society Hisar</t>
  </si>
  <si>
    <t>District IT Society Jhajjar</t>
  </si>
  <si>
    <t>District IT Society Jind</t>
  </si>
  <si>
    <t>District IT Society Kaithal</t>
  </si>
  <si>
    <t>District IT Society Karnal</t>
  </si>
  <si>
    <t>District IT Society Kurukshetra</t>
  </si>
  <si>
    <t>District IT Society Mahendragarh</t>
  </si>
  <si>
    <t>District IT Society Mewat</t>
  </si>
  <si>
    <t>District IT Society Palwal</t>
  </si>
  <si>
    <t>District IT Society Panchkula</t>
  </si>
  <si>
    <t>District IT Society Panipat</t>
  </si>
  <si>
    <t>District IT Society Rewari</t>
  </si>
  <si>
    <t>District IT Society Rohtak</t>
  </si>
  <si>
    <t>District IT Society Sirsa</t>
  </si>
  <si>
    <t>District IT Society Sonipat</t>
  </si>
  <si>
    <t>District IT Society Yamuna Nagar</t>
  </si>
  <si>
    <t>Dept of ITC Govt of Rajasthan</t>
  </si>
  <si>
    <t>Rajcomp Info Services Ltd</t>
  </si>
  <si>
    <t>Govt of Sikkim - Dept of Econo</t>
  </si>
  <si>
    <t>Department of Economics Statistics  Monitoring and Evaluation DESME</t>
  </si>
  <si>
    <t>RDD Govt of Tripura</t>
  </si>
  <si>
    <t>Deputy Commissioner Dima Hasao</t>
  </si>
  <si>
    <t>Govt of Gujarat</t>
  </si>
  <si>
    <t xml:space="preserve">Gujarat Social Infrastructure Development Society </t>
  </si>
  <si>
    <t>UT Of Daman and Diu</t>
  </si>
  <si>
    <t>UT of Daman and Diu</t>
  </si>
  <si>
    <t>UT Govt. Of Dadra &amp; Nagar Haveli</t>
  </si>
  <si>
    <t>Administration of DNH</t>
  </si>
  <si>
    <t>Govt of Maharashtra</t>
  </si>
  <si>
    <t>Mahaonline Limited</t>
  </si>
  <si>
    <t xml:space="preserve">Govt of Karnataka </t>
  </si>
  <si>
    <t>EDCS GOK</t>
  </si>
  <si>
    <t>Govt of Goa</t>
  </si>
  <si>
    <t>M/s. Goa Electronics Ltd</t>
  </si>
  <si>
    <t>Govt of Kerala</t>
  </si>
  <si>
    <t>Akshaya</t>
  </si>
  <si>
    <t>UT of Puducherry</t>
  </si>
  <si>
    <t>Planning and Research Department</t>
  </si>
  <si>
    <t>Civil Supplies - A&amp;N Islands</t>
  </si>
  <si>
    <t>Govt of UT of Chandigarh</t>
  </si>
  <si>
    <t xml:space="preserve">Odisha Computer Application Center </t>
  </si>
  <si>
    <t>Odisha Computer Appliation Centre</t>
  </si>
  <si>
    <t>DEPUTY COMMISSIONER TAWANG</t>
  </si>
  <si>
    <t>CIRCLE OFFICER TAWANG</t>
  </si>
  <si>
    <t>DC West Kameng</t>
  </si>
  <si>
    <t>Deputy Director of School Education</t>
  </si>
  <si>
    <t>DC East Kameng</t>
  </si>
  <si>
    <t>DEPUTY DIRECTOR OF SCHOOL EDUCATION SEPPA</t>
  </si>
  <si>
    <t>DC PAPUMPARE</t>
  </si>
  <si>
    <t>Circle Officer Toru</t>
  </si>
  <si>
    <t>DC ITANAGAR CAPITAL COMPLEX</t>
  </si>
  <si>
    <t>Extra Assistant Commissioner Itanagar</t>
  </si>
  <si>
    <t>DC LOWER SUBANSIRI</t>
  </si>
  <si>
    <t>ADC ZIRO SADAR</t>
  </si>
  <si>
    <t>D.C. KURUNG KUMEY</t>
  </si>
  <si>
    <t>DC Upper Subansiri</t>
  </si>
  <si>
    <t>DDSE Daporijo</t>
  </si>
  <si>
    <t>DC Aalo</t>
  </si>
  <si>
    <t>DC office Aalo</t>
  </si>
  <si>
    <t>DC East Siang</t>
  </si>
  <si>
    <t>DDSE Pasighat</t>
  </si>
  <si>
    <t>DC Upper Siang District</t>
  </si>
  <si>
    <t>Extra Assistant Commissioner Yingkiong</t>
  </si>
  <si>
    <t>DC Dibang Valley</t>
  </si>
  <si>
    <t>DC Lower Dibang</t>
  </si>
  <si>
    <t>DC LOHIT</t>
  </si>
  <si>
    <t>CDPO Tezu ICDS</t>
  </si>
  <si>
    <t>DFCSO Anjaw</t>
  </si>
  <si>
    <t>DC NAMSAI</t>
  </si>
  <si>
    <t>EAC LEKANG</t>
  </si>
  <si>
    <t>DSO STAT NAMSAI</t>
  </si>
  <si>
    <t>DEPUTY COMMISSIONER CHANGLANG</t>
  </si>
  <si>
    <t>ADDITIONAL DEPUTY COMMISSIONER  BORDUMSA</t>
  </si>
  <si>
    <t>DC  Tirap District</t>
  </si>
  <si>
    <t>Deptt Of Economics &amp; Statistics Tirap</t>
  </si>
  <si>
    <t>DC Longding</t>
  </si>
  <si>
    <t>DC South East</t>
  </si>
  <si>
    <t>D C South East</t>
  </si>
  <si>
    <t>DY. COMMISSIONER SHAHDARA</t>
  </si>
  <si>
    <t>DC SHAHDARA</t>
  </si>
  <si>
    <t>Rural Development Department Bihar-1</t>
  </si>
  <si>
    <t>Tamil Nadu eGovernance Agency</t>
  </si>
  <si>
    <t>Electronics Corporation of Tamil Nadu Limited</t>
  </si>
  <si>
    <t>TAMILNADU ARASU CABLE TV CORPORATION LTD</t>
  </si>
  <si>
    <t>Commissioner Nagaland</t>
  </si>
  <si>
    <t>DC Mokokchung</t>
  </si>
  <si>
    <t>DC Tuensang</t>
  </si>
  <si>
    <t>DC Kiphire</t>
  </si>
  <si>
    <t>DC Wokha</t>
  </si>
  <si>
    <t>DC Dimapur</t>
  </si>
  <si>
    <t>SDO Kuhuboto</t>
  </si>
  <si>
    <t>DC  Phek</t>
  </si>
  <si>
    <t>SDO C Jalukie</t>
  </si>
  <si>
    <t>Special Secretary Home</t>
  </si>
  <si>
    <t>Manipur Electronics Dev Corp</t>
  </si>
  <si>
    <t>Govt. of Mizoram</t>
  </si>
  <si>
    <t>DC Lunglei</t>
  </si>
  <si>
    <t>DC Siaha</t>
  </si>
  <si>
    <t>D.C. Champhai</t>
  </si>
  <si>
    <t>DC Serchhip</t>
  </si>
  <si>
    <t>DC Mamit</t>
  </si>
  <si>
    <t>DIT Lakshadweep</t>
  </si>
  <si>
    <t>General Administration Department</t>
  </si>
  <si>
    <t>Corporation Bank</t>
  </si>
  <si>
    <t>CORPORATION BANK</t>
  </si>
  <si>
    <t>UCO BANK</t>
  </si>
  <si>
    <t>Andhra Bank</t>
  </si>
  <si>
    <t xml:space="preserve">Chaitanya Godavari Grameen Bank </t>
  </si>
  <si>
    <t>KotakMahindra Bank</t>
  </si>
  <si>
    <t>Kotak Mahindra Bank</t>
  </si>
  <si>
    <t>Lakshmi Vilas Bank</t>
  </si>
  <si>
    <t>Bandhan Bank Ltd</t>
  </si>
  <si>
    <t xml:space="preserve">Catholic Syrian Bank   </t>
  </si>
  <si>
    <t>CatholicSyrian Bank</t>
  </si>
  <si>
    <t xml:space="preserve">City Union Bank Limited        </t>
  </si>
  <si>
    <t xml:space="preserve">CityUnion Bank Limited  </t>
  </si>
  <si>
    <t>DCB Bank</t>
  </si>
  <si>
    <t>DCB Bank Ltd</t>
  </si>
  <si>
    <t>Federal Bank</t>
  </si>
  <si>
    <t>HDFC Bank Limited</t>
  </si>
  <si>
    <t>ICICI Bank Limited</t>
  </si>
  <si>
    <t>ICICI Bank Ltd</t>
  </si>
  <si>
    <t>IDFC BANK LIMITED</t>
  </si>
  <si>
    <t>IndusInd Bank</t>
  </si>
  <si>
    <t>IndusInd Bank Limited</t>
  </si>
  <si>
    <t>Karnataka Bank</t>
  </si>
  <si>
    <t xml:space="preserve">Karur Vysya Bank </t>
  </si>
  <si>
    <t xml:space="preserve">KarurVysya Bank  </t>
  </si>
  <si>
    <t>The Nainital Bank Ltd</t>
  </si>
  <si>
    <t>The Nainital Bank Limited</t>
  </si>
  <si>
    <t>RBL Bank Limited</t>
  </si>
  <si>
    <t>South Indian Bank</t>
  </si>
  <si>
    <t>Tamil Nadu Mercantile Bank</t>
  </si>
  <si>
    <t>Dhanlaxmi Bank</t>
  </si>
  <si>
    <t>YES Bank Limited</t>
  </si>
  <si>
    <t>Axis Bank Ltd</t>
  </si>
  <si>
    <t>Bank of Baroda_New_648</t>
  </si>
  <si>
    <t>Bank of Baroda</t>
  </si>
  <si>
    <t>BARODA GUJARAT GRAMIN BANK</t>
  </si>
  <si>
    <t>Bank of India_New_649</t>
  </si>
  <si>
    <t>Bank of India</t>
  </si>
  <si>
    <t>Vidharbha Konkan Gramin Bank</t>
  </si>
  <si>
    <t>Central Bank of India_New_650</t>
  </si>
  <si>
    <t>CENTRAL BANK OF INDIA</t>
  </si>
  <si>
    <t>Uttar Bihar Gramin Bank</t>
  </si>
  <si>
    <t>Indian Bank_New_651</t>
  </si>
  <si>
    <t>Indian Bank</t>
  </si>
  <si>
    <t>ORIENTAL BANK OF COMMERCE_NEW_652</t>
  </si>
  <si>
    <t>Oriental Bank of Commerce</t>
  </si>
  <si>
    <t>Punjab National Bank_NEW_653</t>
  </si>
  <si>
    <t>Punjab National Bank</t>
  </si>
  <si>
    <t>STATE BANK OF INDIA_New_654</t>
  </si>
  <si>
    <t>Andhra Pradesh Grameena Vikas Bank</t>
  </si>
  <si>
    <t>CHHATTISGARH RAJYA  GRAMIN BANK</t>
  </si>
  <si>
    <t>MADHYANCHAL GRAMIN BANK</t>
  </si>
  <si>
    <t>RAJASTHAN MARUDHARA GRAMIN BANK</t>
  </si>
  <si>
    <t>SAURASHTRA GRAMIN BANK</t>
  </si>
  <si>
    <t>TELANGANA GRAMEENA BANK</t>
  </si>
  <si>
    <t>UTKAL GRAMEEN BANK</t>
  </si>
  <si>
    <t>UTTARAKHAND GRAMIN BANK</t>
  </si>
  <si>
    <t>LHO AHMEDABAD</t>
  </si>
  <si>
    <t>LHO AMRAVATI</t>
  </si>
  <si>
    <t>LHO BANGALORE</t>
  </si>
  <si>
    <t>LHO BHOPAL</t>
  </si>
  <si>
    <t>LHO BHUBANESWAR</t>
  </si>
  <si>
    <t>LHO CHANDIGARH</t>
  </si>
  <si>
    <t>LHO CHENNAI</t>
  </si>
  <si>
    <t>LHO DELHI</t>
  </si>
  <si>
    <t>LHO GUWAHATI</t>
  </si>
  <si>
    <t>LHO HYDERABAD</t>
  </si>
  <si>
    <t>LHO JAIPUR</t>
  </si>
  <si>
    <t>LHO KOLKATA</t>
  </si>
  <si>
    <t>LHO LUCKNOW</t>
  </si>
  <si>
    <t>LHO MUMBAI</t>
  </si>
  <si>
    <t>LHO PATNA</t>
  </si>
  <si>
    <t>LHO THIRUVANANTHAPURAM</t>
  </si>
  <si>
    <t>United Bank Of India_New_655</t>
  </si>
  <si>
    <t>United Bank Of India</t>
  </si>
  <si>
    <t>Union Bank Of India_New_656</t>
  </si>
  <si>
    <t>Union Bank Of INDIA</t>
  </si>
  <si>
    <t>Canara Bank_New_657</t>
  </si>
  <si>
    <t>CANARA BANK</t>
  </si>
  <si>
    <t>ANDHRA PRAGATHI GRAMEENA BANK</t>
  </si>
  <si>
    <t>KARNATAKA VIKAS GRAMEENA BANK</t>
  </si>
  <si>
    <t>INDIAN OVERSEAS BANK_NEW_659</t>
  </si>
  <si>
    <t>Indian Overseas Bank</t>
  </si>
  <si>
    <t>Odisha Gramya Bank</t>
  </si>
  <si>
    <t>Punjab &amp; Sind Bank_New_660</t>
  </si>
  <si>
    <t>Punjab &amp; Sindh Bank</t>
  </si>
  <si>
    <t>ALLAHABAD BANK_NEW_661</t>
  </si>
  <si>
    <t>ALLAHABAD BANK</t>
  </si>
  <si>
    <t>BANK OF MAHARASHTRA_NEW_662</t>
  </si>
  <si>
    <t>Bank of Maharashtra</t>
  </si>
  <si>
    <t>Maharashtra Gramin Bank</t>
  </si>
  <si>
    <t>IDBI Bank Ltd_New_667</t>
  </si>
  <si>
    <t>IDBI Bank Ltd</t>
  </si>
  <si>
    <t>BARODA UTTAR PRADESH GRAMIN BANK</t>
  </si>
  <si>
    <t>Baroda UP Gramin Bank</t>
  </si>
  <si>
    <t>Baroda Rajasthan Kshetriya Gramin Bank</t>
  </si>
  <si>
    <t>Ujjivan Small Finance Bank</t>
  </si>
  <si>
    <t xml:space="preserve">Bharat Sanchar Nigam Limited </t>
  </si>
  <si>
    <t>BSNL AP Circle</t>
  </si>
  <si>
    <t>BSNL Telangana Circle</t>
  </si>
  <si>
    <t>BSNL KARNATAKA CIRCLE</t>
  </si>
  <si>
    <t>BSNL TamilNadu Circle</t>
  </si>
  <si>
    <t>BSNL ODISHA CIRCLE</t>
  </si>
  <si>
    <t>BSNL Jharkhand Circle</t>
  </si>
  <si>
    <t>BSNL Assam Circle</t>
  </si>
  <si>
    <t xml:space="preserve">BSNL Gujarat TelecomCircle </t>
  </si>
  <si>
    <t>BSNL Himachal Telecom Circle</t>
  </si>
  <si>
    <t>BSNL Rajasthan Circle</t>
  </si>
  <si>
    <t>BSNL Punjab Telecom Circle</t>
  </si>
  <si>
    <t>BSNL Uttar Pradesh East Circle</t>
  </si>
  <si>
    <t>Indiapost</t>
  </si>
  <si>
    <t>Department of Post J&amp;K Circle</t>
  </si>
  <si>
    <t>DEPARTMENT OF POSTS KERALA CIRCLE</t>
  </si>
  <si>
    <t>Chief Postmaster General M.P.Circle Bhopal</t>
  </si>
  <si>
    <t>The chief postmaster General Odisha Circle Bhubaneswar</t>
  </si>
  <si>
    <t>UP Circle  Department of Post</t>
  </si>
  <si>
    <t xml:space="preserve">Chief Postmaster General Uttarakhand Circle </t>
  </si>
  <si>
    <t>Delhi-NW DC</t>
  </si>
  <si>
    <t>DC NORTH WEST</t>
  </si>
  <si>
    <t>Delhi SW DC</t>
  </si>
  <si>
    <t>DCSW</t>
  </si>
  <si>
    <t>Delhi - North DC</t>
  </si>
  <si>
    <t xml:space="preserve">DC NORTH DELHI </t>
  </si>
  <si>
    <t>Delhi - Central DC</t>
  </si>
  <si>
    <t>Delhi Central DC</t>
  </si>
  <si>
    <t>Delhi- West DC</t>
  </si>
  <si>
    <t xml:space="preserve">DC WEST DELHI </t>
  </si>
  <si>
    <t>Delhi - NE DC</t>
  </si>
  <si>
    <t>DC NORTH-EAST</t>
  </si>
  <si>
    <t>Delhi - East DC</t>
  </si>
  <si>
    <t>East Delhi DC</t>
  </si>
  <si>
    <t>Department of Information Technology Govt of Jharkhand</t>
  </si>
  <si>
    <t>Information Technology &amp; Communication Department</t>
  </si>
  <si>
    <t>Directorate of ESD</t>
  </si>
  <si>
    <t>Electronic Service Delivery</t>
  </si>
  <si>
    <t xml:space="preserve">Madhya Pradesh State Electronics Development Corporation Ltd.  </t>
  </si>
  <si>
    <t>Madhya Pradesh State Electronics Development Corporation Ltd.</t>
  </si>
  <si>
    <t>wcddelhi</t>
  </si>
  <si>
    <t>Department of WCD GNCT of Delhi</t>
  </si>
  <si>
    <t>Enrolment Agency Sarva Shiksha Abhiyan</t>
  </si>
  <si>
    <t>School Education Department Uttarakhand</t>
  </si>
  <si>
    <t>School education department Uttarakhand</t>
  </si>
  <si>
    <t>District Family and Welfare Society Bhiwani</t>
  </si>
  <si>
    <t>District Family &amp; Welfare Society Faridabad</t>
  </si>
  <si>
    <t>District Health &amp;Family and Welfare Society Jind.</t>
  </si>
  <si>
    <t>District Family &amp; Welfare Society Mewat</t>
  </si>
  <si>
    <t>District Family &amp; Welfare Society Palwal</t>
  </si>
  <si>
    <t>District Family and Welfare Society Panchkula</t>
  </si>
  <si>
    <t>District Family and Welfare Society Panipat</t>
  </si>
  <si>
    <t>District Family &amp; Welfare Society Rewari</t>
  </si>
  <si>
    <t>District Family and Welfare Society Rohtak</t>
  </si>
  <si>
    <t>district Health&amp; Family Welfare Society Sirsa</t>
  </si>
  <si>
    <t>District Family and Welfare Society Yamuna Nagar</t>
  </si>
  <si>
    <t xml:space="preserve"> Chief Registrar Births &amp; Deaths -cum-Director Health Services </t>
  </si>
  <si>
    <t>District Registrar Births &amp; Deaths cum Chief Medical Officer Bilaspur</t>
  </si>
  <si>
    <t>District Registrar Births &amp; Deaths cum Chief Medical Officer Hamirpur</t>
  </si>
  <si>
    <t>District Registrar Births &amp; Deaths cum Chief Medical Officer Kangra</t>
  </si>
  <si>
    <t>District Registrar Births &amp; Deaths cum Chief Medical Officer Kullu</t>
  </si>
  <si>
    <t>Director Social Welfare Uttarakhand</t>
  </si>
  <si>
    <t>Department of Social Welfare Uttarakhand</t>
  </si>
  <si>
    <t>State Project Director SSA J&amp;K</t>
  </si>
  <si>
    <t>State Project Director SSA  Department of Education JK</t>
  </si>
  <si>
    <t>State Mission Director ICDS Social Welfare Department JK</t>
  </si>
  <si>
    <t>Electronics &amp; Information Technology E&amp;IT Department Government of Chhattisgarh GoCG</t>
  </si>
  <si>
    <t>CHIPS</t>
  </si>
  <si>
    <t>DC Siang</t>
  </si>
  <si>
    <t>CO PANGIN</t>
  </si>
  <si>
    <t>BSNL Kerala Circle</t>
  </si>
  <si>
    <t>BSNL A&amp;N  Circle</t>
  </si>
  <si>
    <t xml:space="preserve">BSNL Madhya Pradesh  Circle </t>
  </si>
  <si>
    <t>BSNL Haryana Telecom Circle</t>
  </si>
  <si>
    <t>Deputy commissioner Jorhat</t>
  </si>
  <si>
    <t>Deputy Commissioner Nalbari</t>
  </si>
  <si>
    <t>Deputy Commissioner Chirang</t>
  </si>
  <si>
    <t>Deputy commissioner Kokrajhar</t>
  </si>
  <si>
    <t>Deputy Commissioner South Salmara Mankachar</t>
  </si>
  <si>
    <t>Deputy Commissioner Darrang</t>
  </si>
  <si>
    <t>DEPUTY COMMISSIONER DHEMAJI</t>
  </si>
  <si>
    <t>Deputy commissioner Goalpara</t>
  </si>
  <si>
    <t>2790</t>
  </si>
  <si>
    <t>2796</t>
  </si>
  <si>
    <t>2798</t>
  </si>
  <si>
    <t>2775</t>
  </si>
  <si>
    <t>Deputy commissioner Sivasagar</t>
  </si>
  <si>
    <t>2779</t>
  </si>
  <si>
    <t>Deputy Commissioner Majuli</t>
  </si>
  <si>
    <t>2782</t>
  </si>
  <si>
    <t>Deputy Commissioner Morigaon</t>
  </si>
  <si>
    <t>2788</t>
  </si>
  <si>
    <t>Deputy Commissioner Baksa</t>
  </si>
  <si>
    <t>2791</t>
  </si>
  <si>
    <t>Deputy Commissioner Dhubri</t>
  </si>
  <si>
    <t>2795</t>
  </si>
  <si>
    <t>2800</t>
  </si>
  <si>
    <t>Office of the Deputy Commissioner Cachar</t>
  </si>
  <si>
    <t>2802</t>
  </si>
  <si>
    <t>Deputy Commissioner Hailakandi</t>
  </si>
  <si>
    <t>2805</t>
  </si>
  <si>
    <t>Deputy Commissioner West Karbi Anglong</t>
  </si>
  <si>
    <t>0698</t>
  </si>
  <si>
    <t>JHARKHAND RAJYA GRAMIN BANK</t>
  </si>
  <si>
    <t>689</t>
  </si>
  <si>
    <t>Capital Small Finance Bank Ltd</t>
  </si>
  <si>
    <t>0689</t>
  </si>
  <si>
    <t>2850</t>
  </si>
  <si>
    <t>BSNL North East1</t>
  </si>
  <si>
    <t>2774</t>
  </si>
  <si>
    <t>Deputy commissioner Dibrugarh</t>
  </si>
  <si>
    <t>2776</t>
  </si>
  <si>
    <t>Deputy Commissioner Charaideo</t>
  </si>
  <si>
    <t>2797</t>
  </si>
  <si>
    <t>Deputy Commissioner Biswanath</t>
  </si>
  <si>
    <t>2801</t>
  </si>
  <si>
    <t>Deputy Commissioner Karimganj</t>
  </si>
  <si>
    <t>2821</t>
  </si>
  <si>
    <t>Maharashtra Information Technology Corporation Limited</t>
  </si>
  <si>
    <t>2217</t>
  </si>
  <si>
    <t>SDO Dhansiripar</t>
  </si>
  <si>
    <t>2652</t>
  </si>
  <si>
    <t>2655</t>
  </si>
  <si>
    <t>2656</t>
  </si>
  <si>
    <t>2658</t>
  </si>
  <si>
    <t>2659</t>
  </si>
  <si>
    <t>513</t>
  </si>
  <si>
    <t>0513</t>
  </si>
  <si>
    <t>EGRAM VISHWAGRAM SOCIETY</t>
  </si>
  <si>
    <t>705</t>
  </si>
  <si>
    <t>0705</t>
  </si>
  <si>
    <t>BSNL EA TS Circle</t>
  </si>
  <si>
    <t>852</t>
  </si>
  <si>
    <t>WCD Govt. of MP</t>
  </si>
  <si>
    <t>0852</t>
  </si>
  <si>
    <t>832</t>
  </si>
  <si>
    <t>2773</t>
  </si>
  <si>
    <t>2650</t>
  </si>
  <si>
    <t>2653</t>
  </si>
  <si>
    <t>2657</t>
  </si>
  <si>
    <t>2737</t>
  </si>
  <si>
    <t>0832</t>
  </si>
  <si>
    <t>2200</t>
  </si>
  <si>
    <t>690</t>
  </si>
  <si>
    <t>0690</t>
  </si>
  <si>
    <t>Bank of Baroda_3</t>
  </si>
  <si>
    <t>Madhya Pradesh Gramin Bank</t>
  </si>
  <si>
    <t>Aryavrat Bank</t>
  </si>
  <si>
    <t>Karnataka Gramin Bank</t>
  </si>
  <si>
    <t>Bank of Baroda_2</t>
  </si>
  <si>
    <t>Deputy commissioner Tinsukia</t>
  </si>
  <si>
    <t>KERALA GRAMINA BANK</t>
  </si>
  <si>
    <t>Fincare Small Finance Bank Limited</t>
  </si>
  <si>
    <t>0516</t>
  </si>
  <si>
    <t>RajComp Info  Services Limited RISL</t>
  </si>
  <si>
    <t>2245</t>
  </si>
  <si>
    <t>ADC Niuland</t>
  </si>
  <si>
    <t>2651</t>
  </si>
  <si>
    <t>2654</t>
  </si>
  <si>
    <t>2660</t>
  </si>
  <si>
    <t>221</t>
  </si>
  <si>
    <t>CSC e-Gov.</t>
  </si>
  <si>
    <t>0221</t>
  </si>
  <si>
    <t>2851</t>
  </si>
  <si>
    <t>BSNL North East II</t>
  </si>
  <si>
    <t>704</t>
  </si>
  <si>
    <t>0704</t>
  </si>
  <si>
    <t xml:space="preserve">BSNL AP </t>
  </si>
  <si>
    <t>711</t>
  </si>
  <si>
    <t>0711</t>
  </si>
  <si>
    <t>BSNL Odisha Circle</t>
  </si>
  <si>
    <t>717</t>
  </si>
  <si>
    <t>West Bengal Telephones</t>
  </si>
  <si>
    <t>0717</t>
  </si>
  <si>
    <t>West Bengal Circle BSNL</t>
  </si>
  <si>
    <t>728</t>
  </si>
  <si>
    <t>Uttar Pradesh West</t>
  </si>
  <si>
    <t>0728</t>
  </si>
  <si>
    <t>0515</t>
  </si>
  <si>
    <t>M.P. State Electronics Development Corporation Ltd</t>
  </si>
  <si>
    <t>2149</t>
  </si>
  <si>
    <t>District Health and Family Welfare Society Fatehabad</t>
  </si>
  <si>
    <t>2152</t>
  </si>
  <si>
    <t>969</t>
  </si>
  <si>
    <t>0969</t>
  </si>
  <si>
    <t>Public Health Department Gov Maharashtra</t>
  </si>
  <si>
    <t>CEL Phase V</t>
  </si>
  <si>
    <t>703</t>
  </si>
  <si>
    <t>Navodaya Vidyalaya Samiti</t>
  </si>
  <si>
    <t>872</t>
  </si>
  <si>
    <t>Women Empowerment &amp; Child Development Uttarakhand</t>
  </si>
  <si>
    <t>0872</t>
  </si>
  <si>
    <t xml:space="preserve">BSNL Bihar </t>
  </si>
  <si>
    <t>Ea_Name</t>
  </si>
  <si>
    <t>866</t>
  </si>
  <si>
    <t>0402</t>
  </si>
  <si>
    <t>0866</t>
  </si>
  <si>
    <t>2156</t>
  </si>
  <si>
    <t>2195</t>
  </si>
  <si>
    <t>Reg_Name</t>
  </si>
  <si>
    <t>Assam Gramin Vikash Bank</t>
  </si>
  <si>
    <t>District Registrar Births &amp; Deaths cum Chief Medical Officer Chamba</t>
  </si>
  <si>
    <t>222</t>
  </si>
  <si>
    <t>2898</t>
  </si>
  <si>
    <t>0222</t>
  </si>
  <si>
    <t>0103</t>
  </si>
  <si>
    <t>1394</t>
  </si>
  <si>
    <t>Punjab State Child Protection Society of Department of Social Security and Women &amp; Child Developmen</t>
  </si>
  <si>
    <t>RISL</t>
  </si>
  <si>
    <t>UTIITSL</t>
  </si>
  <si>
    <t>NVS RO Bhopal</t>
  </si>
  <si>
    <t>175</t>
  </si>
  <si>
    <t>2903</t>
  </si>
  <si>
    <t>710</t>
  </si>
  <si>
    <t>BSNL BIHAR CIRCLE</t>
  </si>
  <si>
    <t>0710</t>
  </si>
  <si>
    <t>1393</t>
  </si>
  <si>
    <t>713</t>
  </si>
  <si>
    <t>715</t>
  </si>
  <si>
    <t>2352</t>
  </si>
  <si>
    <t>2266</t>
  </si>
  <si>
    <t>0713</t>
  </si>
  <si>
    <t>0715</t>
  </si>
  <si>
    <t>2157</t>
  </si>
  <si>
    <t>DDSE Lohit</t>
  </si>
  <si>
    <t>DC Peren</t>
  </si>
  <si>
    <t>BSNL NE-I</t>
  </si>
  <si>
    <t>District Family and Welfare Society Narnaul</t>
  </si>
  <si>
    <t>692</t>
  </si>
  <si>
    <t>0692</t>
  </si>
  <si>
    <t>0219</t>
  </si>
  <si>
    <t>e-PURVANCHAL BANK</t>
  </si>
  <si>
    <t>e-KASHI GOMTI SAMYUT GRAMIN BANK</t>
  </si>
  <si>
    <t>Canara Bank II</t>
  </si>
  <si>
    <t>BSNL ASSAM CIRCLE</t>
  </si>
  <si>
    <t>ESAF SMALL FINANCE BANK LIMITED</t>
  </si>
  <si>
    <t>NVS RO Lucknow</t>
  </si>
  <si>
    <t>152</t>
  </si>
  <si>
    <t>994</t>
  </si>
  <si>
    <t>2284</t>
  </si>
  <si>
    <t>2497</t>
  </si>
  <si>
    <t>2223</t>
  </si>
  <si>
    <t>2866</t>
  </si>
  <si>
    <t>0994</t>
  </si>
  <si>
    <t>2235</t>
  </si>
  <si>
    <t>2862</t>
  </si>
  <si>
    <t>0174</t>
  </si>
  <si>
    <t>0302</t>
  </si>
  <si>
    <t>Department of IT</t>
  </si>
  <si>
    <t>Department of Health &amp; Family Welfare</t>
  </si>
  <si>
    <t>District Magistrate &amp; Collector</t>
  </si>
  <si>
    <t>District Magistrate &amp;  Collector</t>
  </si>
  <si>
    <t>General Admn. Department</t>
  </si>
  <si>
    <t>Deputy Commissioner Kamrup</t>
  </si>
  <si>
    <t>Office of the Deputy Commissioner</t>
  </si>
  <si>
    <t xml:space="preserve">Deputy Commissioner </t>
  </si>
  <si>
    <t xml:space="preserve">Office of the Deputy Commissioner </t>
  </si>
  <si>
    <t>Office of the  Deputy Commissioner</t>
  </si>
  <si>
    <t>Deputy commissioner</t>
  </si>
  <si>
    <t>Centre for e-Governance</t>
  </si>
  <si>
    <t>Directorate of Planning</t>
  </si>
  <si>
    <t xml:space="preserve">Director </t>
  </si>
  <si>
    <t>CO</t>
  </si>
  <si>
    <t>Deptt. Of Economics &amp; Statistics</t>
  </si>
  <si>
    <t>Circle Officer</t>
  </si>
  <si>
    <t>DFCSO</t>
  </si>
  <si>
    <t>Deputy Commissioner</t>
  </si>
  <si>
    <t>Rural Development Department</t>
  </si>
  <si>
    <t>Dept. Of IT</t>
  </si>
  <si>
    <t>Secretary IT</t>
  </si>
  <si>
    <t>Department of Education</t>
  </si>
  <si>
    <t>ICDS Department</t>
  </si>
  <si>
    <t>Deputy Commissioner South Garo Hills</t>
  </si>
  <si>
    <t>DC Ri-Bhoi</t>
  </si>
  <si>
    <t>DC North Garo Hills</t>
  </si>
  <si>
    <t>Deputy Commissioner East Jaintia Hills</t>
  </si>
  <si>
    <t>DC East Khasi Hills</t>
  </si>
  <si>
    <t>DC West Garo Hills</t>
  </si>
  <si>
    <t>DC South West Garo Hills</t>
  </si>
  <si>
    <t>DC West Khasi Hills</t>
  </si>
  <si>
    <t>DC South West Khasi Hills</t>
  </si>
  <si>
    <t>SCHHOOL EDUCATION DEPT</t>
  </si>
  <si>
    <t>SCHOOL EDUCATION DEPT</t>
  </si>
  <si>
    <t>Department of Posts</t>
  </si>
  <si>
    <t>DOP Punjab Circle</t>
  </si>
  <si>
    <t xml:space="preserve">Chief Postmaster General </t>
  </si>
  <si>
    <t>The Chief Postmaster General</t>
  </si>
  <si>
    <t>Chief Postmaster General</t>
  </si>
  <si>
    <t>Department of Post</t>
  </si>
  <si>
    <t>Chief Post Master General</t>
  </si>
  <si>
    <t>Chief Postmastert General</t>
  </si>
  <si>
    <t>The Chief Post Master General</t>
  </si>
  <si>
    <t>Department of Information Technology and e-Gov</t>
  </si>
  <si>
    <t>Information Technology Electronics and Communication Department</t>
  </si>
  <si>
    <t>Atalji Janasnehi Directorate</t>
  </si>
  <si>
    <t>Women and Child Development</t>
  </si>
  <si>
    <t>Women &amp; Child Development</t>
  </si>
  <si>
    <t>Director ICDS</t>
  </si>
  <si>
    <t>Education Department</t>
  </si>
  <si>
    <t>Director of primary education</t>
  </si>
  <si>
    <t>Directorate of Secondary Education</t>
  </si>
  <si>
    <t>Directorate of Woman and Child Development</t>
  </si>
  <si>
    <t>Director</t>
  </si>
  <si>
    <t>Women &amp; Child  Devlopment</t>
  </si>
  <si>
    <t>Women Development and Child Welfare Department</t>
  </si>
  <si>
    <t>Deptt. Of School Education</t>
  </si>
  <si>
    <t>School Education &amp; Sports</t>
  </si>
  <si>
    <t>Director General Health Services</t>
  </si>
  <si>
    <t>District Health &amp; Family Welfare Society</t>
  </si>
  <si>
    <t>District Family and Welfare Society</t>
  </si>
  <si>
    <t>District Health and Family Welfare Society</t>
  </si>
  <si>
    <t>Directorate of Public Health and Family Welfare</t>
  </si>
  <si>
    <t>District Registrar Births &amp; Deaths cum Chief Medical Officer</t>
  </si>
  <si>
    <t>District Registrar Births &amp; De rths cum Chief Medical Officer</t>
  </si>
  <si>
    <t>Public Health Department</t>
  </si>
  <si>
    <t>State Mission Director ICDS Social Welfare Department</t>
  </si>
  <si>
    <t xml:space="preserve">Integrated Child Development Services </t>
  </si>
  <si>
    <t>Directorate of Education School</t>
  </si>
  <si>
    <t>Extra Assistant Commissioner Naharlagun</t>
  </si>
  <si>
    <t>DEPUTY COMMISSIONER KRA DAADI</t>
  </si>
  <si>
    <t>Office of the CO Palin</t>
  </si>
  <si>
    <t>ADC Pfutsero</t>
  </si>
  <si>
    <t>Uttarakhand Telecom Circle</t>
  </si>
  <si>
    <t>Director Social Welfare</t>
  </si>
  <si>
    <t>Directorate of Social Welfare</t>
  </si>
  <si>
    <t>DC Zunheboto</t>
  </si>
  <si>
    <t>BSNL J&amp;K Circle</t>
  </si>
  <si>
    <t>NVS RO Jaipur</t>
  </si>
  <si>
    <t>NVS RO Shillong</t>
  </si>
  <si>
    <t>2233</t>
  </si>
  <si>
    <t>SDO Wakching</t>
  </si>
  <si>
    <t>Department of Panchayat Govt. of Gujarat</t>
  </si>
  <si>
    <t>694</t>
  </si>
  <si>
    <t>NORTH EAST SMALL FINANCE BANK RGVN</t>
  </si>
  <si>
    <t>0694</t>
  </si>
  <si>
    <t>0000</t>
  </si>
  <si>
    <t>UIDAI-EA</t>
  </si>
  <si>
    <t>206</t>
  </si>
  <si>
    <t>CSC e-Governance Services India Limited</t>
  </si>
  <si>
    <t>2189</t>
  </si>
  <si>
    <t>CSC SPV</t>
  </si>
  <si>
    <t>2906</t>
  </si>
  <si>
    <t xml:space="preserve">CSC Bank BC </t>
  </si>
  <si>
    <t>2770</t>
  </si>
  <si>
    <t>Paschim Banga Gramin Bank</t>
  </si>
  <si>
    <t>2767</t>
  </si>
  <si>
    <t>Uttarbanga Kshetriya Gramin Bank</t>
  </si>
  <si>
    <t>0654</t>
  </si>
  <si>
    <t>State Bank of India</t>
  </si>
  <si>
    <t>2733</t>
  </si>
  <si>
    <t>Tripura Gramin Bank</t>
  </si>
  <si>
    <t>688</t>
  </si>
  <si>
    <t>AU Small Finance Bank Limted</t>
  </si>
  <si>
    <t>0688</t>
  </si>
  <si>
    <t>AU Small Finance Bank Limited</t>
  </si>
  <si>
    <t>2856</t>
  </si>
  <si>
    <t xml:space="preserve">BSNL Maharashtra </t>
  </si>
  <si>
    <t>712</t>
  </si>
  <si>
    <t>BSNL JHARKHAND</t>
  </si>
  <si>
    <t>0712</t>
  </si>
  <si>
    <t>826</t>
  </si>
  <si>
    <t>Directorate of Social welfare</t>
  </si>
  <si>
    <t>0826</t>
  </si>
  <si>
    <t xml:space="preserve"> Directorate of Social welfare</t>
  </si>
  <si>
    <t>833</t>
  </si>
  <si>
    <t>Director School Education UT Chandigarh</t>
  </si>
  <si>
    <t>2363</t>
  </si>
  <si>
    <t>Sarva Siksha Abhiyan Society</t>
  </si>
  <si>
    <t>955</t>
  </si>
  <si>
    <t>Director Health and Family Welfare</t>
  </si>
  <si>
    <t>0955</t>
  </si>
  <si>
    <t>State Health Society</t>
  </si>
  <si>
    <t>977</t>
  </si>
  <si>
    <t>Health Department</t>
  </si>
  <si>
    <t>0977</t>
  </si>
  <si>
    <t>Grand Total</t>
  </si>
  <si>
    <t>Registrar Name</t>
  </si>
  <si>
    <t>No. of AG count for Phase IV</t>
  </si>
  <si>
    <t>Reg-ID</t>
  </si>
  <si>
    <t>Sl. No.</t>
  </si>
  <si>
    <t>No AG/ MBU</t>
  </si>
  <si>
    <t>List of Registrars undertaking for eligibility for revised assistance has been received</t>
  </si>
  <si>
    <t>Inhouse model</t>
  </si>
  <si>
    <t>Yes</t>
  </si>
  <si>
    <t>BSNL Maharashtra Circle</t>
  </si>
  <si>
    <t>Deptt. Of School Education, Serva Shiksha Abhiyan,Govt. Of Telangana</t>
  </si>
  <si>
    <t>Directorate of Education School, Government Of Manipur</t>
  </si>
  <si>
    <t>BSNL (Bengaluru)</t>
  </si>
  <si>
    <t>BSNL(Odisha Circle Bhubaneshwar)</t>
  </si>
  <si>
    <t>BSNL(UP West Circle, Meerut)</t>
  </si>
  <si>
    <t>BSNL(Assam Circle )</t>
  </si>
  <si>
    <t>BSNL (Kerala Circle)</t>
  </si>
  <si>
    <t>Central Bank of India</t>
  </si>
  <si>
    <t>RDD Govt. of Tripura</t>
  </si>
  <si>
    <t>Education Department, Govt. of Gujarat</t>
  </si>
  <si>
    <t>DC Tawang</t>
  </si>
  <si>
    <t>DC Papumpare</t>
  </si>
  <si>
    <t>DC Itanagar Capital Complex</t>
  </si>
  <si>
    <t>DC Lower Subansiri</t>
  </si>
  <si>
    <t>DC Kurung Kumey</t>
  </si>
  <si>
    <t>DC Kra Dadi</t>
  </si>
  <si>
    <t>DC Upper Subanasiri</t>
  </si>
  <si>
    <t>DC West Siang</t>
  </si>
  <si>
    <t>DC Upper Siang</t>
  </si>
  <si>
    <t>DC Lower Dibang Valley</t>
  </si>
  <si>
    <t>DC Lohit</t>
  </si>
  <si>
    <t>DC Anjaw</t>
  </si>
  <si>
    <t>DC Changlang</t>
  </si>
  <si>
    <t>DC Tirap</t>
  </si>
  <si>
    <t>DC Londing</t>
  </si>
  <si>
    <t>General Administration Department (B), Govt. of Meghalaya</t>
  </si>
  <si>
    <t>BSNL North East-1 Circle</t>
  </si>
  <si>
    <t>Baroda Gujarat Gramin Bank</t>
  </si>
  <si>
    <t>Women &amp; Child Development, Govt. of Gujarat</t>
  </si>
  <si>
    <t>Kolkata Telephones BSNL</t>
  </si>
  <si>
    <t>Operating on in-house model</t>
  </si>
  <si>
    <t>No</t>
  </si>
  <si>
    <t>sds</t>
  </si>
  <si>
    <t>Gross Amount</t>
  </si>
  <si>
    <t>Balance amount to be withheld for DMS pendency  (B/F)</t>
  </si>
  <si>
    <t>Balance amount to be withheld for DMS pendency from future releases  (C/F)</t>
  </si>
  <si>
    <t>Recovery outstanding as on July'20</t>
  </si>
  <si>
    <t>Penalty as per revised policy for enforcing process guidelines w.e.f. 01.04.2018</t>
  </si>
  <si>
    <t>Recovery of Penalty as per new policy for enforcing process guidelines w.e.f. 01.04.2018 ( Penalty of max 10% of Gross Amount or actual whichever is less)</t>
  </si>
  <si>
    <t>Total recovery   (Col.13+Col.15)</t>
  </si>
  <si>
    <t xml:space="preserve">Recovery in current release
</t>
  </si>
  <si>
    <t>Balance recovery 
[Carried forward]</t>
  </si>
  <si>
    <t>Net payment (Col. 12-Col.17)</t>
  </si>
  <si>
    <t>Eastern Railway</t>
  </si>
  <si>
    <t>National Cooperative Consumers Federation Of India Limited</t>
  </si>
  <si>
    <t>South East Central Railway</t>
  </si>
  <si>
    <t>UTI Infrastructure Technology &amp; Services Limited</t>
  </si>
  <si>
    <t>Amount to be withheld in current  release [actual amount for withholding or 10% of payment due(Col.9), whichever is less)</t>
  </si>
  <si>
    <t>Actual Gross to be booked (Col.9 - Col.11)</t>
  </si>
  <si>
    <t>Reg. Code</t>
  </si>
  <si>
    <t xml:space="preserve"> Total Demo error Count</t>
  </si>
  <si>
    <t xml:space="preserve"> Total BE-I Error Count</t>
  </si>
  <si>
    <t xml:space="preserve"> Total BE-II Error Count</t>
  </si>
  <si>
    <t xml:space="preserve"> Total BE-III Error Count</t>
  </si>
  <si>
    <t xml:space="preserve"> Total Photo of Photo Count </t>
  </si>
  <si>
    <t xml:space="preserve"> Total  Un-Parliamentary Language/Abusive Language in Resident Demographics enrolment Count </t>
  </si>
  <si>
    <t xml:space="preserve"> Total Non-Human photo Error Count </t>
  </si>
  <si>
    <t xml:space="preserve">  DOE-1</t>
  </si>
  <si>
    <t xml:space="preserve">  DOE-2</t>
  </si>
  <si>
    <t xml:space="preserve"> Operator/Supervisor Bio Missing Cases</t>
  </si>
  <si>
    <t xml:space="preserve"> Overcharging the Resident/ Running Un-Authorized Centres</t>
  </si>
  <si>
    <t xml:space="preserve"> Found Corrupt In OBD Survey</t>
  </si>
  <si>
    <t>Amount of Penalty</t>
  </si>
  <si>
    <t>Rate of penalty-------&gt;</t>
  </si>
  <si>
    <t>Department of Panchayat</t>
  </si>
  <si>
    <t>RECOMMENDATION BY REGIONAL OFFICES FOR IMPOSITION OF PENALTY ON CORRUPTION CASES FOR THE MONTH OF SEPTEMBER-2020</t>
  </si>
  <si>
    <t>1. RO Bengaluru vide email dated 30.09.2020 has forwarded the letter no. R-11013/349/2017/ROB/Vol.IV/813 dated 08.09.2020 vide which the following cases of corruption have been recommended for imposition of penalty:-</t>
  </si>
  <si>
    <t>Reg. Name</t>
  </si>
  <si>
    <t>EA name</t>
  </si>
  <si>
    <t>50K</t>
  </si>
  <si>
    <t>Amount</t>
  </si>
  <si>
    <t>Canara Bank</t>
  </si>
  <si>
    <t>Canara Bank -II</t>
  </si>
  <si>
    <t>Karur Vysya Bank</t>
  </si>
  <si>
    <t>Total</t>
  </si>
  <si>
    <t>It is further informed that while forwarding the SRC report on corruption cases dated 15.05.2017, the penalty to be levied on Registrar CSC e-Governance Ltd. was erroneously levied on Registrar - NSDL e-Governance Ltd. and has requested to reverse the penalty levied on Registrar NSDL e-Governance and to levy the penalty on Registrar CSC eGovernance Ltd. The matter will be examined and putup in next months release, if agreed.</t>
  </si>
  <si>
    <t xml:space="preserve">2. The SRC report on Corruption cases has not been received from RO Chandigarh till the submission of file for payment of assistance. </t>
  </si>
  <si>
    <r>
      <t xml:space="preserve">4. RO Guwahati vide email dated 06.10.2020 has forwarded letter no. UIDAI/RO-Ghy/Blacklist of EA/12/2017/1050 dated 05.09.2020 vide which </t>
    </r>
    <r>
      <rPr>
        <b/>
        <sz val="11"/>
        <color theme="1"/>
        <rFont val="Trebuchet MS"/>
        <family val="2"/>
      </rPr>
      <t>no</t>
    </r>
    <r>
      <rPr>
        <sz val="11"/>
        <color theme="1"/>
        <rFont val="Trebuchet MS"/>
        <family val="2"/>
      </rPr>
      <t xml:space="preserve"> case has been recommended for imposition of penalty for the month of September, 2020.</t>
    </r>
  </si>
  <si>
    <r>
      <t xml:space="preserve">5. RO Hyderabad vide email dated 14.10.2020 has forwarded Minutes of the SRC meeting held on 04.10.2020 vide which </t>
    </r>
    <r>
      <rPr>
        <b/>
        <sz val="11"/>
        <color theme="1"/>
        <rFont val="Trebuchet MS"/>
        <family val="2"/>
      </rPr>
      <t>No'</t>
    </r>
    <r>
      <rPr>
        <sz val="11"/>
        <color theme="1"/>
        <rFont val="Trebuchet MS"/>
        <family val="2"/>
      </rPr>
      <t xml:space="preserve"> case was recommended for imposing penalty for the month of September, 2020</t>
    </r>
  </si>
  <si>
    <t>6. RO Lucknow vide email dated 09.10.2020 forwarded Minutes of Meeting  vide no. RO-LKO-17024/1/2020-RO-LKO dated 09.10.2020 vide which following cases were recommended for imposition of penalty for the month of September, 2020:-</t>
  </si>
  <si>
    <t>Gramin Bank of Aryavrata</t>
  </si>
  <si>
    <t>Govt. Of Maharashtra</t>
  </si>
  <si>
    <t>Maharashtra ITCL</t>
  </si>
  <si>
    <r>
      <t>8. RO Ranchi vide email dated 05.10.2020 has forwarded letter no. UIDAI/RO/RNC/MRB/2020-21/6911 dated 05.10.2020 vide which '</t>
    </r>
    <r>
      <rPr>
        <b/>
        <sz val="11"/>
        <color theme="1"/>
        <rFont val="Trebuchet MS"/>
        <family val="2"/>
      </rPr>
      <t>No</t>
    </r>
    <r>
      <rPr>
        <sz val="11"/>
        <color theme="1"/>
        <rFont val="Trebuchet MS"/>
        <family val="2"/>
      </rPr>
      <t>' cases of corruption have been recommended for imposing penalty for the month of September, 2020.</t>
    </r>
  </si>
  <si>
    <t>3. RO Delhi vide email dated 23.10.2020 forwarded the soft copy of minutes of meeting vide which following cases of corruption have been recommended for imposition of penalty:-</t>
  </si>
  <si>
    <t>PNB (653)</t>
  </si>
  <si>
    <t>PNB (0653)</t>
  </si>
  <si>
    <t>BRKGB</t>
  </si>
  <si>
    <t>DoIT Rajasthan</t>
  </si>
  <si>
    <t>Govt. of Uttarakhand</t>
  </si>
  <si>
    <t>Doit Uttarakhand</t>
  </si>
  <si>
    <t>MPSEDC</t>
  </si>
  <si>
    <t>7. RO Mumbai vide email dated 14.10.2020 has forwarded letter no. 4/12-22-2020-Enrol (Recon September-2020) dated 14.10.2020 vide which following cases of corruption have been recommended for imposition of penalty:-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</si>
</sst>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(* #,##0.00_);_(* \(#,##0.00\);_(* &quot;-&quot;??_);_(@_)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1"/>
      <color theme="1"/>
      <name val="Trebuchet MS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0006"/>
      <name val="Calibri"/>
      <family val="2"/>
      <scheme val="minor"/>
    </font>
    <font>
      <sz val="11"/>
      <color rgb="FF9C0006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0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3" borderId="0" applyNumberFormat="0" applyBorder="0" applyAlignment="0" applyProtection="0"/>
  </cellStyleXfs>
  <cellXfs count="73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49" fontId="0" fillId="0" borderId="0" xfId="0" applyNumberFormat="1"/>
    <xf numFmtId="49" fontId="0" fillId="0" borderId="1" xfId="0" applyNumberFormat="1" applyBorder="1"/>
    <xf numFmtId="0" fontId="0" fillId="0" borderId="1" xfId="0" applyNumberFormat="1" applyBorder="1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NumberFormat="1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pivotButton="1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2" fillId="0" borderId="0" xfId="1" applyFont="1" applyFill="1"/>
    <xf numFmtId="49" fontId="2" fillId="0" borderId="1" xfId="1" applyNumberFormat="1" applyFont="1" applyFill="1" applyBorder="1" applyAlignment="1">
      <alignment horizontal="center" vertical="top"/>
    </xf>
    <xf numFmtId="49" fontId="2" fillId="0" borderId="1" xfId="1" applyNumberFormat="1" applyFont="1" applyFill="1" applyBorder="1" applyAlignment="1">
      <alignment vertical="top"/>
    </xf>
    <xf numFmtId="0" fontId="2" fillId="0" borderId="1" xfId="1" applyFont="1" applyFill="1" applyBorder="1" applyAlignment="1">
      <alignment horizontal="center"/>
    </xf>
    <xf numFmtId="1" fontId="2" fillId="0" borderId="1" xfId="1" quotePrefix="1" applyNumberFormat="1" applyFont="1" applyFill="1" applyBorder="1" applyAlignment="1">
      <alignment horizontal="center" vertical="top"/>
    </xf>
    <xf numFmtId="0" fontId="2" fillId="0" borderId="1" xfId="1" applyFont="1" applyFill="1" applyBorder="1" applyAlignment="1">
      <alignment vertical="top"/>
    </xf>
    <xf numFmtId="0" fontId="2" fillId="0" borderId="1" xfId="1" applyFont="1" applyFill="1" applyBorder="1" applyAlignment="1">
      <alignment horizontal="center" vertical="top"/>
    </xf>
    <xf numFmtId="0" fontId="2" fillId="0" borderId="1" xfId="1" applyNumberFormat="1" applyFont="1" applyFill="1" applyBorder="1" applyAlignment="1">
      <alignment horizontal="left" vertical="top"/>
    </xf>
    <xf numFmtId="0" fontId="2" fillId="0" borderId="1" xfId="1" applyNumberFormat="1" applyFont="1" applyFill="1" applyBorder="1" applyAlignment="1">
      <alignment horizontal="center" vertical="top"/>
    </xf>
    <xf numFmtId="0" fontId="2" fillId="0" borderId="1" xfId="1" applyFont="1" applyFill="1" applyBorder="1" applyAlignment="1">
      <alignment horizontal="left" vertical="top"/>
    </xf>
    <xf numFmtId="1" fontId="2" fillId="0" borderId="1" xfId="1" applyNumberFormat="1" applyFont="1" applyFill="1" applyBorder="1" applyAlignment="1">
      <alignment horizontal="center" vertical="top"/>
    </xf>
    <xf numFmtId="0" fontId="2" fillId="0" borderId="1" xfId="1" applyFont="1" applyFill="1" applyBorder="1"/>
    <xf numFmtId="0" fontId="2" fillId="0" borderId="1" xfId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NumberFormat="1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pivotButton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9" fillId="3" borderId="1" xfId="19" applyFont="1" applyBorder="1" applyAlignment="1">
      <alignment vertical="top" wrapText="1"/>
    </xf>
    <xf numFmtId="3" fontId="9" fillId="3" borderId="1" xfId="19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5" fillId="0" borderId="2" xfId="0" applyNumberFormat="1" applyFont="1" applyBorder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vertical="center"/>
    </xf>
    <xf numFmtId="0" fontId="2" fillId="4" borderId="0" xfId="0" applyFont="1" applyFill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5" fillId="0" borderId="0" xfId="1" applyFont="1" applyFill="1" applyAlignment="1">
      <alignment horizontal="center"/>
    </xf>
    <xf numFmtId="0" fontId="2" fillId="4" borderId="0" xfId="0" applyFont="1" applyFill="1" applyAlignment="1">
      <alignment horizontal="left"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</cellXfs>
  <cellStyles count="20">
    <cellStyle name="Bad" xfId="19" builtinId="27"/>
    <cellStyle name="Comma 2" xfId="2"/>
    <cellStyle name="Comma 2 2" xfId="3"/>
    <cellStyle name="Comma 2 3" xfId="4"/>
    <cellStyle name="Comma 3" xfId="5"/>
    <cellStyle name="Comma 4" xfId="6"/>
    <cellStyle name="Normal" xfId="0" builtinId="0"/>
    <cellStyle name="Normal 2" xfId="1"/>
    <cellStyle name="Normal 2 2" xfId="7"/>
    <cellStyle name="Normal 3" xfId="8"/>
    <cellStyle name="Normal 3 2" xfId="9"/>
    <cellStyle name="Normal 4" xfId="10"/>
    <cellStyle name="Normal 5" xfId="11"/>
    <cellStyle name="Normal 6" xfId="12"/>
    <cellStyle name="Normal 7" xfId="13"/>
    <cellStyle name="Title 2" xfId="14"/>
    <cellStyle name="Title 3" xfId="15"/>
    <cellStyle name="Title 4" xfId="16"/>
    <cellStyle name="Title 5" xfId="17"/>
    <cellStyle name="Title 6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94"/>
  <sheetViews>
    <sheetView workbookViewId="0">
      <pane xSplit="5" ySplit="1" topLeftCell="I2" activePane="bottomRight" state="frozen"/>
      <selection pane="topRight" activeCell="F1" sqref="F1"/>
      <selection pane="bottomLeft" activeCell="A2" sqref="A2"/>
      <selection pane="bottomRight"/>
    </sheetView>
  </sheetViews>
  <sheetFormatPr defaultRowHeight="15"/>
  <cols>
    <col min="1" max="1" width="5.140625" bestFit="1" customWidth="1"/>
    <col min="2" max="2" width="11.140625" style="4" bestFit="1" customWidth="1"/>
    <col min="3" max="3" width="38" style="4" customWidth="1"/>
    <col min="4" max="4" width="8.28515625" style="4" bestFit="1" customWidth="1"/>
    <col min="5" max="5" width="46.7109375" style="4" customWidth="1"/>
    <col min="6" max="6" width="22.28515625" customWidth="1"/>
    <col min="7" max="7" width="14.140625" customWidth="1"/>
    <col min="8" max="8" width="11.85546875" bestFit="1" customWidth="1"/>
    <col min="9" max="9" width="12" bestFit="1" customWidth="1"/>
    <col min="10" max="10" width="11.42578125" bestFit="1" customWidth="1"/>
    <col min="11" max="14" width="14.42578125" customWidth="1"/>
  </cols>
  <sheetData>
    <row r="1" spans="1:14" ht="58.5" customHeight="1">
      <c r="A1" s="2" t="s">
        <v>417</v>
      </c>
      <c r="B1" s="2" t="s">
        <v>0</v>
      </c>
      <c r="C1" s="2" t="s">
        <v>860</v>
      </c>
      <c r="D1" s="2" t="s">
        <v>1</v>
      </c>
      <c r="E1" s="2" t="s">
        <v>854</v>
      </c>
      <c r="F1" s="2" t="s">
        <v>2</v>
      </c>
      <c r="G1" s="72" t="s">
        <v>5</v>
      </c>
      <c r="H1" s="2" t="s">
        <v>3</v>
      </c>
      <c r="I1" s="2" t="s">
        <v>6</v>
      </c>
      <c r="J1" s="2" t="s">
        <v>847</v>
      </c>
      <c r="K1" s="2" t="s">
        <v>7</v>
      </c>
      <c r="L1" s="2" t="s">
        <v>4</v>
      </c>
      <c r="M1" s="2" t="s">
        <v>8</v>
      </c>
      <c r="N1" s="2" t="s">
        <v>9</v>
      </c>
    </row>
    <row r="2" spans="1:14">
      <c r="A2" s="1">
        <v>1</v>
      </c>
      <c r="B2" s="1" t="s">
        <v>10</v>
      </c>
      <c r="C2" s="1" t="s">
        <v>434</v>
      </c>
      <c r="D2" s="1" t="s">
        <v>137</v>
      </c>
      <c r="E2" s="1" t="s">
        <v>435</v>
      </c>
      <c r="F2" s="6">
        <v>0</v>
      </c>
      <c r="G2" s="1">
        <v>12</v>
      </c>
      <c r="H2" s="6">
        <v>0</v>
      </c>
      <c r="I2" s="1">
        <v>0</v>
      </c>
      <c r="J2" s="6">
        <v>0</v>
      </c>
      <c r="K2" s="6">
        <v>11</v>
      </c>
      <c r="L2" s="6">
        <v>11</v>
      </c>
      <c r="M2" s="6">
        <v>2</v>
      </c>
      <c r="N2" s="6">
        <v>2</v>
      </c>
    </row>
    <row r="3" spans="1:14">
      <c r="A3" s="1">
        <v>2</v>
      </c>
      <c r="B3" s="1" t="s">
        <v>10</v>
      </c>
      <c r="C3" s="1" t="s">
        <v>434</v>
      </c>
      <c r="D3" s="1" t="s">
        <v>138</v>
      </c>
      <c r="E3" s="1" t="s">
        <v>436</v>
      </c>
      <c r="F3" s="6">
        <v>0</v>
      </c>
      <c r="G3" s="1">
        <v>42</v>
      </c>
      <c r="H3" s="6">
        <v>0</v>
      </c>
      <c r="I3" s="1">
        <v>0</v>
      </c>
      <c r="J3" s="6">
        <v>8</v>
      </c>
      <c r="K3" s="6">
        <v>149</v>
      </c>
      <c r="L3" s="6">
        <v>444</v>
      </c>
      <c r="M3" s="6">
        <v>22</v>
      </c>
      <c r="N3" s="6">
        <v>52</v>
      </c>
    </row>
    <row r="4" spans="1:14">
      <c r="A4" s="1">
        <v>3</v>
      </c>
      <c r="B4" s="1" t="s">
        <v>10</v>
      </c>
      <c r="C4" s="1" t="s">
        <v>434</v>
      </c>
      <c r="D4" s="1" t="s">
        <v>139</v>
      </c>
      <c r="E4" s="1" t="s">
        <v>437</v>
      </c>
      <c r="F4" s="6">
        <v>0</v>
      </c>
      <c r="G4" s="1">
        <v>3</v>
      </c>
      <c r="H4" s="6">
        <v>0</v>
      </c>
      <c r="I4" s="1">
        <v>0</v>
      </c>
      <c r="J4" s="6">
        <v>1</v>
      </c>
      <c r="K4" s="6">
        <v>22</v>
      </c>
      <c r="L4" s="6">
        <v>43</v>
      </c>
      <c r="M4" s="6">
        <v>1</v>
      </c>
      <c r="N4" s="6">
        <v>3</v>
      </c>
    </row>
    <row r="5" spans="1:14">
      <c r="A5" s="1">
        <v>4</v>
      </c>
      <c r="B5" s="1" t="s">
        <v>10</v>
      </c>
      <c r="C5" s="1" t="s">
        <v>434</v>
      </c>
      <c r="D5" s="1" t="s">
        <v>140</v>
      </c>
      <c r="E5" s="1" t="s">
        <v>438</v>
      </c>
      <c r="F5" s="6">
        <v>0</v>
      </c>
      <c r="G5" s="1">
        <v>10</v>
      </c>
      <c r="H5" s="6">
        <v>0</v>
      </c>
      <c r="I5" s="1">
        <v>0</v>
      </c>
      <c r="J5" s="6">
        <v>1</v>
      </c>
      <c r="K5" s="6">
        <v>33</v>
      </c>
      <c r="L5" s="6">
        <v>23</v>
      </c>
      <c r="M5" s="6">
        <v>0</v>
      </c>
      <c r="N5" s="6">
        <v>7</v>
      </c>
    </row>
    <row r="6" spans="1:14">
      <c r="A6" s="1">
        <v>5</v>
      </c>
      <c r="B6" s="1" t="s">
        <v>10</v>
      </c>
      <c r="C6" s="1" t="s">
        <v>434</v>
      </c>
      <c r="D6" s="1" t="s">
        <v>141</v>
      </c>
      <c r="E6" s="1" t="s">
        <v>439</v>
      </c>
      <c r="F6" s="6">
        <v>0</v>
      </c>
      <c r="G6" s="1">
        <v>24</v>
      </c>
      <c r="H6" s="6">
        <v>0</v>
      </c>
      <c r="I6" s="1">
        <v>0</v>
      </c>
      <c r="J6" s="6">
        <v>2</v>
      </c>
      <c r="K6" s="6">
        <v>16</v>
      </c>
      <c r="L6" s="6">
        <v>76</v>
      </c>
      <c r="M6" s="6">
        <v>0</v>
      </c>
      <c r="N6" s="6">
        <v>4</v>
      </c>
    </row>
    <row r="7" spans="1:14">
      <c r="A7" s="1">
        <v>6</v>
      </c>
      <c r="B7" s="1" t="s">
        <v>10</v>
      </c>
      <c r="C7" s="1" t="s">
        <v>434</v>
      </c>
      <c r="D7" s="1" t="s">
        <v>142</v>
      </c>
      <c r="E7" s="1" t="s">
        <v>440</v>
      </c>
      <c r="F7" s="6">
        <v>0</v>
      </c>
      <c r="G7" s="1">
        <v>12</v>
      </c>
      <c r="H7" s="6">
        <v>0</v>
      </c>
      <c r="I7" s="1">
        <v>0</v>
      </c>
      <c r="J7" s="6">
        <v>0</v>
      </c>
      <c r="K7" s="6">
        <v>2</v>
      </c>
      <c r="L7" s="6">
        <v>2</v>
      </c>
      <c r="M7" s="6">
        <v>0</v>
      </c>
      <c r="N7" s="6">
        <v>1</v>
      </c>
    </row>
    <row r="8" spans="1:14">
      <c r="A8" s="1">
        <v>7</v>
      </c>
      <c r="B8" s="1" t="s">
        <v>10</v>
      </c>
      <c r="C8" s="1" t="s">
        <v>434</v>
      </c>
      <c r="D8" s="1" t="s">
        <v>143</v>
      </c>
      <c r="E8" s="1" t="s">
        <v>441</v>
      </c>
      <c r="F8" s="6">
        <v>0</v>
      </c>
      <c r="G8" s="1">
        <v>4</v>
      </c>
      <c r="H8" s="6">
        <v>0</v>
      </c>
      <c r="I8" s="1">
        <v>0</v>
      </c>
      <c r="J8" s="6">
        <v>0</v>
      </c>
      <c r="K8" s="6">
        <v>9</v>
      </c>
      <c r="L8" s="6">
        <v>8</v>
      </c>
      <c r="M8" s="6">
        <v>0</v>
      </c>
      <c r="N8" s="6">
        <v>3</v>
      </c>
    </row>
    <row r="9" spans="1:14">
      <c r="A9" s="1">
        <v>8</v>
      </c>
      <c r="B9" s="1" t="s">
        <v>10</v>
      </c>
      <c r="C9" s="1" t="s">
        <v>434</v>
      </c>
      <c r="D9" s="1" t="s">
        <v>144</v>
      </c>
      <c r="E9" s="1" t="s">
        <v>442</v>
      </c>
      <c r="F9" s="6">
        <v>0</v>
      </c>
      <c r="G9" s="1">
        <v>2</v>
      </c>
      <c r="H9" s="6">
        <v>0</v>
      </c>
      <c r="I9" s="1">
        <v>0</v>
      </c>
      <c r="J9" s="6">
        <v>0</v>
      </c>
      <c r="K9" s="6">
        <v>6</v>
      </c>
      <c r="L9" s="6">
        <v>11</v>
      </c>
      <c r="M9" s="6">
        <v>0</v>
      </c>
      <c r="N9" s="6">
        <v>4</v>
      </c>
    </row>
    <row r="10" spans="1:14">
      <c r="A10" s="1">
        <v>9</v>
      </c>
      <c r="B10" s="1" t="s">
        <v>10</v>
      </c>
      <c r="C10" s="1" t="s">
        <v>434</v>
      </c>
      <c r="D10" s="1" t="s">
        <v>145</v>
      </c>
      <c r="E10" s="1" t="s">
        <v>443</v>
      </c>
      <c r="F10" s="6">
        <v>0</v>
      </c>
      <c r="G10" s="1">
        <v>8</v>
      </c>
      <c r="H10" s="6">
        <v>0</v>
      </c>
      <c r="I10" s="1">
        <v>0</v>
      </c>
      <c r="J10" s="6">
        <v>3</v>
      </c>
      <c r="K10" s="6">
        <v>25</v>
      </c>
      <c r="L10" s="6">
        <v>40</v>
      </c>
      <c r="M10" s="6">
        <v>0</v>
      </c>
      <c r="N10" s="6">
        <v>9</v>
      </c>
    </row>
    <row r="11" spans="1:14">
      <c r="A11" s="1">
        <v>10</v>
      </c>
      <c r="B11" s="1" t="s">
        <v>10</v>
      </c>
      <c r="C11" s="1" t="s">
        <v>434</v>
      </c>
      <c r="D11" s="1" t="s">
        <v>146</v>
      </c>
      <c r="E11" s="1" t="s">
        <v>444</v>
      </c>
      <c r="F11" s="6">
        <v>0</v>
      </c>
      <c r="G11" s="1">
        <v>21</v>
      </c>
      <c r="H11" s="6">
        <v>0</v>
      </c>
      <c r="I11" s="1">
        <v>0</v>
      </c>
      <c r="J11" s="6">
        <v>0</v>
      </c>
      <c r="K11" s="6">
        <v>31</v>
      </c>
      <c r="L11" s="6">
        <v>78</v>
      </c>
      <c r="M11" s="6">
        <v>1</v>
      </c>
      <c r="N11" s="6">
        <v>12</v>
      </c>
    </row>
    <row r="12" spans="1:14">
      <c r="A12" s="1">
        <v>11</v>
      </c>
      <c r="B12" s="1" t="s">
        <v>11</v>
      </c>
      <c r="C12" s="1" t="s">
        <v>445</v>
      </c>
      <c r="D12" s="1" t="s">
        <v>147</v>
      </c>
      <c r="E12" s="1" t="s">
        <v>446</v>
      </c>
      <c r="F12" s="6">
        <v>0</v>
      </c>
      <c r="G12" s="1">
        <v>15524</v>
      </c>
      <c r="H12" s="6">
        <v>0</v>
      </c>
      <c r="I12" s="1">
        <v>0</v>
      </c>
      <c r="J12" s="6">
        <v>0</v>
      </c>
      <c r="K12" s="6">
        <v>62012</v>
      </c>
      <c r="L12" s="6">
        <v>47313</v>
      </c>
      <c r="M12" s="6">
        <v>6687</v>
      </c>
      <c r="N12" s="6">
        <v>17342</v>
      </c>
    </row>
    <row r="13" spans="1:14">
      <c r="A13" s="1">
        <v>12</v>
      </c>
      <c r="B13" s="1" t="s">
        <v>11</v>
      </c>
      <c r="C13" s="1" t="s">
        <v>445</v>
      </c>
      <c r="D13" s="1" t="s">
        <v>148</v>
      </c>
      <c r="E13" s="1" t="s">
        <v>447</v>
      </c>
      <c r="F13" s="6">
        <v>0</v>
      </c>
      <c r="G13" s="1">
        <v>68080</v>
      </c>
      <c r="H13" s="6">
        <v>0</v>
      </c>
      <c r="I13" s="1">
        <v>0</v>
      </c>
      <c r="J13" s="6">
        <v>0</v>
      </c>
      <c r="K13" s="6">
        <v>92763</v>
      </c>
      <c r="L13" s="6">
        <v>146381</v>
      </c>
      <c r="M13" s="6">
        <v>8354</v>
      </c>
      <c r="N13" s="6">
        <v>31585</v>
      </c>
    </row>
    <row r="14" spans="1:14">
      <c r="A14" s="1">
        <v>13</v>
      </c>
      <c r="B14" s="1" t="s">
        <v>12</v>
      </c>
      <c r="C14" s="1" t="s">
        <v>448</v>
      </c>
      <c r="D14" s="1" t="s">
        <v>149</v>
      </c>
      <c r="E14" s="1" t="s">
        <v>449</v>
      </c>
      <c r="F14" s="6">
        <v>0</v>
      </c>
      <c r="G14" s="1">
        <v>396</v>
      </c>
      <c r="H14" s="6">
        <v>0</v>
      </c>
      <c r="I14" s="1">
        <v>0</v>
      </c>
      <c r="J14" s="6">
        <v>0</v>
      </c>
      <c r="K14" s="6">
        <v>41</v>
      </c>
      <c r="L14" s="6">
        <v>531</v>
      </c>
      <c r="M14" s="6">
        <v>1</v>
      </c>
      <c r="N14" s="6">
        <v>16</v>
      </c>
    </row>
    <row r="15" spans="1:14">
      <c r="A15" s="1">
        <v>14</v>
      </c>
      <c r="B15" s="1" t="s">
        <v>13</v>
      </c>
      <c r="C15" s="1" t="s">
        <v>450</v>
      </c>
      <c r="D15" s="1" t="s">
        <v>150</v>
      </c>
      <c r="E15" s="1" t="s">
        <v>909</v>
      </c>
      <c r="F15" s="6">
        <v>0</v>
      </c>
      <c r="G15" s="1">
        <v>8117</v>
      </c>
      <c r="H15" s="6">
        <v>0</v>
      </c>
      <c r="I15" s="1">
        <v>0</v>
      </c>
      <c r="J15" s="6">
        <v>0</v>
      </c>
      <c r="K15" s="6">
        <v>36259</v>
      </c>
      <c r="L15" s="6">
        <v>25078</v>
      </c>
      <c r="M15" s="6">
        <v>3443</v>
      </c>
      <c r="N15" s="6">
        <v>12007</v>
      </c>
    </row>
    <row r="16" spans="1:14">
      <c r="A16" s="1">
        <v>15</v>
      </c>
      <c r="B16" s="1" t="s">
        <v>14</v>
      </c>
      <c r="C16" s="1" t="s">
        <v>451</v>
      </c>
      <c r="D16" s="1" t="s">
        <v>866</v>
      </c>
      <c r="E16" s="1" t="s">
        <v>868</v>
      </c>
      <c r="F16" s="6">
        <v>0</v>
      </c>
      <c r="G16" s="1">
        <v>3</v>
      </c>
      <c r="H16" s="6">
        <v>0</v>
      </c>
      <c r="I16" s="1">
        <v>0</v>
      </c>
      <c r="J16" s="6">
        <v>3</v>
      </c>
      <c r="K16" s="6">
        <v>0</v>
      </c>
      <c r="L16" s="6">
        <v>33</v>
      </c>
      <c r="M16" s="6">
        <v>0</v>
      </c>
      <c r="N16" s="6">
        <v>0</v>
      </c>
    </row>
    <row r="17" spans="1:14">
      <c r="A17" s="1">
        <v>16</v>
      </c>
      <c r="B17" s="1" t="s">
        <v>14</v>
      </c>
      <c r="C17" s="1" t="s">
        <v>451</v>
      </c>
      <c r="D17" s="1" t="s">
        <v>151</v>
      </c>
      <c r="E17" s="1" t="s">
        <v>910</v>
      </c>
      <c r="F17" s="6">
        <v>0</v>
      </c>
      <c r="G17" s="1">
        <v>12</v>
      </c>
      <c r="H17" s="6">
        <v>0</v>
      </c>
      <c r="I17" s="1">
        <v>0</v>
      </c>
      <c r="J17" s="6">
        <v>12</v>
      </c>
      <c r="K17" s="6">
        <v>0</v>
      </c>
      <c r="L17" s="6">
        <v>45</v>
      </c>
      <c r="M17" s="6">
        <v>0</v>
      </c>
      <c r="N17" s="6">
        <v>0</v>
      </c>
    </row>
    <row r="18" spans="1:14">
      <c r="A18" s="1">
        <v>17</v>
      </c>
      <c r="B18" s="1" t="s">
        <v>14</v>
      </c>
      <c r="C18" s="1" t="s">
        <v>451</v>
      </c>
      <c r="D18" s="1" t="s">
        <v>152</v>
      </c>
      <c r="E18" s="1" t="s">
        <v>452</v>
      </c>
      <c r="F18" s="6">
        <v>0</v>
      </c>
      <c r="G18" s="1">
        <v>16780</v>
      </c>
      <c r="H18" s="6">
        <v>0</v>
      </c>
      <c r="I18" s="1">
        <v>0</v>
      </c>
      <c r="J18" s="6">
        <v>0</v>
      </c>
      <c r="K18" s="6">
        <v>77522</v>
      </c>
      <c r="L18" s="6">
        <v>80198</v>
      </c>
      <c r="M18" s="6">
        <v>9441</v>
      </c>
      <c r="N18" s="6">
        <v>28436</v>
      </c>
    </row>
    <row r="19" spans="1:14">
      <c r="A19" s="1">
        <v>18</v>
      </c>
      <c r="B19" s="5" t="s">
        <v>15</v>
      </c>
      <c r="C19" s="1" t="s">
        <v>453</v>
      </c>
      <c r="D19" s="5" t="s">
        <v>153</v>
      </c>
      <c r="E19" s="1" t="s">
        <v>454</v>
      </c>
      <c r="F19" s="6">
        <v>0</v>
      </c>
      <c r="G19" s="1">
        <v>3506</v>
      </c>
      <c r="H19" s="6">
        <v>0</v>
      </c>
      <c r="I19" s="1">
        <v>0</v>
      </c>
      <c r="J19" s="6">
        <v>0</v>
      </c>
      <c r="K19" s="6">
        <v>3300</v>
      </c>
      <c r="L19" s="6">
        <v>8347</v>
      </c>
      <c r="M19" s="6">
        <v>533</v>
      </c>
      <c r="N19" s="6">
        <v>941</v>
      </c>
    </row>
    <row r="20" spans="1:14">
      <c r="A20" s="1">
        <v>19</v>
      </c>
      <c r="B20" s="1" t="s">
        <v>16</v>
      </c>
      <c r="C20" s="1" t="s">
        <v>455</v>
      </c>
      <c r="D20" s="1" t="s">
        <v>154</v>
      </c>
      <c r="E20" s="1" t="s">
        <v>456</v>
      </c>
      <c r="F20" s="6">
        <v>0</v>
      </c>
      <c r="G20" s="1">
        <v>1219</v>
      </c>
      <c r="H20" s="6">
        <v>0</v>
      </c>
      <c r="I20" s="1">
        <v>0</v>
      </c>
      <c r="J20" s="6">
        <v>0</v>
      </c>
      <c r="K20" s="6">
        <v>5893</v>
      </c>
      <c r="L20" s="6">
        <v>5170</v>
      </c>
      <c r="M20" s="6">
        <v>538</v>
      </c>
      <c r="N20" s="6">
        <v>2006</v>
      </c>
    </row>
    <row r="21" spans="1:14">
      <c r="A21" s="1">
        <v>20</v>
      </c>
      <c r="B21" s="1" t="s">
        <v>16</v>
      </c>
      <c r="C21" s="1" t="s">
        <v>455</v>
      </c>
      <c r="D21" s="1" t="s">
        <v>155</v>
      </c>
      <c r="E21" s="1" t="s">
        <v>457</v>
      </c>
      <c r="F21" s="6">
        <v>0</v>
      </c>
      <c r="G21" s="1">
        <v>1834</v>
      </c>
      <c r="H21" s="6">
        <v>0</v>
      </c>
      <c r="I21" s="1">
        <v>0</v>
      </c>
      <c r="J21" s="6">
        <v>0</v>
      </c>
      <c r="K21" s="6">
        <v>8127</v>
      </c>
      <c r="L21" s="6">
        <v>7787</v>
      </c>
      <c r="M21" s="6">
        <v>543</v>
      </c>
      <c r="N21" s="6">
        <v>3207</v>
      </c>
    </row>
    <row r="22" spans="1:14">
      <c r="A22" s="1">
        <v>21</v>
      </c>
      <c r="B22" s="1" t="s">
        <v>16</v>
      </c>
      <c r="C22" s="1" t="s">
        <v>455</v>
      </c>
      <c r="D22" s="1" t="s">
        <v>156</v>
      </c>
      <c r="E22" s="1" t="s">
        <v>458</v>
      </c>
      <c r="F22" s="6">
        <v>0</v>
      </c>
      <c r="G22" s="1">
        <v>1117</v>
      </c>
      <c r="H22" s="6">
        <v>0</v>
      </c>
      <c r="I22" s="1">
        <v>0</v>
      </c>
      <c r="J22" s="6">
        <v>53</v>
      </c>
      <c r="K22" s="6">
        <v>5001</v>
      </c>
      <c r="L22" s="6">
        <v>7662</v>
      </c>
      <c r="M22" s="6">
        <v>290</v>
      </c>
      <c r="N22" s="6">
        <v>2356</v>
      </c>
    </row>
    <row r="23" spans="1:14">
      <c r="A23" s="1">
        <v>22</v>
      </c>
      <c r="B23" s="1" t="s">
        <v>16</v>
      </c>
      <c r="C23" s="1" t="s">
        <v>455</v>
      </c>
      <c r="D23" s="1" t="s">
        <v>157</v>
      </c>
      <c r="E23" s="1" t="s">
        <v>459</v>
      </c>
      <c r="F23" s="6">
        <v>0</v>
      </c>
      <c r="G23" s="1">
        <v>1560</v>
      </c>
      <c r="H23" s="6">
        <v>0</v>
      </c>
      <c r="I23" s="1">
        <v>0</v>
      </c>
      <c r="J23" s="6">
        <v>0</v>
      </c>
      <c r="K23" s="6">
        <v>6479</v>
      </c>
      <c r="L23" s="6">
        <v>4834</v>
      </c>
      <c r="M23" s="6">
        <v>580</v>
      </c>
      <c r="N23" s="6">
        <v>2306</v>
      </c>
    </row>
    <row r="24" spans="1:14">
      <c r="A24" s="1">
        <v>23</v>
      </c>
      <c r="B24" s="1" t="s">
        <v>16</v>
      </c>
      <c r="C24" s="1" t="s">
        <v>455</v>
      </c>
      <c r="D24" s="1" t="s">
        <v>158</v>
      </c>
      <c r="E24" s="1" t="s">
        <v>460</v>
      </c>
      <c r="F24" s="6">
        <v>0</v>
      </c>
      <c r="G24" s="1">
        <v>3152</v>
      </c>
      <c r="H24" s="6">
        <v>0</v>
      </c>
      <c r="I24" s="1">
        <v>0</v>
      </c>
      <c r="J24" s="6">
        <v>23</v>
      </c>
      <c r="K24" s="6">
        <v>6333</v>
      </c>
      <c r="L24" s="6">
        <v>18129</v>
      </c>
      <c r="M24" s="6">
        <v>559</v>
      </c>
      <c r="N24" s="6">
        <v>2601</v>
      </c>
    </row>
    <row r="25" spans="1:14">
      <c r="A25" s="1">
        <v>24</v>
      </c>
      <c r="B25" s="1" t="s">
        <v>16</v>
      </c>
      <c r="C25" s="1" t="s">
        <v>455</v>
      </c>
      <c r="D25" s="1" t="s">
        <v>159</v>
      </c>
      <c r="E25" s="1" t="s">
        <v>461</v>
      </c>
      <c r="F25" s="6">
        <v>0</v>
      </c>
      <c r="G25" s="1">
        <v>1515</v>
      </c>
      <c r="H25" s="6">
        <v>0</v>
      </c>
      <c r="I25" s="1">
        <v>0</v>
      </c>
      <c r="J25" s="6">
        <v>0</v>
      </c>
      <c r="K25" s="6">
        <v>10333</v>
      </c>
      <c r="L25" s="6">
        <v>3510</v>
      </c>
      <c r="M25" s="6">
        <v>723</v>
      </c>
      <c r="N25" s="6">
        <v>3460</v>
      </c>
    </row>
    <row r="26" spans="1:14">
      <c r="A26" s="1">
        <v>25</v>
      </c>
      <c r="B26" s="1" t="s">
        <v>16</v>
      </c>
      <c r="C26" s="1" t="s">
        <v>455</v>
      </c>
      <c r="D26" s="1" t="s">
        <v>160</v>
      </c>
      <c r="E26" s="1" t="s">
        <v>462</v>
      </c>
      <c r="F26" s="6">
        <v>0</v>
      </c>
      <c r="G26" s="1">
        <v>2569</v>
      </c>
      <c r="H26" s="6">
        <v>0</v>
      </c>
      <c r="I26" s="1">
        <v>0</v>
      </c>
      <c r="J26" s="6">
        <v>0</v>
      </c>
      <c r="K26" s="6">
        <v>8468</v>
      </c>
      <c r="L26" s="6">
        <v>9482</v>
      </c>
      <c r="M26" s="6">
        <v>618</v>
      </c>
      <c r="N26" s="6">
        <v>3160</v>
      </c>
    </row>
    <row r="27" spans="1:14">
      <c r="A27" s="1">
        <v>26</v>
      </c>
      <c r="B27" s="1" t="s">
        <v>16</v>
      </c>
      <c r="C27" s="1" t="s">
        <v>455</v>
      </c>
      <c r="D27" s="1" t="s">
        <v>161</v>
      </c>
      <c r="E27" s="1" t="s">
        <v>463</v>
      </c>
      <c r="F27" s="6">
        <v>0</v>
      </c>
      <c r="G27" s="1">
        <v>3237</v>
      </c>
      <c r="H27" s="6">
        <v>0</v>
      </c>
      <c r="I27" s="1">
        <v>0</v>
      </c>
      <c r="J27" s="6">
        <v>0</v>
      </c>
      <c r="K27" s="6">
        <v>9477</v>
      </c>
      <c r="L27" s="6">
        <v>10215</v>
      </c>
      <c r="M27" s="6">
        <v>1110</v>
      </c>
      <c r="N27" s="6">
        <v>3340</v>
      </c>
    </row>
    <row r="28" spans="1:14">
      <c r="A28" s="1">
        <v>27</v>
      </c>
      <c r="B28" s="1" t="s">
        <v>16</v>
      </c>
      <c r="C28" s="1" t="s">
        <v>455</v>
      </c>
      <c r="D28" s="1" t="s">
        <v>162</v>
      </c>
      <c r="E28" s="1" t="s">
        <v>464</v>
      </c>
      <c r="F28" s="6">
        <v>0</v>
      </c>
      <c r="G28" s="1">
        <v>1523</v>
      </c>
      <c r="H28" s="6">
        <v>0</v>
      </c>
      <c r="I28" s="1">
        <v>0</v>
      </c>
      <c r="J28" s="6">
        <v>0</v>
      </c>
      <c r="K28" s="6">
        <v>9246</v>
      </c>
      <c r="L28" s="6">
        <v>4630</v>
      </c>
      <c r="M28" s="6">
        <v>889</v>
      </c>
      <c r="N28" s="6">
        <v>3219</v>
      </c>
    </row>
    <row r="29" spans="1:14">
      <c r="A29" s="1">
        <v>28</v>
      </c>
      <c r="B29" s="1" t="s">
        <v>16</v>
      </c>
      <c r="C29" s="1" t="s">
        <v>455</v>
      </c>
      <c r="D29" s="1" t="s">
        <v>163</v>
      </c>
      <c r="E29" s="1" t="s">
        <v>465</v>
      </c>
      <c r="F29" s="6">
        <v>0</v>
      </c>
      <c r="G29" s="1">
        <v>3214</v>
      </c>
      <c r="H29" s="6">
        <v>0</v>
      </c>
      <c r="I29" s="1">
        <v>0</v>
      </c>
      <c r="J29" s="6">
        <v>0</v>
      </c>
      <c r="K29" s="6">
        <v>9733</v>
      </c>
      <c r="L29" s="6">
        <v>11538</v>
      </c>
      <c r="M29" s="6">
        <v>1426</v>
      </c>
      <c r="N29" s="6">
        <v>3366</v>
      </c>
    </row>
    <row r="30" spans="1:14">
      <c r="A30" s="1">
        <v>29</v>
      </c>
      <c r="B30" s="1" t="s">
        <v>16</v>
      </c>
      <c r="C30" s="1" t="s">
        <v>455</v>
      </c>
      <c r="D30" s="1" t="s">
        <v>164</v>
      </c>
      <c r="E30" s="1" t="s">
        <v>466</v>
      </c>
      <c r="F30" s="6">
        <v>0</v>
      </c>
      <c r="G30" s="1">
        <v>1607</v>
      </c>
      <c r="H30" s="6">
        <v>0</v>
      </c>
      <c r="I30" s="1">
        <v>0</v>
      </c>
      <c r="J30" s="6">
        <v>0</v>
      </c>
      <c r="K30" s="6">
        <v>5903</v>
      </c>
      <c r="L30" s="6">
        <v>8112</v>
      </c>
      <c r="M30" s="6">
        <v>773</v>
      </c>
      <c r="N30" s="6">
        <v>1992</v>
      </c>
    </row>
    <row r="31" spans="1:14">
      <c r="A31" s="1">
        <v>30</v>
      </c>
      <c r="B31" s="1" t="s">
        <v>16</v>
      </c>
      <c r="C31" s="1" t="s">
        <v>455</v>
      </c>
      <c r="D31" s="1" t="s">
        <v>165</v>
      </c>
      <c r="E31" s="1" t="s">
        <v>467</v>
      </c>
      <c r="F31" s="6">
        <v>0</v>
      </c>
      <c r="G31" s="1">
        <v>1726</v>
      </c>
      <c r="H31" s="6">
        <v>0</v>
      </c>
      <c r="I31" s="1">
        <v>0</v>
      </c>
      <c r="J31" s="6">
        <v>0</v>
      </c>
      <c r="K31" s="6">
        <v>4346</v>
      </c>
      <c r="L31" s="6">
        <v>5622</v>
      </c>
      <c r="M31" s="6">
        <v>307</v>
      </c>
      <c r="N31" s="6">
        <v>1670</v>
      </c>
    </row>
    <row r="32" spans="1:14">
      <c r="A32" s="1">
        <v>31</v>
      </c>
      <c r="B32" s="1" t="s">
        <v>16</v>
      </c>
      <c r="C32" s="1" t="s">
        <v>455</v>
      </c>
      <c r="D32" s="1" t="s">
        <v>166</v>
      </c>
      <c r="E32" s="1" t="s">
        <v>468</v>
      </c>
      <c r="F32" s="6">
        <v>0</v>
      </c>
      <c r="G32" s="1">
        <v>6062</v>
      </c>
      <c r="H32" s="6">
        <v>0</v>
      </c>
      <c r="I32" s="1">
        <v>0</v>
      </c>
      <c r="J32" s="6">
        <v>0</v>
      </c>
      <c r="K32" s="6">
        <v>3952</v>
      </c>
      <c r="L32" s="6">
        <v>5912</v>
      </c>
      <c r="M32" s="6">
        <v>878</v>
      </c>
      <c r="N32" s="6">
        <v>1199</v>
      </c>
    </row>
    <row r="33" spans="1:14">
      <c r="A33" s="1">
        <v>32</v>
      </c>
      <c r="B33" s="1" t="s">
        <v>16</v>
      </c>
      <c r="C33" s="1" t="s">
        <v>455</v>
      </c>
      <c r="D33" s="1" t="s">
        <v>167</v>
      </c>
      <c r="E33" s="1" t="s">
        <v>469</v>
      </c>
      <c r="F33" s="6">
        <v>0</v>
      </c>
      <c r="G33" s="1">
        <v>9906</v>
      </c>
      <c r="H33" s="6">
        <v>0</v>
      </c>
      <c r="I33" s="1">
        <v>0</v>
      </c>
      <c r="J33" s="6">
        <v>0</v>
      </c>
      <c r="K33" s="6">
        <v>6983</v>
      </c>
      <c r="L33" s="6">
        <v>16615</v>
      </c>
      <c r="M33" s="6">
        <v>851</v>
      </c>
      <c r="N33" s="6">
        <v>2455</v>
      </c>
    </row>
    <row r="34" spans="1:14">
      <c r="A34" s="1">
        <v>33</v>
      </c>
      <c r="B34" s="1" t="s">
        <v>16</v>
      </c>
      <c r="C34" s="1" t="s">
        <v>455</v>
      </c>
      <c r="D34" s="1" t="s">
        <v>168</v>
      </c>
      <c r="E34" s="1" t="s">
        <v>470</v>
      </c>
      <c r="F34" s="6">
        <v>0</v>
      </c>
      <c r="G34" s="1">
        <v>400</v>
      </c>
      <c r="H34" s="6">
        <v>0</v>
      </c>
      <c r="I34" s="1">
        <v>0</v>
      </c>
      <c r="J34" s="6">
        <v>0</v>
      </c>
      <c r="K34" s="6">
        <v>3619</v>
      </c>
      <c r="L34" s="6">
        <v>2305</v>
      </c>
      <c r="M34" s="6">
        <v>292</v>
      </c>
      <c r="N34" s="6">
        <v>1027</v>
      </c>
    </row>
    <row r="35" spans="1:14">
      <c r="A35" s="1">
        <v>34</v>
      </c>
      <c r="B35" s="1" t="s">
        <v>16</v>
      </c>
      <c r="C35" s="1" t="s">
        <v>455</v>
      </c>
      <c r="D35" s="1" t="s">
        <v>169</v>
      </c>
      <c r="E35" s="1" t="s">
        <v>471</v>
      </c>
      <c r="F35" s="6">
        <v>0</v>
      </c>
      <c r="G35" s="1">
        <v>2086</v>
      </c>
      <c r="H35" s="6">
        <v>0</v>
      </c>
      <c r="I35" s="1">
        <v>0</v>
      </c>
      <c r="J35" s="6">
        <v>0</v>
      </c>
      <c r="K35" s="6">
        <v>4813</v>
      </c>
      <c r="L35" s="6">
        <v>6548</v>
      </c>
      <c r="M35" s="6">
        <v>534</v>
      </c>
      <c r="N35" s="6">
        <v>1890</v>
      </c>
    </row>
    <row r="36" spans="1:14">
      <c r="A36" s="1">
        <v>35</v>
      </c>
      <c r="B36" s="1" t="s">
        <v>16</v>
      </c>
      <c r="C36" s="1" t="s">
        <v>455</v>
      </c>
      <c r="D36" s="1" t="s">
        <v>170</v>
      </c>
      <c r="E36" s="1" t="s">
        <v>472</v>
      </c>
      <c r="F36" s="6">
        <v>0</v>
      </c>
      <c r="G36" s="1">
        <v>216</v>
      </c>
      <c r="H36" s="6">
        <v>0</v>
      </c>
      <c r="I36" s="1">
        <v>0</v>
      </c>
      <c r="J36" s="6">
        <v>0</v>
      </c>
      <c r="K36" s="6">
        <v>770</v>
      </c>
      <c r="L36" s="6">
        <v>2064</v>
      </c>
      <c r="M36" s="6">
        <v>133</v>
      </c>
      <c r="N36" s="6">
        <v>280</v>
      </c>
    </row>
    <row r="37" spans="1:14">
      <c r="A37" s="1">
        <v>36</v>
      </c>
      <c r="B37" s="1" t="s">
        <v>16</v>
      </c>
      <c r="C37" s="1" t="s">
        <v>455</v>
      </c>
      <c r="D37" s="1" t="s">
        <v>171</v>
      </c>
      <c r="E37" s="1" t="s">
        <v>473</v>
      </c>
      <c r="F37" s="6">
        <v>0</v>
      </c>
      <c r="G37" s="1">
        <v>1311</v>
      </c>
      <c r="H37" s="6">
        <v>0</v>
      </c>
      <c r="I37" s="1">
        <v>0</v>
      </c>
      <c r="J37" s="6">
        <v>0</v>
      </c>
      <c r="K37" s="6">
        <v>9497</v>
      </c>
      <c r="L37" s="6">
        <v>5979</v>
      </c>
      <c r="M37" s="6">
        <v>561</v>
      </c>
      <c r="N37" s="6">
        <v>3180</v>
      </c>
    </row>
    <row r="38" spans="1:14">
      <c r="A38" s="1">
        <v>37</v>
      </c>
      <c r="B38" s="1" t="s">
        <v>16</v>
      </c>
      <c r="C38" s="1" t="s">
        <v>455</v>
      </c>
      <c r="D38" s="1" t="s">
        <v>172</v>
      </c>
      <c r="E38" s="1" t="s">
        <v>474</v>
      </c>
      <c r="F38" s="6">
        <v>0</v>
      </c>
      <c r="G38" s="1">
        <v>1319</v>
      </c>
      <c r="H38" s="6">
        <v>0</v>
      </c>
      <c r="I38" s="1">
        <v>0</v>
      </c>
      <c r="J38" s="6">
        <v>0</v>
      </c>
      <c r="K38" s="6">
        <v>5315</v>
      </c>
      <c r="L38" s="6">
        <v>2192</v>
      </c>
      <c r="M38" s="6">
        <v>507</v>
      </c>
      <c r="N38" s="6">
        <v>1509</v>
      </c>
    </row>
    <row r="39" spans="1:14">
      <c r="A39" s="1">
        <v>38</v>
      </c>
      <c r="B39" s="1" t="s">
        <v>16</v>
      </c>
      <c r="C39" s="1" t="s">
        <v>455</v>
      </c>
      <c r="D39" s="1" t="s">
        <v>173</v>
      </c>
      <c r="E39" s="1" t="s">
        <v>475</v>
      </c>
      <c r="F39" s="6">
        <v>0</v>
      </c>
      <c r="G39" s="1">
        <v>2606</v>
      </c>
      <c r="H39" s="6">
        <v>0</v>
      </c>
      <c r="I39" s="1">
        <v>0</v>
      </c>
      <c r="J39" s="6">
        <v>0</v>
      </c>
      <c r="K39" s="6">
        <v>10817</v>
      </c>
      <c r="L39" s="6">
        <v>7478</v>
      </c>
      <c r="M39" s="6">
        <v>909</v>
      </c>
      <c r="N39" s="6">
        <v>3922</v>
      </c>
    </row>
    <row r="40" spans="1:14">
      <c r="A40" s="1">
        <v>39</v>
      </c>
      <c r="B40" s="1" t="s">
        <v>16</v>
      </c>
      <c r="C40" s="1" t="s">
        <v>455</v>
      </c>
      <c r="D40" s="1" t="s">
        <v>174</v>
      </c>
      <c r="E40" s="1" t="s">
        <v>476</v>
      </c>
      <c r="F40" s="6">
        <v>0</v>
      </c>
      <c r="G40" s="1">
        <v>2374</v>
      </c>
      <c r="H40" s="6">
        <v>0</v>
      </c>
      <c r="I40" s="1">
        <v>0</v>
      </c>
      <c r="J40" s="6">
        <v>0</v>
      </c>
      <c r="K40" s="6">
        <v>5379</v>
      </c>
      <c r="L40" s="6">
        <v>7384</v>
      </c>
      <c r="M40" s="6">
        <v>656</v>
      </c>
      <c r="N40" s="6">
        <v>1746</v>
      </c>
    </row>
    <row r="41" spans="1:14">
      <c r="A41" s="1">
        <v>40</v>
      </c>
      <c r="B41" s="1" t="s">
        <v>17</v>
      </c>
      <c r="C41" s="1" t="s">
        <v>477</v>
      </c>
      <c r="D41" s="1" t="s">
        <v>814</v>
      </c>
      <c r="E41" s="1" t="s">
        <v>815</v>
      </c>
      <c r="F41" s="6">
        <v>0</v>
      </c>
      <c r="G41" s="1">
        <v>84362</v>
      </c>
      <c r="H41" s="6">
        <v>0</v>
      </c>
      <c r="I41" s="1">
        <v>0</v>
      </c>
      <c r="J41" s="6">
        <v>0</v>
      </c>
      <c r="K41" s="6">
        <v>136773</v>
      </c>
      <c r="L41" s="6">
        <v>146304</v>
      </c>
      <c r="M41" s="6">
        <v>12835</v>
      </c>
      <c r="N41" s="6">
        <v>38115</v>
      </c>
    </row>
    <row r="42" spans="1:14">
      <c r="A42" s="1">
        <v>41</v>
      </c>
      <c r="B42" s="1" t="s">
        <v>17</v>
      </c>
      <c r="C42" s="1" t="s">
        <v>477</v>
      </c>
      <c r="D42" s="1" t="s">
        <v>175</v>
      </c>
      <c r="E42" s="1" t="s">
        <v>478</v>
      </c>
      <c r="F42" s="6">
        <v>0</v>
      </c>
      <c r="G42" s="1">
        <v>14170</v>
      </c>
      <c r="H42" s="6">
        <v>0</v>
      </c>
      <c r="I42" s="1">
        <v>0</v>
      </c>
      <c r="J42" s="6">
        <v>0</v>
      </c>
      <c r="K42" s="6">
        <v>21073</v>
      </c>
      <c r="L42" s="6">
        <v>24382</v>
      </c>
      <c r="M42" s="6">
        <v>2119</v>
      </c>
      <c r="N42" s="6">
        <v>5766</v>
      </c>
    </row>
    <row r="43" spans="1:14">
      <c r="A43" s="1">
        <v>42</v>
      </c>
      <c r="B43" s="5" t="s">
        <v>17</v>
      </c>
      <c r="C43" s="1" t="s">
        <v>477</v>
      </c>
      <c r="D43" s="5" t="s">
        <v>864</v>
      </c>
      <c r="E43" s="1" t="s">
        <v>869</v>
      </c>
      <c r="F43" s="6">
        <v>0</v>
      </c>
      <c r="G43" s="1">
        <v>87829</v>
      </c>
      <c r="H43" s="6">
        <v>0</v>
      </c>
      <c r="I43" s="1">
        <v>0</v>
      </c>
      <c r="J43" s="6">
        <v>87829</v>
      </c>
      <c r="K43" s="6">
        <v>0</v>
      </c>
      <c r="L43" s="6">
        <v>124756</v>
      </c>
      <c r="M43" s="6">
        <v>0</v>
      </c>
      <c r="N43" s="6">
        <v>0</v>
      </c>
    </row>
    <row r="44" spans="1:14">
      <c r="A44" s="1">
        <v>43</v>
      </c>
      <c r="B44" s="5" t="s">
        <v>18</v>
      </c>
      <c r="C44" s="1" t="s">
        <v>479</v>
      </c>
      <c r="D44" s="5" t="s">
        <v>176</v>
      </c>
      <c r="E44" s="1" t="s">
        <v>480</v>
      </c>
      <c r="F44" s="6">
        <v>0</v>
      </c>
      <c r="G44" s="1">
        <v>4</v>
      </c>
      <c r="H44" s="6">
        <v>0</v>
      </c>
      <c r="I44" s="1">
        <v>0</v>
      </c>
      <c r="J44" s="6">
        <v>0</v>
      </c>
      <c r="K44" s="6">
        <v>18</v>
      </c>
      <c r="L44" s="6">
        <v>35</v>
      </c>
      <c r="M44" s="6">
        <v>3</v>
      </c>
      <c r="N44" s="6">
        <v>7</v>
      </c>
    </row>
    <row r="45" spans="1:14">
      <c r="A45" s="1">
        <v>44</v>
      </c>
      <c r="B45" s="1" t="s">
        <v>19</v>
      </c>
      <c r="C45" s="1" t="s">
        <v>481</v>
      </c>
      <c r="D45" s="1" t="s">
        <v>177</v>
      </c>
      <c r="E45" s="1" t="s">
        <v>911</v>
      </c>
      <c r="F45" s="6">
        <v>0</v>
      </c>
      <c r="G45" s="1">
        <v>322</v>
      </c>
      <c r="H45" s="6">
        <v>0</v>
      </c>
      <c r="I45" s="1">
        <v>0</v>
      </c>
      <c r="J45" s="6">
        <v>0</v>
      </c>
      <c r="K45" s="6">
        <v>602</v>
      </c>
      <c r="L45" s="6">
        <v>768</v>
      </c>
      <c r="M45" s="6">
        <v>64</v>
      </c>
      <c r="N45" s="6">
        <v>288</v>
      </c>
    </row>
    <row r="46" spans="1:14">
      <c r="A46" s="1">
        <v>45</v>
      </c>
      <c r="B46" s="1" t="s">
        <v>19</v>
      </c>
      <c r="C46" s="1" t="s">
        <v>481</v>
      </c>
      <c r="D46" s="1" t="s">
        <v>178</v>
      </c>
      <c r="E46" s="1" t="s">
        <v>911</v>
      </c>
      <c r="F46" s="6">
        <v>0</v>
      </c>
      <c r="G46" s="1">
        <v>350</v>
      </c>
      <c r="H46" s="6">
        <v>0</v>
      </c>
      <c r="I46" s="1">
        <v>0</v>
      </c>
      <c r="J46" s="6">
        <v>0</v>
      </c>
      <c r="K46" s="6">
        <v>491</v>
      </c>
      <c r="L46" s="6">
        <v>704</v>
      </c>
      <c r="M46" s="6">
        <v>60</v>
      </c>
      <c r="N46" s="6">
        <v>305</v>
      </c>
    </row>
    <row r="47" spans="1:14">
      <c r="A47" s="1">
        <v>46</v>
      </c>
      <c r="B47" s="1" t="s">
        <v>19</v>
      </c>
      <c r="C47" s="1" t="s">
        <v>481</v>
      </c>
      <c r="D47" s="1" t="s">
        <v>179</v>
      </c>
      <c r="E47" s="1" t="s">
        <v>911</v>
      </c>
      <c r="F47" s="6">
        <v>0</v>
      </c>
      <c r="G47" s="1">
        <v>162</v>
      </c>
      <c r="H47" s="6">
        <v>0</v>
      </c>
      <c r="I47" s="1">
        <v>0</v>
      </c>
      <c r="J47" s="6">
        <v>0</v>
      </c>
      <c r="K47" s="6">
        <v>251</v>
      </c>
      <c r="L47" s="6">
        <v>347</v>
      </c>
      <c r="M47" s="6">
        <v>26</v>
      </c>
      <c r="N47" s="6">
        <v>159</v>
      </c>
    </row>
    <row r="48" spans="1:14">
      <c r="A48" s="1">
        <v>47</v>
      </c>
      <c r="B48" s="1" t="s">
        <v>19</v>
      </c>
      <c r="C48" s="1" t="s">
        <v>481</v>
      </c>
      <c r="D48" s="1" t="s">
        <v>180</v>
      </c>
      <c r="E48" s="1" t="s">
        <v>911</v>
      </c>
      <c r="F48" s="6">
        <v>0</v>
      </c>
      <c r="G48" s="1">
        <v>493</v>
      </c>
      <c r="H48" s="6">
        <v>0</v>
      </c>
      <c r="I48" s="1">
        <v>0</v>
      </c>
      <c r="J48" s="6">
        <v>0</v>
      </c>
      <c r="K48" s="6">
        <v>647</v>
      </c>
      <c r="L48" s="6">
        <v>854</v>
      </c>
      <c r="M48" s="6">
        <v>153</v>
      </c>
      <c r="N48" s="6">
        <v>354</v>
      </c>
    </row>
    <row r="49" spans="1:14">
      <c r="A49" s="1">
        <v>48</v>
      </c>
      <c r="B49" s="1" t="s">
        <v>19</v>
      </c>
      <c r="C49" s="1" t="s">
        <v>481</v>
      </c>
      <c r="D49" s="1" t="s">
        <v>181</v>
      </c>
      <c r="E49" s="1" t="s">
        <v>911</v>
      </c>
      <c r="F49" s="6">
        <v>0</v>
      </c>
      <c r="G49" s="1">
        <v>183</v>
      </c>
      <c r="H49" s="6">
        <v>0</v>
      </c>
      <c r="I49" s="1">
        <v>0</v>
      </c>
      <c r="J49" s="6">
        <v>0</v>
      </c>
      <c r="K49" s="6">
        <v>361</v>
      </c>
      <c r="L49" s="6">
        <v>342</v>
      </c>
      <c r="M49" s="6">
        <v>44</v>
      </c>
      <c r="N49" s="6">
        <v>205</v>
      </c>
    </row>
    <row r="50" spans="1:14">
      <c r="A50" s="1">
        <v>49</v>
      </c>
      <c r="B50" s="1" t="s">
        <v>19</v>
      </c>
      <c r="C50" s="1" t="s">
        <v>481</v>
      </c>
      <c r="D50" s="1" t="s">
        <v>182</v>
      </c>
      <c r="E50" s="1" t="s">
        <v>911</v>
      </c>
      <c r="F50" s="6">
        <v>0</v>
      </c>
      <c r="G50" s="1">
        <v>413</v>
      </c>
      <c r="H50" s="6">
        <v>0</v>
      </c>
      <c r="I50" s="1">
        <v>0</v>
      </c>
      <c r="J50" s="6">
        <v>0</v>
      </c>
      <c r="K50" s="6">
        <v>473</v>
      </c>
      <c r="L50" s="6">
        <v>605</v>
      </c>
      <c r="M50" s="6">
        <v>104</v>
      </c>
      <c r="N50" s="6">
        <v>258</v>
      </c>
    </row>
    <row r="51" spans="1:14">
      <c r="A51" s="1">
        <v>50</v>
      </c>
      <c r="B51" s="1" t="s">
        <v>19</v>
      </c>
      <c r="C51" s="1" t="s">
        <v>481</v>
      </c>
      <c r="D51" s="1" t="s">
        <v>183</v>
      </c>
      <c r="E51" s="1" t="s">
        <v>911</v>
      </c>
      <c r="F51" s="6">
        <v>0</v>
      </c>
      <c r="G51" s="1">
        <v>802</v>
      </c>
      <c r="H51" s="6">
        <v>0</v>
      </c>
      <c r="I51" s="1">
        <v>0</v>
      </c>
      <c r="J51" s="6">
        <v>0</v>
      </c>
      <c r="K51" s="6">
        <v>757</v>
      </c>
      <c r="L51" s="6">
        <v>1354</v>
      </c>
      <c r="M51" s="6">
        <v>181</v>
      </c>
      <c r="N51" s="6">
        <v>365</v>
      </c>
    </row>
    <row r="52" spans="1:14">
      <c r="A52" s="1">
        <v>51</v>
      </c>
      <c r="B52" s="1" t="s">
        <v>19</v>
      </c>
      <c r="C52" s="1" t="s">
        <v>481</v>
      </c>
      <c r="D52" s="1" t="s">
        <v>184</v>
      </c>
      <c r="E52" s="1" t="s">
        <v>912</v>
      </c>
      <c r="F52" s="6">
        <v>0</v>
      </c>
      <c r="G52" s="1">
        <v>266</v>
      </c>
      <c r="H52" s="6">
        <v>0</v>
      </c>
      <c r="I52" s="1">
        <v>0</v>
      </c>
      <c r="J52" s="6">
        <v>0</v>
      </c>
      <c r="K52" s="6">
        <v>225</v>
      </c>
      <c r="L52" s="6">
        <v>495</v>
      </c>
      <c r="M52" s="6">
        <v>56</v>
      </c>
      <c r="N52" s="6">
        <v>95</v>
      </c>
    </row>
    <row r="53" spans="1:14">
      <c r="A53" s="1">
        <v>52</v>
      </c>
      <c r="B53" s="1" t="s">
        <v>20</v>
      </c>
      <c r="C53" s="1" t="s">
        <v>913</v>
      </c>
      <c r="D53" s="1" t="s">
        <v>797</v>
      </c>
      <c r="E53" s="1" t="s">
        <v>811</v>
      </c>
      <c r="F53" s="6">
        <v>0</v>
      </c>
      <c r="G53" s="1">
        <v>8164</v>
      </c>
      <c r="H53" s="6">
        <v>0</v>
      </c>
      <c r="I53" s="1">
        <v>0</v>
      </c>
      <c r="J53" s="6">
        <v>0</v>
      </c>
      <c r="K53" s="6">
        <v>8</v>
      </c>
      <c r="L53" s="6">
        <v>221</v>
      </c>
      <c r="M53" s="6">
        <v>0</v>
      </c>
      <c r="N53" s="6">
        <v>0</v>
      </c>
    </row>
    <row r="54" spans="1:14">
      <c r="A54" s="1">
        <v>53</v>
      </c>
      <c r="B54" s="1" t="s">
        <v>20</v>
      </c>
      <c r="C54" s="1" t="s">
        <v>913</v>
      </c>
      <c r="D54" s="1" t="s">
        <v>770</v>
      </c>
      <c r="E54" s="1" t="s">
        <v>771</v>
      </c>
      <c r="F54" s="6">
        <v>0</v>
      </c>
      <c r="G54" s="1">
        <v>2853</v>
      </c>
      <c r="H54" s="6">
        <v>0</v>
      </c>
      <c r="I54" s="1">
        <v>0</v>
      </c>
      <c r="J54" s="6">
        <v>0</v>
      </c>
      <c r="K54" s="6">
        <v>3</v>
      </c>
      <c r="L54" s="6">
        <v>122</v>
      </c>
      <c r="M54" s="6">
        <v>0</v>
      </c>
      <c r="N54" s="6">
        <v>0</v>
      </c>
    </row>
    <row r="55" spans="1:14">
      <c r="A55" s="1">
        <v>54</v>
      </c>
      <c r="B55" s="1" t="s">
        <v>20</v>
      </c>
      <c r="C55" s="1" t="s">
        <v>913</v>
      </c>
      <c r="D55" s="1" t="s">
        <v>746</v>
      </c>
      <c r="E55" s="1" t="s">
        <v>747</v>
      </c>
      <c r="F55" s="6">
        <v>0</v>
      </c>
      <c r="G55" s="1">
        <v>3250</v>
      </c>
      <c r="H55" s="6">
        <v>0</v>
      </c>
      <c r="I55" s="1">
        <v>0</v>
      </c>
      <c r="J55" s="6">
        <v>0</v>
      </c>
      <c r="K55" s="6">
        <v>23</v>
      </c>
      <c r="L55" s="6">
        <v>98</v>
      </c>
      <c r="M55" s="6">
        <v>0</v>
      </c>
      <c r="N55" s="6">
        <v>3</v>
      </c>
    </row>
    <row r="56" spans="1:14">
      <c r="A56" s="1">
        <v>55</v>
      </c>
      <c r="B56" s="1" t="s">
        <v>20</v>
      </c>
      <c r="C56" s="1" t="s">
        <v>913</v>
      </c>
      <c r="D56" s="1" t="s">
        <v>772</v>
      </c>
      <c r="E56" s="1" t="s">
        <v>773</v>
      </c>
      <c r="F56" s="6">
        <v>0</v>
      </c>
      <c r="G56" s="1">
        <v>6762</v>
      </c>
      <c r="H56" s="6">
        <v>0</v>
      </c>
      <c r="I56" s="1">
        <v>0</v>
      </c>
      <c r="J56" s="6">
        <v>0</v>
      </c>
      <c r="K56" s="6">
        <v>9</v>
      </c>
      <c r="L56" s="6">
        <v>116</v>
      </c>
      <c r="M56" s="6">
        <v>0</v>
      </c>
      <c r="N56" s="6">
        <v>0</v>
      </c>
    </row>
    <row r="57" spans="1:14">
      <c r="A57" s="1">
        <v>56</v>
      </c>
      <c r="B57" s="1" t="s">
        <v>20</v>
      </c>
      <c r="C57" s="1" t="s">
        <v>913</v>
      </c>
      <c r="D57" s="1" t="s">
        <v>419</v>
      </c>
      <c r="E57" s="1" t="s">
        <v>915</v>
      </c>
      <c r="F57" s="6">
        <v>0</v>
      </c>
      <c r="G57" s="1">
        <v>30041</v>
      </c>
      <c r="H57" s="6">
        <v>0</v>
      </c>
      <c r="I57" s="1">
        <v>0</v>
      </c>
      <c r="J57" s="6">
        <v>0</v>
      </c>
      <c r="K57" s="6">
        <v>44</v>
      </c>
      <c r="L57" s="6">
        <v>1131</v>
      </c>
      <c r="M57" s="6">
        <v>0</v>
      </c>
      <c r="N57" s="6">
        <v>9</v>
      </c>
    </row>
    <row r="58" spans="1:14">
      <c r="A58" s="1">
        <v>57</v>
      </c>
      <c r="B58" s="1" t="s">
        <v>20</v>
      </c>
      <c r="C58" s="1" t="s">
        <v>913</v>
      </c>
      <c r="D58" s="1" t="s">
        <v>420</v>
      </c>
      <c r="E58" s="1" t="s">
        <v>735</v>
      </c>
      <c r="F58" s="6">
        <v>0</v>
      </c>
      <c r="G58" s="1">
        <v>2626</v>
      </c>
      <c r="H58" s="6">
        <v>0</v>
      </c>
      <c r="I58" s="1">
        <v>0</v>
      </c>
      <c r="J58" s="6">
        <v>0</v>
      </c>
      <c r="K58" s="6">
        <v>11</v>
      </c>
      <c r="L58" s="6">
        <v>60</v>
      </c>
      <c r="M58" s="6">
        <v>0</v>
      </c>
      <c r="N58" s="6">
        <v>0</v>
      </c>
    </row>
    <row r="59" spans="1:14">
      <c r="A59" s="1">
        <v>58</v>
      </c>
      <c r="B59" s="1" t="s">
        <v>20</v>
      </c>
      <c r="C59" s="1" t="s">
        <v>913</v>
      </c>
      <c r="D59" s="1" t="s">
        <v>748</v>
      </c>
      <c r="E59" s="1" t="s">
        <v>749</v>
      </c>
      <c r="F59" s="6">
        <v>0</v>
      </c>
      <c r="G59" s="1">
        <v>7141</v>
      </c>
      <c r="H59" s="6">
        <v>0</v>
      </c>
      <c r="I59" s="1">
        <v>0</v>
      </c>
      <c r="J59" s="6">
        <v>0</v>
      </c>
      <c r="K59" s="6">
        <v>3</v>
      </c>
      <c r="L59" s="6">
        <v>196</v>
      </c>
      <c r="M59" s="6">
        <v>0</v>
      </c>
      <c r="N59" s="6">
        <v>0</v>
      </c>
    </row>
    <row r="60" spans="1:14">
      <c r="A60" s="1">
        <v>59</v>
      </c>
      <c r="B60" s="1" t="s">
        <v>20</v>
      </c>
      <c r="C60" s="1" t="s">
        <v>913</v>
      </c>
      <c r="D60" s="1" t="s">
        <v>421</v>
      </c>
      <c r="E60" s="1" t="s">
        <v>916</v>
      </c>
      <c r="F60" s="6">
        <v>0</v>
      </c>
      <c r="G60" s="1">
        <v>18139</v>
      </c>
      <c r="H60" s="6">
        <v>0</v>
      </c>
      <c r="I60" s="1">
        <v>0</v>
      </c>
      <c r="J60" s="6">
        <v>0</v>
      </c>
      <c r="K60" s="6">
        <v>38</v>
      </c>
      <c r="L60" s="6">
        <v>1340</v>
      </c>
      <c r="M60" s="6">
        <v>0</v>
      </c>
      <c r="N60" s="6">
        <v>3</v>
      </c>
    </row>
    <row r="61" spans="1:14">
      <c r="A61" s="1">
        <v>60</v>
      </c>
      <c r="B61" s="1" t="s">
        <v>20</v>
      </c>
      <c r="C61" s="1" t="s">
        <v>913</v>
      </c>
      <c r="D61" s="1" t="s">
        <v>422</v>
      </c>
      <c r="E61" s="1" t="s">
        <v>917</v>
      </c>
      <c r="F61" s="6">
        <v>0</v>
      </c>
      <c r="G61" s="1">
        <v>14774</v>
      </c>
      <c r="H61" s="6">
        <v>0</v>
      </c>
      <c r="I61" s="1">
        <v>0</v>
      </c>
      <c r="J61" s="6">
        <v>0</v>
      </c>
      <c r="K61" s="6">
        <v>85</v>
      </c>
      <c r="L61" s="6">
        <v>1356</v>
      </c>
      <c r="M61" s="6">
        <v>0</v>
      </c>
      <c r="N61" s="6">
        <v>5</v>
      </c>
    </row>
    <row r="62" spans="1:14">
      <c r="A62" s="1">
        <v>61</v>
      </c>
      <c r="B62" s="1" t="s">
        <v>20</v>
      </c>
      <c r="C62" s="1" t="s">
        <v>913</v>
      </c>
      <c r="D62" s="1" t="s">
        <v>750</v>
      </c>
      <c r="E62" s="1" t="s">
        <v>751</v>
      </c>
      <c r="F62" s="6">
        <v>0</v>
      </c>
      <c r="G62" s="1">
        <v>15632</v>
      </c>
      <c r="H62" s="6">
        <v>0</v>
      </c>
      <c r="I62" s="1">
        <v>0</v>
      </c>
      <c r="J62" s="6">
        <v>0</v>
      </c>
      <c r="K62" s="6">
        <v>8</v>
      </c>
      <c r="L62" s="6">
        <v>289</v>
      </c>
      <c r="M62" s="6">
        <v>0</v>
      </c>
      <c r="N62" s="6">
        <v>0</v>
      </c>
    </row>
    <row r="63" spans="1:14">
      <c r="A63" s="1">
        <v>62</v>
      </c>
      <c r="B63" s="1" t="s">
        <v>20</v>
      </c>
      <c r="C63" s="1" t="s">
        <v>913</v>
      </c>
      <c r="D63" s="1" t="s">
        <v>185</v>
      </c>
      <c r="E63" s="1" t="s">
        <v>914</v>
      </c>
      <c r="F63" s="6">
        <v>0</v>
      </c>
      <c r="G63" s="1">
        <v>6398</v>
      </c>
      <c r="H63" s="6">
        <v>0</v>
      </c>
      <c r="I63" s="1">
        <v>0</v>
      </c>
      <c r="J63" s="6">
        <v>0</v>
      </c>
      <c r="K63" s="6">
        <v>4</v>
      </c>
      <c r="L63" s="6">
        <v>294</v>
      </c>
      <c r="M63" s="6">
        <v>0</v>
      </c>
      <c r="N63" s="6">
        <v>1</v>
      </c>
    </row>
    <row r="64" spans="1:14">
      <c r="A64" s="1">
        <v>63</v>
      </c>
      <c r="B64" s="1" t="s">
        <v>20</v>
      </c>
      <c r="C64" s="1" t="s">
        <v>913</v>
      </c>
      <c r="D64" s="1" t="s">
        <v>423</v>
      </c>
      <c r="E64" s="1" t="s">
        <v>917</v>
      </c>
      <c r="F64" s="6">
        <v>0</v>
      </c>
      <c r="G64" s="1">
        <v>22331</v>
      </c>
      <c r="H64" s="6">
        <v>0</v>
      </c>
      <c r="I64" s="1">
        <v>0</v>
      </c>
      <c r="J64" s="6">
        <v>0</v>
      </c>
      <c r="K64" s="6">
        <v>13</v>
      </c>
      <c r="L64" s="6">
        <v>584</v>
      </c>
      <c r="M64" s="6">
        <v>1</v>
      </c>
      <c r="N64" s="6">
        <v>0</v>
      </c>
    </row>
    <row r="65" spans="1:14">
      <c r="A65" s="1">
        <v>64</v>
      </c>
      <c r="B65" s="1" t="s">
        <v>20</v>
      </c>
      <c r="C65" s="1" t="s">
        <v>913</v>
      </c>
      <c r="D65" s="1" t="s">
        <v>424</v>
      </c>
      <c r="E65" s="1" t="s">
        <v>736</v>
      </c>
      <c r="F65" s="6">
        <v>0</v>
      </c>
      <c r="G65" s="1">
        <v>29022</v>
      </c>
      <c r="H65" s="6">
        <v>0</v>
      </c>
      <c r="I65" s="1">
        <v>0</v>
      </c>
      <c r="J65" s="6">
        <v>0</v>
      </c>
      <c r="K65" s="6">
        <v>17</v>
      </c>
      <c r="L65" s="6">
        <v>729</v>
      </c>
      <c r="M65" s="6">
        <v>0</v>
      </c>
      <c r="N65" s="6">
        <v>2</v>
      </c>
    </row>
    <row r="66" spans="1:14">
      <c r="A66" s="1">
        <v>65</v>
      </c>
      <c r="B66" s="1" t="s">
        <v>20</v>
      </c>
      <c r="C66" s="1" t="s">
        <v>913</v>
      </c>
      <c r="D66" s="1" t="s">
        <v>425</v>
      </c>
      <c r="E66" s="1" t="s">
        <v>915</v>
      </c>
      <c r="F66" s="6">
        <v>0</v>
      </c>
      <c r="G66" s="1">
        <v>44154</v>
      </c>
      <c r="H66" s="6">
        <v>0</v>
      </c>
      <c r="I66" s="1">
        <v>0</v>
      </c>
      <c r="J66" s="6">
        <v>0</v>
      </c>
      <c r="K66" s="6">
        <v>22</v>
      </c>
      <c r="L66" s="6">
        <v>801</v>
      </c>
      <c r="M66" s="6">
        <v>1</v>
      </c>
      <c r="N66" s="6">
        <v>0</v>
      </c>
    </row>
    <row r="67" spans="1:14">
      <c r="A67" s="1">
        <v>66</v>
      </c>
      <c r="B67" s="1" t="s">
        <v>20</v>
      </c>
      <c r="C67" s="1" t="s">
        <v>913</v>
      </c>
      <c r="D67" s="1" t="s">
        <v>426</v>
      </c>
      <c r="E67" s="1" t="s">
        <v>737</v>
      </c>
      <c r="F67" s="6">
        <v>0</v>
      </c>
      <c r="G67" s="1">
        <v>19644</v>
      </c>
      <c r="H67" s="6">
        <v>0</v>
      </c>
      <c r="I67" s="1">
        <v>0</v>
      </c>
      <c r="J67" s="6">
        <v>0</v>
      </c>
      <c r="K67" s="6">
        <v>13</v>
      </c>
      <c r="L67" s="6">
        <v>774</v>
      </c>
      <c r="M67" s="6">
        <v>0</v>
      </c>
      <c r="N67" s="6">
        <v>0</v>
      </c>
    </row>
    <row r="68" spans="1:14">
      <c r="A68" s="1">
        <v>67</v>
      </c>
      <c r="B68" s="1" t="s">
        <v>20</v>
      </c>
      <c r="C68" s="1" t="s">
        <v>913</v>
      </c>
      <c r="D68" s="1" t="s">
        <v>752</v>
      </c>
      <c r="E68" s="1" t="s">
        <v>753</v>
      </c>
      <c r="F68" s="6">
        <v>0</v>
      </c>
      <c r="G68" s="1">
        <v>22847</v>
      </c>
      <c r="H68" s="6">
        <v>0</v>
      </c>
      <c r="I68" s="1">
        <v>0</v>
      </c>
      <c r="J68" s="6">
        <v>0</v>
      </c>
      <c r="K68" s="6">
        <v>15</v>
      </c>
      <c r="L68" s="6">
        <v>572</v>
      </c>
      <c r="M68" s="6">
        <v>0</v>
      </c>
      <c r="N68" s="6">
        <v>0</v>
      </c>
    </row>
    <row r="69" spans="1:14">
      <c r="A69" s="1">
        <v>68</v>
      </c>
      <c r="B69" s="1" t="s">
        <v>20</v>
      </c>
      <c r="C69" s="1" t="s">
        <v>913</v>
      </c>
      <c r="D69" s="1" t="s">
        <v>427</v>
      </c>
      <c r="E69" s="1" t="s">
        <v>738</v>
      </c>
      <c r="F69" s="6">
        <v>0</v>
      </c>
      <c r="G69" s="1">
        <v>27016</v>
      </c>
      <c r="H69" s="6">
        <v>0</v>
      </c>
      <c r="I69" s="1">
        <v>0</v>
      </c>
      <c r="J69" s="6">
        <v>0</v>
      </c>
      <c r="K69" s="6">
        <v>68</v>
      </c>
      <c r="L69" s="6">
        <v>627</v>
      </c>
      <c r="M69" s="6">
        <v>1</v>
      </c>
      <c r="N69" s="6">
        <v>8</v>
      </c>
    </row>
    <row r="70" spans="1:14">
      <c r="A70" s="1">
        <v>69</v>
      </c>
      <c r="B70" s="1" t="s">
        <v>20</v>
      </c>
      <c r="C70" s="1" t="s">
        <v>913</v>
      </c>
      <c r="D70" s="1" t="s">
        <v>743</v>
      </c>
      <c r="E70" s="1" t="s">
        <v>917</v>
      </c>
      <c r="F70" s="6">
        <v>0</v>
      </c>
      <c r="G70" s="1">
        <v>31159</v>
      </c>
      <c r="H70" s="6">
        <v>0</v>
      </c>
      <c r="I70" s="1">
        <v>0</v>
      </c>
      <c r="J70" s="6">
        <v>0</v>
      </c>
      <c r="K70" s="6">
        <v>31</v>
      </c>
      <c r="L70" s="6">
        <v>861</v>
      </c>
      <c r="M70" s="6">
        <v>1</v>
      </c>
      <c r="N70" s="6">
        <v>0</v>
      </c>
    </row>
    <row r="71" spans="1:14">
      <c r="A71" s="1">
        <v>70</v>
      </c>
      <c r="B71" s="1" t="s">
        <v>20</v>
      </c>
      <c r="C71" s="1" t="s">
        <v>913</v>
      </c>
      <c r="D71" s="1" t="s">
        <v>754</v>
      </c>
      <c r="E71" s="1" t="s">
        <v>755</v>
      </c>
      <c r="F71" s="6">
        <v>0</v>
      </c>
      <c r="G71" s="1">
        <v>34595</v>
      </c>
      <c r="H71" s="6">
        <v>0</v>
      </c>
      <c r="I71" s="1">
        <v>0</v>
      </c>
      <c r="J71" s="6">
        <v>0</v>
      </c>
      <c r="K71" s="6">
        <v>51</v>
      </c>
      <c r="L71" s="6">
        <v>1014</v>
      </c>
      <c r="M71" s="6">
        <v>0</v>
      </c>
      <c r="N71" s="6">
        <v>19</v>
      </c>
    </row>
    <row r="72" spans="1:14">
      <c r="A72" s="1">
        <v>71</v>
      </c>
      <c r="B72" s="1" t="s">
        <v>20</v>
      </c>
      <c r="C72" s="1" t="s">
        <v>913</v>
      </c>
      <c r="D72" s="1" t="s">
        <v>428</v>
      </c>
      <c r="E72" s="1" t="s">
        <v>739</v>
      </c>
      <c r="F72" s="6">
        <v>0</v>
      </c>
      <c r="G72" s="1">
        <v>23138</v>
      </c>
      <c r="H72" s="6">
        <v>0</v>
      </c>
      <c r="I72" s="1">
        <v>0</v>
      </c>
      <c r="J72" s="6">
        <v>0</v>
      </c>
      <c r="K72" s="6">
        <v>15</v>
      </c>
      <c r="L72" s="6">
        <v>1449</v>
      </c>
      <c r="M72" s="6">
        <v>1</v>
      </c>
      <c r="N72" s="6">
        <v>0</v>
      </c>
    </row>
    <row r="73" spans="1:14">
      <c r="A73" s="1">
        <v>72</v>
      </c>
      <c r="B73" s="1" t="s">
        <v>20</v>
      </c>
      <c r="C73" s="1" t="s">
        <v>913</v>
      </c>
      <c r="D73" s="1" t="s">
        <v>433</v>
      </c>
      <c r="E73" s="1" t="s">
        <v>742</v>
      </c>
      <c r="F73" s="6">
        <v>0</v>
      </c>
      <c r="G73" s="1">
        <v>48218</v>
      </c>
      <c r="H73" s="6">
        <v>0</v>
      </c>
      <c r="I73" s="1">
        <v>0</v>
      </c>
      <c r="J73" s="6">
        <v>0</v>
      </c>
      <c r="K73" s="6">
        <v>20</v>
      </c>
      <c r="L73" s="6">
        <v>1378</v>
      </c>
      <c r="M73" s="6">
        <v>0</v>
      </c>
      <c r="N73" s="6">
        <v>1</v>
      </c>
    </row>
    <row r="74" spans="1:14">
      <c r="A74" s="1">
        <v>73</v>
      </c>
      <c r="B74" s="1" t="s">
        <v>20</v>
      </c>
      <c r="C74" s="1" t="s">
        <v>913</v>
      </c>
      <c r="D74" s="1" t="s">
        <v>429</v>
      </c>
      <c r="E74" s="1" t="s">
        <v>740</v>
      </c>
      <c r="F74" s="6">
        <v>0</v>
      </c>
      <c r="G74" s="1">
        <v>14007</v>
      </c>
      <c r="H74" s="6">
        <v>0</v>
      </c>
      <c r="I74" s="1">
        <v>0</v>
      </c>
      <c r="J74" s="6">
        <v>0</v>
      </c>
      <c r="K74" s="6">
        <v>2</v>
      </c>
      <c r="L74" s="6">
        <v>314</v>
      </c>
      <c r="M74" s="6">
        <v>0</v>
      </c>
      <c r="N74" s="6">
        <v>0</v>
      </c>
    </row>
    <row r="75" spans="1:14">
      <c r="A75" s="1">
        <v>74</v>
      </c>
      <c r="B75" s="1" t="s">
        <v>20</v>
      </c>
      <c r="C75" s="1" t="s">
        <v>913</v>
      </c>
      <c r="D75" s="1" t="s">
        <v>756</v>
      </c>
      <c r="E75" s="1" t="s">
        <v>915</v>
      </c>
      <c r="F75" s="6">
        <v>0</v>
      </c>
      <c r="G75" s="1">
        <v>14768</v>
      </c>
      <c r="H75" s="6">
        <v>0</v>
      </c>
      <c r="I75" s="1">
        <v>0</v>
      </c>
      <c r="J75" s="6">
        <v>0</v>
      </c>
      <c r="K75" s="6">
        <v>4</v>
      </c>
      <c r="L75" s="6">
        <v>416</v>
      </c>
      <c r="M75" s="6">
        <v>0</v>
      </c>
      <c r="N75" s="6">
        <v>0</v>
      </c>
    </row>
    <row r="76" spans="1:14">
      <c r="A76" s="1">
        <v>75</v>
      </c>
      <c r="B76" s="1" t="s">
        <v>20</v>
      </c>
      <c r="C76" s="1" t="s">
        <v>913</v>
      </c>
      <c r="D76" s="1" t="s">
        <v>744</v>
      </c>
      <c r="E76" s="1" t="s">
        <v>918</v>
      </c>
      <c r="F76" s="6">
        <v>0</v>
      </c>
      <c r="G76" s="1">
        <v>22881</v>
      </c>
      <c r="H76" s="6">
        <v>0</v>
      </c>
      <c r="I76" s="1">
        <v>0</v>
      </c>
      <c r="J76" s="6">
        <v>0</v>
      </c>
      <c r="K76" s="6">
        <v>63</v>
      </c>
      <c r="L76" s="6">
        <v>681</v>
      </c>
      <c r="M76" s="6">
        <v>0</v>
      </c>
      <c r="N76" s="6">
        <v>13</v>
      </c>
    </row>
    <row r="77" spans="1:14">
      <c r="A77" s="1">
        <v>76</v>
      </c>
      <c r="B77" s="1" t="s">
        <v>20</v>
      </c>
      <c r="C77" s="1" t="s">
        <v>913</v>
      </c>
      <c r="D77" s="1" t="s">
        <v>774</v>
      </c>
      <c r="E77" s="1" t="s">
        <v>775</v>
      </c>
      <c r="F77" s="6">
        <v>0</v>
      </c>
      <c r="G77" s="1">
        <v>51051</v>
      </c>
      <c r="H77" s="6">
        <v>0</v>
      </c>
      <c r="I77" s="1">
        <v>0</v>
      </c>
      <c r="J77" s="6">
        <v>0</v>
      </c>
      <c r="K77" s="6">
        <v>44</v>
      </c>
      <c r="L77" s="6">
        <v>1302</v>
      </c>
      <c r="M77" s="6">
        <v>0</v>
      </c>
      <c r="N77" s="6">
        <v>1</v>
      </c>
    </row>
    <row r="78" spans="1:14">
      <c r="A78" s="1">
        <v>77</v>
      </c>
      <c r="B78" s="1" t="s">
        <v>20</v>
      </c>
      <c r="C78" s="1" t="s">
        <v>913</v>
      </c>
      <c r="D78" s="1" t="s">
        <v>745</v>
      </c>
      <c r="E78" s="1" t="s">
        <v>919</v>
      </c>
      <c r="F78" s="6">
        <v>0</v>
      </c>
      <c r="G78" s="1">
        <v>33194</v>
      </c>
      <c r="H78" s="6">
        <v>0</v>
      </c>
      <c r="I78" s="1">
        <v>0</v>
      </c>
      <c r="J78" s="6">
        <v>0</v>
      </c>
      <c r="K78" s="6">
        <v>281</v>
      </c>
      <c r="L78" s="6">
        <v>1731</v>
      </c>
      <c r="M78" s="6">
        <v>27</v>
      </c>
      <c r="N78" s="6">
        <v>88</v>
      </c>
    </row>
    <row r="79" spans="1:14">
      <c r="A79" s="1">
        <v>78</v>
      </c>
      <c r="B79" s="1" t="s">
        <v>20</v>
      </c>
      <c r="C79" s="1" t="s">
        <v>913</v>
      </c>
      <c r="D79" s="1" t="s">
        <v>430</v>
      </c>
      <c r="E79" s="1" t="s">
        <v>741</v>
      </c>
      <c r="F79" s="6">
        <v>0</v>
      </c>
      <c r="G79" s="1">
        <v>39745</v>
      </c>
      <c r="H79" s="6">
        <v>0</v>
      </c>
      <c r="I79" s="1">
        <v>0</v>
      </c>
      <c r="J79" s="6">
        <v>0</v>
      </c>
      <c r="K79" s="6">
        <v>40</v>
      </c>
      <c r="L79" s="6">
        <v>1510</v>
      </c>
      <c r="M79" s="6">
        <v>0</v>
      </c>
      <c r="N79" s="6">
        <v>0</v>
      </c>
    </row>
    <row r="80" spans="1:14">
      <c r="A80" s="1">
        <v>79</v>
      </c>
      <c r="B80" s="1" t="s">
        <v>20</v>
      </c>
      <c r="C80" s="1" t="s">
        <v>913</v>
      </c>
      <c r="D80" s="1" t="s">
        <v>757</v>
      </c>
      <c r="E80" s="1" t="s">
        <v>758</v>
      </c>
      <c r="F80" s="6">
        <v>0</v>
      </c>
      <c r="G80" s="1">
        <v>6385</v>
      </c>
      <c r="H80" s="6">
        <v>0</v>
      </c>
      <c r="I80" s="1">
        <v>0</v>
      </c>
      <c r="J80" s="6">
        <v>0</v>
      </c>
      <c r="K80" s="6">
        <v>12</v>
      </c>
      <c r="L80" s="6">
        <v>232</v>
      </c>
      <c r="M80" s="6">
        <v>0</v>
      </c>
      <c r="N80" s="6">
        <v>0</v>
      </c>
    </row>
    <row r="81" spans="1:14">
      <c r="A81" s="1">
        <v>80</v>
      </c>
      <c r="B81" s="1" t="s">
        <v>20</v>
      </c>
      <c r="C81" s="1" t="s">
        <v>913</v>
      </c>
      <c r="D81" s="1" t="s">
        <v>776</v>
      </c>
      <c r="E81" s="1" t="s">
        <v>777</v>
      </c>
      <c r="F81" s="6">
        <v>0</v>
      </c>
      <c r="G81" s="1">
        <v>28641</v>
      </c>
      <c r="H81" s="6">
        <v>0</v>
      </c>
      <c r="I81" s="1">
        <v>0</v>
      </c>
      <c r="J81" s="6">
        <v>0</v>
      </c>
      <c r="K81" s="6">
        <v>73</v>
      </c>
      <c r="L81" s="6">
        <v>806</v>
      </c>
      <c r="M81" s="6">
        <v>0</v>
      </c>
      <c r="N81" s="6">
        <v>4</v>
      </c>
    </row>
    <row r="82" spans="1:14">
      <c r="A82" s="1">
        <v>81</v>
      </c>
      <c r="B82" s="3" t="s">
        <v>20</v>
      </c>
      <c r="C82" s="1" t="s">
        <v>913</v>
      </c>
      <c r="D82" s="3" t="s">
        <v>759</v>
      </c>
      <c r="E82" s="1" t="s">
        <v>760</v>
      </c>
      <c r="F82" s="6">
        <v>0</v>
      </c>
      <c r="G82" s="1">
        <v>15429</v>
      </c>
      <c r="H82" s="6">
        <v>0</v>
      </c>
      <c r="I82" s="1">
        <v>0</v>
      </c>
      <c r="J82" s="6">
        <v>0</v>
      </c>
      <c r="K82" s="6">
        <v>28</v>
      </c>
      <c r="L82" s="6">
        <v>830</v>
      </c>
      <c r="M82" s="6">
        <v>0</v>
      </c>
      <c r="N82" s="6">
        <v>0</v>
      </c>
    </row>
    <row r="83" spans="1:14">
      <c r="A83" s="1">
        <v>82</v>
      </c>
      <c r="B83" s="3" t="s">
        <v>20</v>
      </c>
      <c r="C83" s="1" t="s">
        <v>913</v>
      </c>
      <c r="D83" s="3" t="s">
        <v>186</v>
      </c>
      <c r="E83" s="1" t="s">
        <v>482</v>
      </c>
      <c r="F83" s="6">
        <v>0</v>
      </c>
      <c r="G83" s="1">
        <v>8965</v>
      </c>
      <c r="H83" s="6">
        <v>0</v>
      </c>
      <c r="I83" s="1">
        <v>0</v>
      </c>
      <c r="J83" s="6">
        <v>0</v>
      </c>
      <c r="K83" s="6">
        <v>9</v>
      </c>
      <c r="L83" s="6">
        <v>253</v>
      </c>
      <c r="M83" s="6">
        <v>0</v>
      </c>
      <c r="N83" s="6">
        <v>1</v>
      </c>
    </row>
    <row r="84" spans="1:14">
      <c r="A84" s="1">
        <v>83</v>
      </c>
      <c r="B84" s="3" t="s">
        <v>20</v>
      </c>
      <c r="C84" s="1" t="s">
        <v>913</v>
      </c>
      <c r="D84" s="3" t="s">
        <v>431</v>
      </c>
      <c r="E84" s="1" t="s">
        <v>916</v>
      </c>
      <c r="F84" s="6">
        <v>0</v>
      </c>
      <c r="G84" s="1">
        <v>39165</v>
      </c>
      <c r="H84" s="6">
        <v>0</v>
      </c>
      <c r="I84" s="1">
        <v>0</v>
      </c>
      <c r="J84" s="6">
        <v>0</v>
      </c>
      <c r="K84" s="6">
        <v>63</v>
      </c>
      <c r="L84" s="6">
        <v>1938</v>
      </c>
      <c r="M84" s="6">
        <v>1</v>
      </c>
      <c r="N84" s="6">
        <v>5</v>
      </c>
    </row>
    <row r="85" spans="1:14">
      <c r="A85" s="1">
        <v>84</v>
      </c>
      <c r="B85" s="3" t="s">
        <v>20</v>
      </c>
      <c r="C85" s="1" t="s">
        <v>913</v>
      </c>
      <c r="D85" s="3" t="s">
        <v>761</v>
      </c>
      <c r="E85" s="1" t="s">
        <v>762</v>
      </c>
      <c r="F85" s="6">
        <v>0</v>
      </c>
      <c r="G85" s="1">
        <v>11693</v>
      </c>
      <c r="H85" s="6">
        <v>0</v>
      </c>
      <c r="I85" s="1">
        <v>0</v>
      </c>
      <c r="J85" s="6">
        <v>0</v>
      </c>
      <c r="K85" s="6">
        <v>8</v>
      </c>
      <c r="L85" s="6">
        <v>617</v>
      </c>
      <c r="M85" s="6">
        <v>0</v>
      </c>
      <c r="N85" s="6">
        <v>0</v>
      </c>
    </row>
    <row r="86" spans="1:14">
      <c r="A86" s="1">
        <v>85</v>
      </c>
      <c r="B86" s="5" t="s">
        <v>21</v>
      </c>
      <c r="C86" s="1" t="s">
        <v>483</v>
      </c>
      <c r="D86" s="5" t="s">
        <v>187</v>
      </c>
      <c r="E86" s="1" t="s">
        <v>484</v>
      </c>
      <c r="F86" s="6">
        <v>0</v>
      </c>
      <c r="G86" s="1">
        <v>12566</v>
      </c>
      <c r="H86" s="6">
        <v>0</v>
      </c>
      <c r="I86" s="1">
        <v>0</v>
      </c>
      <c r="J86" s="6">
        <v>0</v>
      </c>
      <c r="K86" s="6">
        <v>20240</v>
      </c>
      <c r="L86" s="6">
        <v>70828</v>
      </c>
      <c r="M86" s="6">
        <v>2092</v>
      </c>
      <c r="N86" s="6">
        <v>5448</v>
      </c>
    </row>
    <row r="87" spans="1:14">
      <c r="A87" s="1">
        <v>86</v>
      </c>
      <c r="B87" s="1" t="s">
        <v>22</v>
      </c>
      <c r="C87" s="1" t="s">
        <v>485</v>
      </c>
      <c r="D87" s="1" t="s">
        <v>188</v>
      </c>
      <c r="E87" s="1" t="s">
        <v>486</v>
      </c>
      <c r="F87" s="6">
        <v>0</v>
      </c>
      <c r="G87" s="1">
        <v>909</v>
      </c>
      <c r="H87" s="6">
        <v>0</v>
      </c>
      <c r="I87" s="1">
        <v>0</v>
      </c>
      <c r="J87" s="6">
        <v>177</v>
      </c>
      <c r="K87" s="6">
        <v>812</v>
      </c>
      <c r="L87" s="6">
        <v>1272</v>
      </c>
      <c r="M87" s="6">
        <v>147</v>
      </c>
      <c r="N87" s="6">
        <v>267</v>
      </c>
    </row>
    <row r="88" spans="1:14">
      <c r="A88" s="1">
        <v>87</v>
      </c>
      <c r="B88" s="1" t="s">
        <v>23</v>
      </c>
      <c r="C88" s="1" t="s">
        <v>487</v>
      </c>
      <c r="D88" s="1" t="s">
        <v>189</v>
      </c>
      <c r="E88" s="1" t="s">
        <v>488</v>
      </c>
      <c r="F88" s="6">
        <v>0</v>
      </c>
      <c r="G88" s="1">
        <v>2469</v>
      </c>
      <c r="H88" s="6">
        <v>0</v>
      </c>
      <c r="I88" s="1">
        <v>0</v>
      </c>
      <c r="J88" s="6">
        <v>78</v>
      </c>
      <c r="K88" s="6">
        <v>810</v>
      </c>
      <c r="L88" s="6">
        <v>2239</v>
      </c>
      <c r="M88" s="6">
        <v>122</v>
      </c>
      <c r="N88" s="6">
        <v>349</v>
      </c>
    </row>
    <row r="89" spans="1:14">
      <c r="A89" s="1">
        <v>88</v>
      </c>
      <c r="B89" s="1" t="s">
        <v>24</v>
      </c>
      <c r="C89" s="1" t="s">
        <v>489</v>
      </c>
      <c r="D89" s="1" t="s">
        <v>190</v>
      </c>
      <c r="E89" s="1" t="s">
        <v>490</v>
      </c>
      <c r="F89" s="6">
        <v>0</v>
      </c>
      <c r="G89" s="1">
        <v>93507</v>
      </c>
      <c r="H89" s="6">
        <v>0</v>
      </c>
      <c r="I89" s="1">
        <v>0</v>
      </c>
      <c r="J89" s="6">
        <v>0</v>
      </c>
      <c r="K89" s="6">
        <v>298049</v>
      </c>
      <c r="L89" s="6">
        <v>225461</v>
      </c>
      <c r="M89" s="6">
        <v>18107</v>
      </c>
      <c r="N89" s="6">
        <v>87111</v>
      </c>
    </row>
    <row r="90" spans="1:14">
      <c r="A90" s="1">
        <v>89</v>
      </c>
      <c r="B90" s="1" t="s">
        <v>24</v>
      </c>
      <c r="C90" s="1" t="s">
        <v>489</v>
      </c>
      <c r="D90" s="1" t="s">
        <v>778</v>
      </c>
      <c r="E90" s="1" t="s">
        <v>779</v>
      </c>
      <c r="F90" s="6">
        <v>0</v>
      </c>
      <c r="G90" s="1">
        <v>31050</v>
      </c>
      <c r="H90" s="6">
        <v>0</v>
      </c>
      <c r="I90" s="1">
        <v>0</v>
      </c>
      <c r="J90" s="6">
        <v>0</v>
      </c>
      <c r="K90" s="6">
        <v>87914</v>
      </c>
      <c r="L90" s="6">
        <v>91685</v>
      </c>
      <c r="M90" s="6">
        <v>5584</v>
      </c>
      <c r="N90" s="6">
        <v>28289</v>
      </c>
    </row>
    <row r="91" spans="1:14">
      <c r="A91" s="1">
        <v>90</v>
      </c>
      <c r="B91" s="3" t="s">
        <v>25</v>
      </c>
      <c r="C91" s="1" t="s">
        <v>491</v>
      </c>
      <c r="D91" s="3" t="s">
        <v>191</v>
      </c>
      <c r="E91" s="1" t="s">
        <v>920</v>
      </c>
      <c r="F91" s="6">
        <v>0</v>
      </c>
      <c r="G91" s="1">
        <v>2069</v>
      </c>
      <c r="H91" s="6">
        <v>0</v>
      </c>
      <c r="I91" s="1">
        <v>0</v>
      </c>
      <c r="J91" s="6">
        <v>0</v>
      </c>
      <c r="K91" s="6">
        <v>7963</v>
      </c>
      <c r="L91" s="6">
        <v>9825</v>
      </c>
      <c r="M91" s="6">
        <v>1121</v>
      </c>
      <c r="N91" s="6">
        <v>2654</v>
      </c>
    </row>
    <row r="92" spans="1:14">
      <c r="A92" s="1">
        <v>91</v>
      </c>
      <c r="B92" s="1" t="s">
        <v>25</v>
      </c>
      <c r="C92" s="1" t="s">
        <v>491</v>
      </c>
      <c r="D92" s="1" t="s">
        <v>192</v>
      </c>
      <c r="E92" s="1" t="s">
        <v>492</v>
      </c>
      <c r="F92" s="6">
        <v>0</v>
      </c>
      <c r="G92" s="1">
        <v>14392</v>
      </c>
      <c r="H92" s="6">
        <v>0</v>
      </c>
      <c r="I92" s="1">
        <v>0</v>
      </c>
      <c r="J92" s="6">
        <v>0</v>
      </c>
      <c r="K92" s="6">
        <v>52179</v>
      </c>
      <c r="L92" s="6">
        <v>78606</v>
      </c>
      <c r="M92" s="6">
        <v>5725</v>
      </c>
      <c r="N92" s="6">
        <v>18934</v>
      </c>
    </row>
    <row r="93" spans="1:14">
      <c r="A93" s="1">
        <v>92</v>
      </c>
      <c r="B93" s="1" t="s">
        <v>26</v>
      </c>
      <c r="C93" s="1" t="s">
        <v>493</v>
      </c>
      <c r="D93" s="1" t="s">
        <v>193</v>
      </c>
      <c r="E93" s="1" t="s">
        <v>921</v>
      </c>
      <c r="F93" s="6">
        <v>0</v>
      </c>
      <c r="G93" s="1">
        <v>74</v>
      </c>
      <c r="H93" s="6">
        <v>0</v>
      </c>
      <c r="I93" s="1">
        <v>0</v>
      </c>
      <c r="J93" s="6">
        <v>0</v>
      </c>
      <c r="K93" s="6">
        <v>108</v>
      </c>
      <c r="L93" s="6">
        <v>183</v>
      </c>
      <c r="M93" s="6">
        <v>9</v>
      </c>
      <c r="N93" s="6">
        <v>43</v>
      </c>
    </row>
    <row r="94" spans="1:14">
      <c r="A94" s="1">
        <v>93</v>
      </c>
      <c r="B94" s="1" t="s">
        <v>26</v>
      </c>
      <c r="C94" s="1" t="s">
        <v>493</v>
      </c>
      <c r="D94" s="1" t="s">
        <v>194</v>
      </c>
      <c r="E94" s="1" t="s">
        <v>494</v>
      </c>
      <c r="F94" s="6">
        <v>0</v>
      </c>
      <c r="G94" s="1">
        <v>531</v>
      </c>
      <c r="H94" s="6">
        <v>0</v>
      </c>
      <c r="I94" s="1">
        <v>0</v>
      </c>
      <c r="J94" s="6">
        <v>0</v>
      </c>
      <c r="K94" s="6">
        <v>2773</v>
      </c>
      <c r="L94" s="6">
        <v>5981</v>
      </c>
      <c r="M94" s="6">
        <v>182</v>
      </c>
      <c r="N94" s="6">
        <v>1303</v>
      </c>
    </row>
    <row r="95" spans="1:14">
      <c r="A95" s="1">
        <v>94</v>
      </c>
      <c r="B95" s="1" t="s">
        <v>27</v>
      </c>
      <c r="C95" s="1" t="s">
        <v>495</v>
      </c>
      <c r="D95" s="1" t="s">
        <v>195</v>
      </c>
      <c r="E95" s="1" t="s">
        <v>496</v>
      </c>
      <c r="F95" s="6">
        <v>0</v>
      </c>
      <c r="G95" s="1">
        <v>20568</v>
      </c>
      <c r="H95" s="6">
        <v>0</v>
      </c>
      <c r="I95" s="1">
        <v>0</v>
      </c>
      <c r="J95" s="6">
        <v>723</v>
      </c>
      <c r="K95" s="6">
        <v>100063</v>
      </c>
      <c r="L95" s="6">
        <v>107936</v>
      </c>
      <c r="M95" s="6">
        <v>8147</v>
      </c>
      <c r="N95" s="6">
        <v>45469</v>
      </c>
    </row>
    <row r="96" spans="1:14">
      <c r="A96" s="1">
        <v>95</v>
      </c>
      <c r="B96" s="1" t="s">
        <v>28</v>
      </c>
      <c r="C96" s="1" t="s">
        <v>497</v>
      </c>
      <c r="D96" s="1" t="s">
        <v>196</v>
      </c>
      <c r="E96" s="1" t="s">
        <v>498</v>
      </c>
      <c r="F96" s="6">
        <v>0</v>
      </c>
      <c r="G96" s="1">
        <v>1227</v>
      </c>
      <c r="H96" s="6">
        <v>0</v>
      </c>
      <c r="I96" s="1">
        <v>0</v>
      </c>
      <c r="J96" s="6">
        <v>0</v>
      </c>
      <c r="K96" s="6">
        <v>4079</v>
      </c>
      <c r="L96" s="6">
        <v>7416</v>
      </c>
      <c r="M96" s="6">
        <v>398</v>
      </c>
      <c r="N96" s="6">
        <v>1817</v>
      </c>
    </row>
    <row r="97" spans="1:14">
      <c r="A97" s="1">
        <v>96</v>
      </c>
      <c r="B97" s="1" t="s">
        <v>29</v>
      </c>
      <c r="C97" s="1" t="s">
        <v>499</v>
      </c>
      <c r="D97" s="1" t="s">
        <v>197</v>
      </c>
      <c r="E97" s="1" t="s">
        <v>922</v>
      </c>
      <c r="F97" s="6">
        <v>0</v>
      </c>
      <c r="G97" s="1">
        <v>11</v>
      </c>
      <c r="H97" s="6">
        <v>0</v>
      </c>
      <c r="I97" s="1">
        <v>0</v>
      </c>
      <c r="J97" s="6">
        <v>0</v>
      </c>
      <c r="K97" s="6">
        <v>80</v>
      </c>
      <c r="L97" s="6">
        <v>242</v>
      </c>
      <c r="M97" s="6">
        <v>3</v>
      </c>
      <c r="N97" s="6">
        <v>46</v>
      </c>
    </row>
    <row r="98" spans="1:14">
      <c r="A98" s="1">
        <v>97</v>
      </c>
      <c r="B98" s="1" t="s">
        <v>30</v>
      </c>
      <c r="C98" s="1" t="s">
        <v>500</v>
      </c>
      <c r="D98" s="1" t="s">
        <v>198</v>
      </c>
      <c r="E98" s="1" t="s">
        <v>909</v>
      </c>
      <c r="F98" s="6">
        <v>0</v>
      </c>
      <c r="G98" s="1">
        <v>4</v>
      </c>
      <c r="H98" s="6">
        <v>0</v>
      </c>
      <c r="I98" s="1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</row>
    <row r="99" spans="1:14">
      <c r="A99" s="1">
        <v>98</v>
      </c>
      <c r="B99" s="1" t="s">
        <v>31</v>
      </c>
      <c r="C99" s="1" t="s">
        <v>501</v>
      </c>
      <c r="D99" s="1" t="s">
        <v>199</v>
      </c>
      <c r="E99" s="1" t="s">
        <v>502</v>
      </c>
      <c r="F99" s="6">
        <v>0</v>
      </c>
      <c r="G99" s="1">
        <v>40191</v>
      </c>
      <c r="H99" s="6">
        <v>0</v>
      </c>
      <c r="I99" s="1">
        <v>0</v>
      </c>
      <c r="J99" s="6">
        <v>0</v>
      </c>
      <c r="K99" s="6">
        <v>74049</v>
      </c>
      <c r="L99" s="6">
        <v>93158</v>
      </c>
      <c r="M99" s="6">
        <v>3175</v>
      </c>
      <c r="N99" s="6">
        <v>26493</v>
      </c>
    </row>
    <row r="100" spans="1:14">
      <c r="A100" s="1">
        <v>99</v>
      </c>
      <c r="B100" s="1" t="s">
        <v>32</v>
      </c>
      <c r="C100" s="1" t="s">
        <v>503</v>
      </c>
      <c r="D100" s="1" t="s">
        <v>200</v>
      </c>
      <c r="E100" s="1" t="s">
        <v>504</v>
      </c>
      <c r="F100" s="6">
        <v>0</v>
      </c>
      <c r="G100" s="1">
        <v>68</v>
      </c>
      <c r="H100" s="6">
        <v>0</v>
      </c>
      <c r="I100" s="1">
        <v>0</v>
      </c>
      <c r="J100" s="6">
        <v>0</v>
      </c>
      <c r="K100" s="6">
        <v>206</v>
      </c>
      <c r="L100" s="6">
        <v>0</v>
      </c>
      <c r="M100" s="6">
        <v>5</v>
      </c>
      <c r="N100" s="6">
        <v>41</v>
      </c>
    </row>
    <row r="101" spans="1:14">
      <c r="A101" s="1">
        <v>100</v>
      </c>
      <c r="B101" s="1" t="s">
        <v>33</v>
      </c>
      <c r="C101" s="1" t="s">
        <v>505</v>
      </c>
      <c r="D101" s="1" t="s">
        <v>201</v>
      </c>
      <c r="E101" s="1" t="s">
        <v>506</v>
      </c>
      <c r="F101" s="6">
        <v>0</v>
      </c>
      <c r="G101" s="1">
        <v>141</v>
      </c>
      <c r="H101" s="6">
        <v>0</v>
      </c>
      <c r="I101" s="1">
        <v>0</v>
      </c>
      <c r="J101" s="6">
        <v>0</v>
      </c>
      <c r="K101" s="6">
        <v>53</v>
      </c>
      <c r="L101" s="6">
        <v>242</v>
      </c>
      <c r="M101" s="6">
        <v>24</v>
      </c>
      <c r="N101" s="6">
        <v>3</v>
      </c>
    </row>
    <row r="102" spans="1:14">
      <c r="A102" s="1">
        <v>101</v>
      </c>
      <c r="B102" s="1" t="s">
        <v>34</v>
      </c>
      <c r="C102" s="1" t="s">
        <v>507</v>
      </c>
      <c r="D102" s="1" t="s">
        <v>202</v>
      </c>
      <c r="E102" s="1" t="s">
        <v>508</v>
      </c>
      <c r="F102" s="6">
        <v>0</v>
      </c>
      <c r="G102" s="1">
        <v>155</v>
      </c>
      <c r="H102" s="6">
        <v>0</v>
      </c>
      <c r="I102" s="1">
        <v>0</v>
      </c>
      <c r="J102" s="6">
        <v>0</v>
      </c>
      <c r="K102" s="6">
        <v>27</v>
      </c>
      <c r="L102" s="6">
        <v>288</v>
      </c>
      <c r="M102" s="6">
        <v>6</v>
      </c>
      <c r="N102" s="6">
        <v>1</v>
      </c>
    </row>
    <row r="103" spans="1:14">
      <c r="A103" s="1">
        <v>102</v>
      </c>
      <c r="B103" s="1" t="s">
        <v>35</v>
      </c>
      <c r="C103" s="1" t="s">
        <v>509</v>
      </c>
      <c r="D103" s="1" t="s">
        <v>203</v>
      </c>
      <c r="E103" s="1" t="s">
        <v>510</v>
      </c>
      <c r="F103" s="6">
        <v>0</v>
      </c>
      <c r="G103" s="1">
        <v>1592</v>
      </c>
      <c r="H103" s="6">
        <v>0</v>
      </c>
      <c r="I103" s="1">
        <v>0</v>
      </c>
      <c r="J103" s="6">
        <v>0</v>
      </c>
      <c r="K103" s="6">
        <v>91</v>
      </c>
      <c r="L103" s="6">
        <v>405</v>
      </c>
      <c r="M103" s="6">
        <v>3</v>
      </c>
      <c r="N103" s="6">
        <v>26</v>
      </c>
    </row>
    <row r="104" spans="1:14">
      <c r="A104" s="1">
        <v>103</v>
      </c>
      <c r="B104" s="1" t="s">
        <v>36</v>
      </c>
      <c r="C104" s="1" t="s">
        <v>511</v>
      </c>
      <c r="D104" s="1" t="s">
        <v>204</v>
      </c>
      <c r="E104" s="1" t="s">
        <v>512</v>
      </c>
      <c r="F104" s="6">
        <v>0</v>
      </c>
      <c r="G104" s="1">
        <v>159</v>
      </c>
      <c r="H104" s="6">
        <v>0</v>
      </c>
      <c r="I104" s="1">
        <v>0</v>
      </c>
      <c r="J104" s="6">
        <v>0</v>
      </c>
      <c r="K104" s="6">
        <v>22</v>
      </c>
      <c r="L104" s="6">
        <v>525</v>
      </c>
      <c r="M104" s="6">
        <v>1</v>
      </c>
      <c r="N104" s="6">
        <v>7</v>
      </c>
    </row>
    <row r="105" spans="1:14">
      <c r="A105" s="1">
        <v>104</v>
      </c>
      <c r="B105" s="1" t="s">
        <v>36</v>
      </c>
      <c r="C105" s="1" t="s">
        <v>511</v>
      </c>
      <c r="D105" s="1" t="s">
        <v>900</v>
      </c>
      <c r="E105" s="1" t="s">
        <v>979</v>
      </c>
      <c r="F105" s="6">
        <v>0</v>
      </c>
      <c r="G105" s="1">
        <v>520</v>
      </c>
      <c r="H105" s="6">
        <v>0</v>
      </c>
      <c r="I105" s="1">
        <v>0</v>
      </c>
      <c r="J105" s="6">
        <v>0</v>
      </c>
      <c r="K105" s="6">
        <v>19</v>
      </c>
      <c r="L105" s="6">
        <v>63</v>
      </c>
      <c r="M105" s="6">
        <v>0</v>
      </c>
      <c r="N105" s="6">
        <v>1</v>
      </c>
    </row>
    <row r="106" spans="1:14">
      <c r="A106" s="1">
        <v>105</v>
      </c>
      <c r="B106" s="5" t="s">
        <v>37</v>
      </c>
      <c r="C106" s="1" t="s">
        <v>513</v>
      </c>
      <c r="D106" s="5" t="s">
        <v>205</v>
      </c>
      <c r="E106" s="1" t="s">
        <v>514</v>
      </c>
      <c r="F106" s="6">
        <v>0</v>
      </c>
      <c r="G106" s="1">
        <v>7</v>
      </c>
      <c r="H106" s="6">
        <v>0</v>
      </c>
      <c r="I106" s="1">
        <v>0</v>
      </c>
      <c r="J106" s="6">
        <v>0</v>
      </c>
      <c r="K106" s="6">
        <v>5</v>
      </c>
      <c r="L106" s="6">
        <v>56</v>
      </c>
      <c r="M106" s="6">
        <v>1</v>
      </c>
      <c r="N106" s="6">
        <v>1</v>
      </c>
    </row>
    <row r="107" spans="1:14">
      <c r="A107" s="1">
        <v>106</v>
      </c>
      <c r="B107" s="1" t="s">
        <v>38</v>
      </c>
      <c r="C107" s="1" t="s">
        <v>515</v>
      </c>
      <c r="D107" s="1" t="s">
        <v>206</v>
      </c>
      <c r="E107" s="1" t="s">
        <v>923</v>
      </c>
      <c r="F107" s="6">
        <v>0</v>
      </c>
      <c r="G107" s="1">
        <v>2580</v>
      </c>
      <c r="H107" s="6">
        <v>0</v>
      </c>
      <c r="I107" s="1">
        <v>0</v>
      </c>
      <c r="J107" s="6">
        <v>0</v>
      </c>
      <c r="K107" s="6">
        <v>196</v>
      </c>
      <c r="L107" s="6">
        <v>545</v>
      </c>
      <c r="M107" s="6">
        <v>6</v>
      </c>
      <c r="N107" s="6">
        <v>36</v>
      </c>
    </row>
    <row r="108" spans="1:14">
      <c r="A108" s="1">
        <v>107</v>
      </c>
      <c r="B108" s="1" t="s">
        <v>898</v>
      </c>
      <c r="C108" s="1" t="s">
        <v>980</v>
      </c>
      <c r="D108" s="1" t="s">
        <v>901</v>
      </c>
      <c r="E108" s="1" t="s">
        <v>981</v>
      </c>
      <c r="F108" s="6">
        <v>0</v>
      </c>
      <c r="G108" s="1">
        <v>33</v>
      </c>
      <c r="H108" s="6">
        <v>0</v>
      </c>
      <c r="I108" s="1">
        <v>0</v>
      </c>
      <c r="J108" s="6">
        <v>0</v>
      </c>
      <c r="K108" s="6">
        <v>2</v>
      </c>
      <c r="L108" s="6">
        <v>34</v>
      </c>
      <c r="M108" s="6">
        <v>1</v>
      </c>
      <c r="N108" s="6">
        <v>0</v>
      </c>
    </row>
    <row r="109" spans="1:14">
      <c r="A109" s="1">
        <v>108</v>
      </c>
      <c r="B109" s="5" t="s">
        <v>39</v>
      </c>
      <c r="C109" s="1" t="s">
        <v>516</v>
      </c>
      <c r="D109" s="5" t="s">
        <v>207</v>
      </c>
      <c r="E109" s="1" t="s">
        <v>517</v>
      </c>
      <c r="F109" s="6">
        <v>0</v>
      </c>
      <c r="G109" s="1">
        <v>276</v>
      </c>
      <c r="H109" s="6">
        <v>0</v>
      </c>
      <c r="I109" s="1">
        <v>0</v>
      </c>
      <c r="J109" s="6">
        <v>0</v>
      </c>
      <c r="K109" s="6">
        <v>88</v>
      </c>
      <c r="L109" s="6">
        <v>230</v>
      </c>
      <c r="M109" s="6">
        <v>6</v>
      </c>
      <c r="N109" s="6">
        <v>11</v>
      </c>
    </row>
    <row r="110" spans="1:14">
      <c r="A110" s="1">
        <v>109</v>
      </c>
      <c r="B110" s="1" t="s">
        <v>40</v>
      </c>
      <c r="C110" s="1" t="s">
        <v>518</v>
      </c>
      <c r="D110" s="1" t="s">
        <v>208</v>
      </c>
      <c r="E110" s="1" t="s">
        <v>519</v>
      </c>
      <c r="F110" s="6">
        <v>0</v>
      </c>
      <c r="G110" s="1">
        <v>291</v>
      </c>
      <c r="H110" s="6">
        <v>0</v>
      </c>
      <c r="I110" s="1">
        <v>0</v>
      </c>
      <c r="J110" s="6">
        <v>0</v>
      </c>
      <c r="K110" s="6">
        <v>81</v>
      </c>
      <c r="L110" s="6">
        <v>303</v>
      </c>
      <c r="M110" s="6">
        <v>9</v>
      </c>
      <c r="N110" s="6">
        <v>8</v>
      </c>
    </row>
    <row r="111" spans="1:14">
      <c r="A111" s="1">
        <v>110</v>
      </c>
      <c r="B111" s="1" t="s">
        <v>411</v>
      </c>
      <c r="C111" s="1" t="s">
        <v>729</v>
      </c>
      <c r="D111" s="1" t="s">
        <v>412</v>
      </c>
      <c r="E111" s="1" t="s">
        <v>730</v>
      </c>
      <c r="F111" s="6">
        <v>0</v>
      </c>
      <c r="G111" s="1">
        <v>12</v>
      </c>
      <c r="H111" s="6">
        <v>0</v>
      </c>
      <c r="I111" s="1">
        <v>0</v>
      </c>
      <c r="J111" s="6">
        <v>0</v>
      </c>
      <c r="K111" s="6">
        <v>3</v>
      </c>
      <c r="L111" s="6">
        <v>12</v>
      </c>
      <c r="M111" s="6">
        <v>0</v>
      </c>
      <c r="N111" s="6">
        <v>1</v>
      </c>
    </row>
    <row r="112" spans="1:14">
      <c r="A112" s="1">
        <v>111</v>
      </c>
      <c r="B112" s="1" t="s">
        <v>41</v>
      </c>
      <c r="C112" s="1" t="s">
        <v>520</v>
      </c>
      <c r="D112" s="1" t="s">
        <v>209</v>
      </c>
      <c r="E112" s="1" t="s">
        <v>521</v>
      </c>
      <c r="F112" s="6">
        <v>0</v>
      </c>
      <c r="G112" s="1">
        <v>84</v>
      </c>
      <c r="H112" s="6">
        <v>0</v>
      </c>
      <c r="I112" s="1">
        <v>0</v>
      </c>
      <c r="J112" s="6">
        <v>0</v>
      </c>
      <c r="K112" s="6">
        <v>27</v>
      </c>
      <c r="L112" s="6">
        <v>237</v>
      </c>
      <c r="M112" s="6">
        <v>3</v>
      </c>
      <c r="N112" s="6">
        <v>4</v>
      </c>
    </row>
    <row r="113" spans="1:14">
      <c r="A113" s="1">
        <v>112</v>
      </c>
      <c r="B113" s="1" t="s">
        <v>42</v>
      </c>
      <c r="C113" s="1" t="s">
        <v>522</v>
      </c>
      <c r="D113" s="1" t="s">
        <v>210</v>
      </c>
      <c r="E113" s="1" t="s">
        <v>523</v>
      </c>
      <c r="F113" s="6">
        <v>0</v>
      </c>
      <c r="G113" s="1">
        <v>41</v>
      </c>
      <c r="H113" s="6">
        <v>0</v>
      </c>
      <c r="I113" s="1">
        <v>0</v>
      </c>
      <c r="J113" s="6">
        <v>0</v>
      </c>
      <c r="K113" s="6">
        <v>2</v>
      </c>
      <c r="L113" s="6">
        <v>70</v>
      </c>
      <c r="M113" s="6">
        <v>0</v>
      </c>
      <c r="N113" s="6">
        <v>0</v>
      </c>
    </row>
    <row r="114" spans="1:14">
      <c r="A114" s="1">
        <v>113</v>
      </c>
      <c r="B114" s="1" t="s">
        <v>43</v>
      </c>
      <c r="C114" s="1" t="s">
        <v>524</v>
      </c>
      <c r="D114" s="1" t="s">
        <v>211</v>
      </c>
      <c r="E114" s="1" t="s">
        <v>924</v>
      </c>
      <c r="F114" s="6">
        <v>0</v>
      </c>
      <c r="G114" s="1">
        <v>4</v>
      </c>
      <c r="H114" s="6">
        <v>0</v>
      </c>
      <c r="I114" s="1">
        <v>0</v>
      </c>
      <c r="J114" s="6">
        <v>0</v>
      </c>
      <c r="K114" s="6">
        <v>11</v>
      </c>
      <c r="L114" s="6">
        <v>0</v>
      </c>
      <c r="M114" s="6">
        <v>0</v>
      </c>
      <c r="N114" s="6">
        <v>2</v>
      </c>
    </row>
    <row r="115" spans="1:14">
      <c r="A115" s="1">
        <v>114</v>
      </c>
      <c r="B115" s="1" t="s">
        <v>44</v>
      </c>
      <c r="C115" s="1" t="s">
        <v>525</v>
      </c>
      <c r="D115" s="1" t="s">
        <v>212</v>
      </c>
      <c r="E115" s="1" t="s">
        <v>925</v>
      </c>
      <c r="F115" s="6">
        <v>0</v>
      </c>
      <c r="G115" s="1">
        <v>27</v>
      </c>
      <c r="H115" s="6">
        <v>0</v>
      </c>
      <c r="I115" s="1">
        <v>0</v>
      </c>
      <c r="J115" s="6">
        <v>0</v>
      </c>
      <c r="K115" s="6">
        <v>17</v>
      </c>
      <c r="L115" s="6">
        <v>139</v>
      </c>
      <c r="M115" s="6">
        <v>2</v>
      </c>
      <c r="N115" s="6">
        <v>5</v>
      </c>
    </row>
    <row r="116" spans="1:14">
      <c r="A116" s="1">
        <v>115</v>
      </c>
      <c r="B116" s="1" t="s">
        <v>45</v>
      </c>
      <c r="C116" s="1" t="s">
        <v>526</v>
      </c>
      <c r="D116" s="1" t="s">
        <v>880</v>
      </c>
      <c r="E116" s="1" t="s">
        <v>885</v>
      </c>
      <c r="F116" s="6">
        <v>0</v>
      </c>
      <c r="G116" s="1">
        <v>95</v>
      </c>
      <c r="H116" s="6">
        <v>0</v>
      </c>
      <c r="I116" s="1">
        <v>0</v>
      </c>
      <c r="J116" s="6">
        <v>0</v>
      </c>
      <c r="K116" s="6">
        <v>122</v>
      </c>
      <c r="L116" s="6">
        <v>28</v>
      </c>
      <c r="M116" s="6">
        <v>9</v>
      </c>
      <c r="N116" s="6">
        <v>24</v>
      </c>
    </row>
    <row r="117" spans="1:14">
      <c r="A117" s="1">
        <v>116</v>
      </c>
      <c r="B117" s="1" t="s">
        <v>45</v>
      </c>
      <c r="C117" s="1" t="s">
        <v>526</v>
      </c>
      <c r="D117" s="1" t="s">
        <v>213</v>
      </c>
      <c r="E117" s="1" t="s">
        <v>527</v>
      </c>
      <c r="F117" s="6">
        <v>0</v>
      </c>
      <c r="G117" s="1">
        <v>24</v>
      </c>
      <c r="H117" s="6">
        <v>0</v>
      </c>
      <c r="I117" s="1">
        <v>0</v>
      </c>
      <c r="J117" s="6">
        <v>0</v>
      </c>
      <c r="K117" s="6">
        <v>37</v>
      </c>
      <c r="L117" s="6">
        <v>20</v>
      </c>
      <c r="M117" s="6">
        <v>3</v>
      </c>
      <c r="N117" s="6">
        <v>7</v>
      </c>
    </row>
    <row r="118" spans="1:14">
      <c r="A118" s="1">
        <v>117</v>
      </c>
      <c r="B118" s="1" t="s">
        <v>45</v>
      </c>
      <c r="C118" s="1" t="s">
        <v>526</v>
      </c>
      <c r="D118" s="1" t="s">
        <v>214</v>
      </c>
      <c r="E118" s="1" t="s">
        <v>926</v>
      </c>
      <c r="F118" s="6">
        <v>0</v>
      </c>
      <c r="G118" s="1">
        <v>42</v>
      </c>
      <c r="H118" s="6">
        <v>0</v>
      </c>
      <c r="I118" s="1">
        <v>0</v>
      </c>
      <c r="J118" s="6">
        <v>0</v>
      </c>
      <c r="K118" s="6">
        <v>47</v>
      </c>
      <c r="L118" s="6">
        <v>17</v>
      </c>
      <c r="M118" s="6">
        <v>0</v>
      </c>
      <c r="N118" s="6">
        <v>11</v>
      </c>
    </row>
    <row r="119" spans="1:14">
      <c r="A119" s="1">
        <v>118</v>
      </c>
      <c r="B119" s="5" t="s">
        <v>46</v>
      </c>
      <c r="C119" s="1" t="s">
        <v>927</v>
      </c>
      <c r="D119" s="5" t="s">
        <v>215</v>
      </c>
      <c r="E119" s="1" t="s">
        <v>528</v>
      </c>
      <c r="F119" s="6">
        <v>0</v>
      </c>
      <c r="G119" s="1">
        <v>92</v>
      </c>
      <c r="H119" s="6">
        <v>0</v>
      </c>
      <c r="I119" s="1">
        <v>0</v>
      </c>
      <c r="J119" s="6">
        <v>0</v>
      </c>
      <c r="K119" s="6">
        <v>29</v>
      </c>
      <c r="L119" s="6">
        <v>107</v>
      </c>
      <c r="M119" s="6">
        <v>5</v>
      </c>
      <c r="N119" s="6">
        <v>9</v>
      </c>
    </row>
    <row r="120" spans="1:14">
      <c r="A120" s="1">
        <v>119</v>
      </c>
      <c r="B120" s="1" t="s">
        <v>47</v>
      </c>
      <c r="C120" s="1" t="s">
        <v>529</v>
      </c>
      <c r="D120" s="1" t="s">
        <v>216</v>
      </c>
      <c r="E120" s="1" t="s">
        <v>530</v>
      </c>
      <c r="F120" s="6">
        <v>0</v>
      </c>
      <c r="G120" s="1">
        <v>107</v>
      </c>
      <c r="H120" s="6">
        <v>0</v>
      </c>
      <c r="I120" s="1">
        <v>0</v>
      </c>
      <c r="J120" s="6">
        <v>0</v>
      </c>
      <c r="K120" s="6">
        <v>9</v>
      </c>
      <c r="L120" s="6">
        <v>141</v>
      </c>
      <c r="M120" s="6">
        <v>2</v>
      </c>
      <c r="N120" s="6">
        <v>3</v>
      </c>
    </row>
    <row r="121" spans="1:14">
      <c r="A121" s="1">
        <v>120</v>
      </c>
      <c r="B121" s="1" t="s">
        <v>47</v>
      </c>
      <c r="C121" s="1" t="s">
        <v>529</v>
      </c>
      <c r="D121" s="1" t="s">
        <v>217</v>
      </c>
      <c r="E121" s="1" t="s">
        <v>531</v>
      </c>
      <c r="F121" s="6">
        <v>0</v>
      </c>
      <c r="G121" s="1">
        <v>67</v>
      </c>
      <c r="H121" s="6">
        <v>0</v>
      </c>
      <c r="I121" s="1">
        <v>0</v>
      </c>
      <c r="J121" s="6">
        <v>0</v>
      </c>
      <c r="K121" s="6">
        <v>71</v>
      </c>
      <c r="L121" s="6">
        <v>96</v>
      </c>
      <c r="M121" s="6">
        <v>12</v>
      </c>
      <c r="N121" s="6">
        <v>22</v>
      </c>
    </row>
    <row r="122" spans="1:14">
      <c r="A122" s="1">
        <v>121</v>
      </c>
      <c r="B122" s="1" t="s">
        <v>48</v>
      </c>
      <c r="C122" s="1" t="s">
        <v>532</v>
      </c>
      <c r="D122" s="1" t="s">
        <v>218</v>
      </c>
      <c r="E122" s="1" t="s">
        <v>532</v>
      </c>
      <c r="F122" s="6">
        <v>0</v>
      </c>
      <c r="G122" s="1">
        <v>52</v>
      </c>
      <c r="H122" s="6">
        <v>0</v>
      </c>
      <c r="I122" s="1">
        <v>0</v>
      </c>
      <c r="J122" s="6">
        <v>0</v>
      </c>
      <c r="K122" s="6">
        <v>7</v>
      </c>
      <c r="L122" s="6">
        <v>49</v>
      </c>
      <c r="M122" s="6">
        <v>2</v>
      </c>
      <c r="N122" s="6">
        <v>1</v>
      </c>
    </row>
    <row r="123" spans="1:14">
      <c r="A123" s="1">
        <v>122</v>
      </c>
      <c r="B123" s="1" t="s">
        <v>48</v>
      </c>
      <c r="C123" s="1" t="s">
        <v>532</v>
      </c>
      <c r="D123" s="1" t="s">
        <v>219</v>
      </c>
      <c r="E123" s="1" t="s">
        <v>533</v>
      </c>
      <c r="F123" s="6">
        <v>0</v>
      </c>
      <c r="G123" s="1">
        <v>307</v>
      </c>
      <c r="H123" s="6">
        <v>0</v>
      </c>
      <c r="I123" s="1">
        <v>0</v>
      </c>
      <c r="J123" s="6">
        <v>0</v>
      </c>
      <c r="K123" s="6">
        <v>15</v>
      </c>
      <c r="L123" s="6">
        <v>288</v>
      </c>
      <c r="M123" s="6">
        <v>7</v>
      </c>
      <c r="N123" s="6">
        <v>0</v>
      </c>
    </row>
    <row r="124" spans="1:14">
      <c r="A124" s="1">
        <v>123</v>
      </c>
      <c r="B124" s="1" t="s">
        <v>49</v>
      </c>
      <c r="C124" s="1" t="s">
        <v>534</v>
      </c>
      <c r="D124" s="1" t="s">
        <v>220</v>
      </c>
      <c r="E124" s="1" t="s">
        <v>535</v>
      </c>
      <c r="F124" s="6">
        <v>0</v>
      </c>
      <c r="G124" s="1">
        <v>88</v>
      </c>
      <c r="H124" s="6">
        <v>0</v>
      </c>
      <c r="I124" s="1">
        <v>0</v>
      </c>
      <c r="J124" s="6">
        <v>0</v>
      </c>
      <c r="K124" s="6">
        <v>244</v>
      </c>
      <c r="L124" s="6">
        <v>65</v>
      </c>
      <c r="M124" s="6">
        <v>12</v>
      </c>
      <c r="N124" s="6">
        <v>39</v>
      </c>
    </row>
    <row r="125" spans="1:14">
      <c r="A125" s="1">
        <v>124</v>
      </c>
      <c r="B125" s="1" t="s">
        <v>50</v>
      </c>
      <c r="C125" s="1" t="s">
        <v>536</v>
      </c>
      <c r="D125" s="1" t="s">
        <v>221</v>
      </c>
      <c r="E125" s="1" t="s">
        <v>919</v>
      </c>
      <c r="F125" s="6">
        <v>0</v>
      </c>
      <c r="G125" s="1">
        <v>128</v>
      </c>
      <c r="H125" s="6">
        <v>0</v>
      </c>
      <c r="I125" s="1">
        <v>0</v>
      </c>
      <c r="J125" s="6">
        <v>0</v>
      </c>
      <c r="K125" s="6">
        <v>53</v>
      </c>
      <c r="L125" s="6">
        <v>315</v>
      </c>
      <c r="M125" s="6">
        <v>3</v>
      </c>
      <c r="N125" s="6">
        <v>4</v>
      </c>
    </row>
    <row r="126" spans="1:14">
      <c r="A126" s="1">
        <v>125</v>
      </c>
      <c r="B126" s="1" t="s">
        <v>51</v>
      </c>
      <c r="C126" s="1" t="s">
        <v>537</v>
      </c>
      <c r="D126" s="1" t="s">
        <v>222</v>
      </c>
      <c r="E126" s="1" t="s">
        <v>538</v>
      </c>
      <c r="F126" s="6">
        <v>0</v>
      </c>
      <c r="G126" s="1">
        <v>221</v>
      </c>
      <c r="H126" s="6">
        <v>0</v>
      </c>
      <c r="I126" s="1">
        <v>0</v>
      </c>
      <c r="J126" s="6">
        <v>0</v>
      </c>
      <c r="K126" s="6">
        <v>1499</v>
      </c>
      <c r="L126" s="6">
        <v>455</v>
      </c>
      <c r="M126" s="6">
        <v>65</v>
      </c>
      <c r="N126" s="6">
        <v>415</v>
      </c>
    </row>
    <row r="127" spans="1:14">
      <c r="A127" s="1">
        <v>126</v>
      </c>
      <c r="B127" s="1" t="s">
        <v>52</v>
      </c>
      <c r="C127" s="1" t="s">
        <v>539</v>
      </c>
      <c r="D127" s="1" t="s">
        <v>223</v>
      </c>
      <c r="E127" s="1" t="s">
        <v>540</v>
      </c>
      <c r="F127" s="6">
        <v>0</v>
      </c>
      <c r="G127" s="1">
        <v>56</v>
      </c>
      <c r="H127" s="6">
        <v>0</v>
      </c>
      <c r="I127" s="1">
        <v>0</v>
      </c>
      <c r="J127" s="6">
        <v>0</v>
      </c>
      <c r="K127" s="6">
        <v>1013</v>
      </c>
      <c r="L127" s="6">
        <v>206</v>
      </c>
      <c r="M127" s="6">
        <v>79</v>
      </c>
      <c r="N127" s="6">
        <v>294</v>
      </c>
    </row>
    <row r="128" spans="1:14">
      <c r="A128" s="1">
        <v>127</v>
      </c>
      <c r="B128" s="1" t="s">
        <v>53</v>
      </c>
      <c r="C128" s="1" t="s">
        <v>541</v>
      </c>
      <c r="D128" s="1" t="s">
        <v>224</v>
      </c>
      <c r="E128" s="1" t="s">
        <v>928</v>
      </c>
      <c r="F128" s="6">
        <v>0</v>
      </c>
      <c r="G128" s="1">
        <v>167132</v>
      </c>
      <c r="H128" s="6">
        <v>0</v>
      </c>
      <c r="I128" s="1">
        <v>0</v>
      </c>
      <c r="J128" s="6">
        <v>0</v>
      </c>
      <c r="K128" s="6">
        <v>161207</v>
      </c>
      <c r="L128" s="6">
        <v>279694</v>
      </c>
      <c r="M128" s="6">
        <v>17154</v>
      </c>
      <c r="N128" s="6">
        <v>31154</v>
      </c>
    </row>
    <row r="129" spans="1:14">
      <c r="A129" s="1">
        <v>128</v>
      </c>
      <c r="B129" s="1" t="s">
        <v>54</v>
      </c>
      <c r="C129" s="1" t="s">
        <v>929</v>
      </c>
      <c r="D129" s="1" t="s">
        <v>225</v>
      </c>
      <c r="E129" s="1" t="s">
        <v>454</v>
      </c>
      <c r="F129" s="6">
        <v>0</v>
      </c>
      <c r="G129" s="1">
        <v>3311</v>
      </c>
      <c r="H129" s="6">
        <v>0</v>
      </c>
      <c r="I129" s="1">
        <v>0</v>
      </c>
      <c r="J129" s="6">
        <v>0</v>
      </c>
      <c r="K129" s="6">
        <v>1878</v>
      </c>
      <c r="L129" s="6">
        <v>7122</v>
      </c>
      <c r="M129" s="6">
        <v>123</v>
      </c>
      <c r="N129" s="6">
        <v>523</v>
      </c>
    </row>
    <row r="130" spans="1:14">
      <c r="A130" s="1">
        <v>129</v>
      </c>
      <c r="B130" s="1" t="s">
        <v>872</v>
      </c>
      <c r="C130" s="1" t="s">
        <v>930</v>
      </c>
      <c r="D130" s="1" t="s">
        <v>877</v>
      </c>
      <c r="E130" s="1" t="s">
        <v>932</v>
      </c>
      <c r="F130" s="6">
        <v>0</v>
      </c>
      <c r="G130" s="1">
        <v>500</v>
      </c>
      <c r="H130" s="6">
        <v>0</v>
      </c>
      <c r="I130" s="1">
        <v>0</v>
      </c>
      <c r="J130" s="6">
        <v>500</v>
      </c>
      <c r="K130" s="6">
        <v>0</v>
      </c>
      <c r="L130" s="6">
        <v>178</v>
      </c>
      <c r="M130" s="6">
        <v>0</v>
      </c>
      <c r="N130" s="6">
        <v>0</v>
      </c>
    </row>
    <row r="131" spans="1:14">
      <c r="A131" s="1">
        <v>130</v>
      </c>
      <c r="B131" s="5" t="s">
        <v>872</v>
      </c>
      <c r="C131" s="1" t="s">
        <v>930</v>
      </c>
      <c r="D131" s="5" t="s">
        <v>873</v>
      </c>
      <c r="E131" s="1" t="s">
        <v>931</v>
      </c>
      <c r="F131" s="6">
        <v>0</v>
      </c>
      <c r="G131" s="1">
        <v>154</v>
      </c>
      <c r="H131" s="6">
        <v>0</v>
      </c>
      <c r="I131" s="1">
        <v>0</v>
      </c>
      <c r="J131" s="6">
        <v>0</v>
      </c>
      <c r="K131" s="6">
        <v>20</v>
      </c>
      <c r="L131" s="6">
        <v>215</v>
      </c>
      <c r="M131" s="6">
        <v>0</v>
      </c>
      <c r="N131" s="6">
        <v>9</v>
      </c>
    </row>
    <row r="132" spans="1:14">
      <c r="A132" s="1">
        <v>131</v>
      </c>
      <c r="B132" s="5" t="s">
        <v>55</v>
      </c>
      <c r="C132" s="1" t="s">
        <v>542</v>
      </c>
      <c r="D132" s="5" t="s">
        <v>226</v>
      </c>
      <c r="E132" s="1" t="s">
        <v>543</v>
      </c>
      <c r="F132" s="6">
        <v>0</v>
      </c>
      <c r="G132" s="1">
        <v>13737</v>
      </c>
      <c r="H132" s="6">
        <v>0</v>
      </c>
      <c r="I132" s="1">
        <v>0</v>
      </c>
      <c r="J132" s="6">
        <v>1206</v>
      </c>
      <c r="K132" s="6">
        <v>17667</v>
      </c>
      <c r="L132" s="6">
        <v>83373</v>
      </c>
      <c r="M132" s="6">
        <v>1970</v>
      </c>
      <c r="N132" s="6">
        <v>8191</v>
      </c>
    </row>
    <row r="133" spans="1:14">
      <c r="A133" s="1">
        <v>132</v>
      </c>
      <c r="B133" s="1" t="s">
        <v>55</v>
      </c>
      <c r="C133" s="1" t="s">
        <v>542</v>
      </c>
      <c r="D133" s="1" t="s">
        <v>227</v>
      </c>
      <c r="E133" s="1" t="s">
        <v>544</v>
      </c>
      <c r="F133" s="6">
        <v>0</v>
      </c>
      <c r="G133" s="1">
        <v>20981</v>
      </c>
      <c r="H133" s="6">
        <v>0</v>
      </c>
      <c r="I133" s="1">
        <v>0</v>
      </c>
      <c r="J133" s="6">
        <v>0</v>
      </c>
      <c r="K133" s="6">
        <v>36364</v>
      </c>
      <c r="L133" s="6">
        <v>135840</v>
      </c>
      <c r="M133" s="6">
        <v>4062</v>
      </c>
      <c r="N133" s="6">
        <v>14949</v>
      </c>
    </row>
    <row r="134" spans="1:14">
      <c r="A134" s="1">
        <v>133</v>
      </c>
      <c r="B134" s="5" t="s">
        <v>56</v>
      </c>
      <c r="C134" s="1" t="s">
        <v>545</v>
      </c>
      <c r="D134" s="5" t="s">
        <v>780</v>
      </c>
      <c r="E134" s="1" t="s">
        <v>781</v>
      </c>
      <c r="F134" s="6">
        <v>0</v>
      </c>
      <c r="G134" s="1">
        <v>192</v>
      </c>
      <c r="H134" s="6">
        <v>0</v>
      </c>
      <c r="I134" s="1">
        <v>0</v>
      </c>
      <c r="J134" s="6">
        <v>0</v>
      </c>
      <c r="K134" s="6">
        <v>49</v>
      </c>
      <c r="L134" s="6">
        <v>22</v>
      </c>
      <c r="M134" s="6">
        <v>1</v>
      </c>
      <c r="N134" s="6">
        <v>16</v>
      </c>
    </row>
    <row r="135" spans="1:14">
      <c r="A135" s="1">
        <v>134</v>
      </c>
      <c r="B135" s="1" t="s">
        <v>56</v>
      </c>
      <c r="C135" s="1" t="s">
        <v>545</v>
      </c>
      <c r="D135" s="1" t="s">
        <v>228</v>
      </c>
      <c r="E135" s="1" t="s">
        <v>546</v>
      </c>
      <c r="F135" s="6">
        <v>0</v>
      </c>
      <c r="G135" s="1">
        <v>18</v>
      </c>
      <c r="H135" s="6">
        <v>0</v>
      </c>
      <c r="I135" s="1">
        <v>0</v>
      </c>
      <c r="J135" s="6">
        <v>0</v>
      </c>
      <c r="K135" s="6">
        <v>4</v>
      </c>
      <c r="L135" s="6">
        <v>150</v>
      </c>
      <c r="M135" s="6">
        <v>0</v>
      </c>
      <c r="N135" s="6">
        <v>1</v>
      </c>
    </row>
    <row r="136" spans="1:14">
      <c r="A136" s="1">
        <v>135</v>
      </c>
      <c r="B136" s="1" t="s">
        <v>56</v>
      </c>
      <c r="C136" s="1" t="s">
        <v>545</v>
      </c>
      <c r="D136" s="1" t="s">
        <v>902</v>
      </c>
      <c r="E136" s="1" t="s">
        <v>982</v>
      </c>
      <c r="F136" s="6">
        <v>0</v>
      </c>
      <c r="G136" s="1">
        <v>6</v>
      </c>
      <c r="H136" s="6">
        <v>0</v>
      </c>
      <c r="I136" s="1">
        <v>0</v>
      </c>
      <c r="J136" s="6">
        <v>0</v>
      </c>
      <c r="K136" s="6">
        <v>9</v>
      </c>
      <c r="L136" s="6">
        <v>1</v>
      </c>
      <c r="M136" s="6">
        <v>0</v>
      </c>
      <c r="N136" s="6">
        <v>1</v>
      </c>
    </row>
    <row r="137" spans="1:14">
      <c r="A137" s="1">
        <v>136</v>
      </c>
      <c r="B137" s="1" t="s">
        <v>56</v>
      </c>
      <c r="C137" s="1" t="s">
        <v>545</v>
      </c>
      <c r="D137" s="1" t="s">
        <v>229</v>
      </c>
      <c r="E137" s="1" t="s">
        <v>547</v>
      </c>
      <c r="F137" s="6">
        <v>0</v>
      </c>
      <c r="G137" s="1">
        <v>1510</v>
      </c>
      <c r="H137" s="6">
        <v>0</v>
      </c>
      <c r="I137" s="1">
        <v>0</v>
      </c>
      <c r="J137" s="6">
        <v>0</v>
      </c>
      <c r="K137" s="6">
        <v>642</v>
      </c>
      <c r="L137" s="6">
        <v>355</v>
      </c>
      <c r="M137" s="6">
        <v>26</v>
      </c>
      <c r="N137" s="6">
        <v>234</v>
      </c>
    </row>
    <row r="138" spans="1:14">
      <c r="A138" s="1">
        <v>137</v>
      </c>
      <c r="B138" s="1" t="s">
        <v>56</v>
      </c>
      <c r="C138" s="1" t="s">
        <v>545</v>
      </c>
      <c r="D138" s="1" t="s">
        <v>230</v>
      </c>
      <c r="E138" s="1" t="s">
        <v>548</v>
      </c>
      <c r="F138" s="6">
        <v>0</v>
      </c>
      <c r="G138" s="1">
        <v>104</v>
      </c>
      <c r="H138" s="6">
        <v>0</v>
      </c>
      <c r="I138" s="1">
        <v>0</v>
      </c>
      <c r="J138" s="6">
        <v>0</v>
      </c>
      <c r="K138" s="6">
        <v>96</v>
      </c>
      <c r="L138" s="6">
        <v>67</v>
      </c>
      <c r="M138" s="6">
        <v>3</v>
      </c>
      <c r="N138" s="6">
        <v>43</v>
      </c>
    </row>
    <row r="139" spans="1:14">
      <c r="A139" s="1">
        <v>138</v>
      </c>
      <c r="B139" s="1" t="s">
        <v>56</v>
      </c>
      <c r="C139" s="1" t="s">
        <v>545</v>
      </c>
      <c r="D139" s="1" t="s">
        <v>990</v>
      </c>
      <c r="E139" s="1" t="s">
        <v>991</v>
      </c>
      <c r="F139" s="6">
        <v>0</v>
      </c>
      <c r="G139" s="1">
        <v>1</v>
      </c>
      <c r="H139" s="6">
        <v>0</v>
      </c>
      <c r="I139" s="1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</row>
    <row r="140" spans="1:14">
      <c r="A140" s="1">
        <v>139</v>
      </c>
      <c r="B140" s="1" t="s">
        <v>56</v>
      </c>
      <c r="C140" s="1" t="s">
        <v>545</v>
      </c>
      <c r="D140" s="1" t="s">
        <v>905</v>
      </c>
      <c r="E140" s="1" t="s">
        <v>986</v>
      </c>
      <c r="F140" s="6">
        <v>0</v>
      </c>
      <c r="G140" s="1">
        <v>65</v>
      </c>
      <c r="H140" s="6">
        <v>0</v>
      </c>
      <c r="I140" s="1">
        <v>0</v>
      </c>
      <c r="J140" s="6">
        <v>0</v>
      </c>
      <c r="K140" s="6">
        <v>24</v>
      </c>
      <c r="L140" s="6">
        <v>40</v>
      </c>
      <c r="M140" s="6">
        <v>0</v>
      </c>
      <c r="N140" s="6">
        <v>12</v>
      </c>
    </row>
    <row r="141" spans="1:14">
      <c r="A141" s="1">
        <v>140</v>
      </c>
      <c r="B141" s="1" t="s">
        <v>56</v>
      </c>
      <c r="C141" s="1" t="s">
        <v>545</v>
      </c>
      <c r="D141" s="1" t="s">
        <v>231</v>
      </c>
      <c r="E141" s="1" t="s">
        <v>549</v>
      </c>
      <c r="F141" s="6">
        <v>0</v>
      </c>
      <c r="G141" s="1">
        <v>144</v>
      </c>
      <c r="H141" s="6">
        <v>0</v>
      </c>
      <c r="I141" s="1">
        <v>0</v>
      </c>
      <c r="J141" s="6">
        <v>0</v>
      </c>
      <c r="K141" s="6">
        <v>204</v>
      </c>
      <c r="L141" s="6">
        <v>32</v>
      </c>
      <c r="M141" s="6">
        <v>1</v>
      </c>
      <c r="N141" s="6">
        <v>51</v>
      </c>
    </row>
    <row r="142" spans="1:14">
      <c r="A142" s="1">
        <v>141</v>
      </c>
      <c r="B142" s="1" t="s">
        <v>56</v>
      </c>
      <c r="C142" s="1" t="s">
        <v>545</v>
      </c>
      <c r="D142" s="1" t="s">
        <v>232</v>
      </c>
      <c r="E142" s="1" t="s">
        <v>550</v>
      </c>
      <c r="F142" s="6">
        <v>0</v>
      </c>
      <c r="G142" s="1">
        <v>2</v>
      </c>
      <c r="H142" s="6">
        <v>0</v>
      </c>
      <c r="I142" s="1">
        <v>0</v>
      </c>
      <c r="J142" s="6">
        <v>0</v>
      </c>
      <c r="K142" s="6">
        <v>916</v>
      </c>
      <c r="L142" s="6">
        <v>1535</v>
      </c>
      <c r="M142" s="6">
        <v>12</v>
      </c>
      <c r="N142" s="6">
        <v>307</v>
      </c>
    </row>
    <row r="143" spans="1:14">
      <c r="A143" s="1">
        <v>142</v>
      </c>
      <c r="B143" s="1" t="s">
        <v>56</v>
      </c>
      <c r="C143" s="1" t="s">
        <v>545</v>
      </c>
      <c r="D143" s="1" t="s">
        <v>816</v>
      </c>
      <c r="E143" s="1" t="s">
        <v>817</v>
      </c>
      <c r="F143" s="6">
        <v>0</v>
      </c>
      <c r="G143" s="1">
        <v>256</v>
      </c>
      <c r="H143" s="6">
        <v>0</v>
      </c>
      <c r="I143" s="1">
        <v>0</v>
      </c>
      <c r="J143" s="6">
        <v>0</v>
      </c>
      <c r="K143" s="6">
        <v>160</v>
      </c>
      <c r="L143" s="6">
        <v>90</v>
      </c>
      <c r="M143" s="6">
        <v>5</v>
      </c>
      <c r="N143" s="6">
        <v>30</v>
      </c>
    </row>
    <row r="144" spans="1:14">
      <c r="A144" s="1">
        <v>143</v>
      </c>
      <c r="B144" s="1" t="s">
        <v>56</v>
      </c>
      <c r="C144" s="1" t="s">
        <v>545</v>
      </c>
      <c r="D144" s="1" t="s">
        <v>233</v>
      </c>
      <c r="E144" s="1" t="s">
        <v>551</v>
      </c>
      <c r="F144" s="6">
        <v>0</v>
      </c>
      <c r="G144" s="1">
        <v>234</v>
      </c>
      <c r="H144" s="6">
        <v>0</v>
      </c>
      <c r="I144" s="1">
        <v>0</v>
      </c>
      <c r="J144" s="6">
        <v>0</v>
      </c>
      <c r="K144" s="6">
        <v>106</v>
      </c>
      <c r="L144" s="6">
        <v>34</v>
      </c>
      <c r="M144" s="6">
        <v>0</v>
      </c>
      <c r="N144" s="6">
        <v>27</v>
      </c>
    </row>
    <row r="145" spans="1:14">
      <c r="A145" s="1">
        <v>144</v>
      </c>
      <c r="B145" s="1" t="s">
        <v>56</v>
      </c>
      <c r="C145" s="1" t="s">
        <v>545</v>
      </c>
      <c r="D145" s="1" t="s">
        <v>234</v>
      </c>
      <c r="E145" s="1" t="s">
        <v>552</v>
      </c>
      <c r="F145" s="6">
        <v>0</v>
      </c>
      <c r="G145" s="1">
        <v>244</v>
      </c>
      <c r="H145" s="6">
        <v>0</v>
      </c>
      <c r="I145" s="1">
        <v>0</v>
      </c>
      <c r="J145" s="6">
        <v>0</v>
      </c>
      <c r="K145" s="6">
        <v>154</v>
      </c>
      <c r="L145" s="6">
        <v>168</v>
      </c>
      <c r="M145" s="6">
        <v>1</v>
      </c>
      <c r="N145" s="6">
        <v>113</v>
      </c>
    </row>
    <row r="146" spans="1:14">
      <c r="A146" s="1">
        <v>145</v>
      </c>
      <c r="B146" s="3" t="s">
        <v>56</v>
      </c>
      <c r="C146" s="1" t="s">
        <v>545</v>
      </c>
      <c r="D146" s="3" t="s">
        <v>881</v>
      </c>
      <c r="E146" s="1" t="s">
        <v>886</v>
      </c>
      <c r="F146" s="6">
        <v>0</v>
      </c>
      <c r="G146" s="1">
        <v>150</v>
      </c>
      <c r="H146" s="6">
        <v>0</v>
      </c>
      <c r="I146" s="1">
        <v>0</v>
      </c>
      <c r="J146" s="6">
        <v>0</v>
      </c>
      <c r="K146" s="6">
        <v>106</v>
      </c>
      <c r="L146" s="6">
        <v>12</v>
      </c>
      <c r="M146" s="6">
        <v>2</v>
      </c>
      <c r="N146" s="6">
        <v>32</v>
      </c>
    </row>
    <row r="147" spans="1:14">
      <c r="A147" s="1">
        <v>146</v>
      </c>
      <c r="B147" s="5" t="s">
        <v>56</v>
      </c>
      <c r="C147" s="1" t="s">
        <v>545</v>
      </c>
      <c r="D147" s="5" t="s">
        <v>235</v>
      </c>
      <c r="E147" s="1" t="s">
        <v>553</v>
      </c>
      <c r="F147" s="6">
        <v>0</v>
      </c>
      <c r="G147" s="1">
        <v>280</v>
      </c>
      <c r="H147" s="6">
        <v>0</v>
      </c>
      <c r="I147" s="1">
        <v>0</v>
      </c>
      <c r="J147" s="6">
        <v>0</v>
      </c>
      <c r="K147" s="6">
        <v>35</v>
      </c>
      <c r="L147" s="6">
        <v>170</v>
      </c>
      <c r="M147" s="6">
        <v>0</v>
      </c>
      <c r="N147" s="6">
        <v>12</v>
      </c>
    </row>
    <row r="148" spans="1:14">
      <c r="A148" s="1">
        <v>147</v>
      </c>
      <c r="B148" s="5" t="s">
        <v>57</v>
      </c>
      <c r="C148" s="1" t="s">
        <v>554</v>
      </c>
      <c r="D148" s="5" t="s">
        <v>236</v>
      </c>
      <c r="E148" s="1" t="s">
        <v>554</v>
      </c>
      <c r="F148" s="6">
        <v>0</v>
      </c>
      <c r="G148" s="1">
        <v>1987</v>
      </c>
      <c r="H148" s="6">
        <v>0</v>
      </c>
      <c r="I148" s="1">
        <v>0</v>
      </c>
      <c r="J148" s="6">
        <v>0</v>
      </c>
      <c r="K148" s="6">
        <v>1863</v>
      </c>
      <c r="L148" s="6">
        <v>5033</v>
      </c>
      <c r="M148" s="6">
        <v>73</v>
      </c>
      <c r="N148" s="6">
        <v>636</v>
      </c>
    </row>
    <row r="149" spans="1:14">
      <c r="A149" s="1">
        <v>148</v>
      </c>
      <c r="B149" s="5" t="s">
        <v>57</v>
      </c>
      <c r="C149" s="1" t="s">
        <v>554</v>
      </c>
      <c r="D149" s="5" t="s">
        <v>237</v>
      </c>
      <c r="E149" s="1" t="s">
        <v>555</v>
      </c>
      <c r="F149" s="6">
        <v>0</v>
      </c>
      <c r="G149" s="1">
        <v>718</v>
      </c>
      <c r="H149" s="6">
        <v>0</v>
      </c>
      <c r="I149" s="1">
        <v>0</v>
      </c>
      <c r="J149" s="6">
        <v>0</v>
      </c>
      <c r="K149" s="6">
        <v>906</v>
      </c>
      <c r="L149" s="6">
        <v>3521</v>
      </c>
      <c r="M149" s="6">
        <v>43</v>
      </c>
      <c r="N149" s="6">
        <v>360</v>
      </c>
    </row>
    <row r="150" spans="1:14">
      <c r="A150" s="1">
        <v>149</v>
      </c>
      <c r="B150" s="5" t="s">
        <v>58</v>
      </c>
      <c r="C150" s="1" t="s">
        <v>556</v>
      </c>
      <c r="D150" s="5" t="s">
        <v>238</v>
      </c>
      <c r="E150" s="1" t="s">
        <v>919</v>
      </c>
      <c r="F150" s="6">
        <v>0</v>
      </c>
      <c r="G150" s="1">
        <v>441</v>
      </c>
      <c r="H150" s="6">
        <v>0</v>
      </c>
      <c r="I150" s="1">
        <v>0</v>
      </c>
      <c r="J150" s="6">
        <v>0</v>
      </c>
      <c r="K150" s="6">
        <v>93</v>
      </c>
      <c r="L150" s="6">
        <v>488</v>
      </c>
      <c r="M150" s="6">
        <v>8</v>
      </c>
      <c r="N150" s="6">
        <v>22</v>
      </c>
    </row>
    <row r="151" spans="1:14">
      <c r="A151" s="1">
        <v>150</v>
      </c>
      <c r="B151" s="5" t="s">
        <v>58</v>
      </c>
      <c r="C151" s="1" t="s">
        <v>556</v>
      </c>
      <c r="D151" s="5" t="s">
        <v>239</v>
      </c>
      <c r="E151" s="1" t="s">
        <v>557</v>
      </c>
      <c r="F151" s="6">
        <v>0</v>
      </c>
      <c r="G151" s="1">
        <v>316</v>
      </c>
      <c r="H151" s="6">
        <v>0</v>
      </c>
      <c r="I151" s="1">
        <v>0</v>
      </c>
      <c r="J151" s="6">
        <v>0</v>
      </c>
      <c r="K151" s="6">
        <v>49</v>
      </c>
      <c r="L151" s="6">
        <v>615</v>
      </c>
      <c r="M151" s="6">
        <v>9</v>
      </c>
      <c r="N151" s="6">
        <v>10</v>
      </c>
    </row>
    <row r="152" spans="1:14">
      <c r="A152" s="1">
        <v>151</v>
      </c>
      <c r="B152" s="5" t="s">
        <v>58</v>
      </c>
      <c r="C152" s="1" t="s">
        <v>556</v>
      </c>
      <c r="D152" s="5" t="s">
        <v>240</v>
      </c>
      <c r="E152" s="1" t="s">
        <v>558</v>
      </c>
      <c r="F152" s="6">
        <v>0</v>
      </c>
      <c r="G152" s="1">
        <v>852</v>
      </c>
      <c r="H152" s="6">
        <v>0</v>
      </c>
      <c r="I152" s="1">
        <v>0</v>
      </c>
      <c r="J152" s="6">
        <v>0</v>
      </c>
      <c r="K152" s="6">
        <v>104</v>
      </c>
      <c r="L152" s="6">
        <v>102</v>
      </c>
      <c r="M152" s="6">
        <v>1</v>
      </c>
      <c r="N152" s="6">
        <v>21</v>
      </c>
    </row>
    <row r="153" spans="1:14">
      <c r="A153" s="1">
        <v>152</v>
      </c>
      <c r="B153" s="1" t="s">
        <v>58</v>
      </c>
      <c r="C153" s="1" t="s">
        <v>556</v>
      </c>
      <c r="D153" s="1" t="s">
        <v>241</v>
      </c>
      <c r="E153" s="1" t="s">
        <v>559</v>
      </c>
      <c r="F153" s="6">
        <v>0</v>
      </c>
      <c r="G153" s="1">
        <v>1189</v>
      </c>
      <c r="H153" s="6">
        <v>0</v>
      </c>
      <c r="I153" s="1">
        <v>0</v>
      </c>
      <c r="J153" s="6">
        <v>0</v>
      </c>
      <c r="K153" s="6">
        <v>108</v>
      </c>
      <c r="L153" s="6">
        <v>440</v>
      </c>
      <c r="M153" s="6">
        <v>12</v>
      </c>
      <c r="N153" s="6">
        <v>17</v>
      </c>
    </row>
    <row r="154" spans="1:14">
      <c r="A154" s="1">
        <v>153</v>
      </c>
      <c r="B154" s="1" t="s">
        <v>58</v>
      </c>
      <c r="C154" s="1" t="s">
        <v>556</v>
      </c>
      <c r="D154" s="1" t="s">
        <v>242</v>
      </c>
      <c r="E154" s="1" t="s">
        <v>919</v>
      </c>
      <c r="F154" s="6">
        <v>0</v>
      </c>
      <c r="G154" s="1">
        <v>267</v>
      </c>
      <c r="H154" s="6">
        <v>0</v>
      </c>
      <c r="I154" s="1">
        <v>0</v>
      </c>
      <c r="J154" s="6">
        <v>0</v>
      </c>
      <c r="K154" s="6">
        <v>48</v>
      </c>
      <c r="L154" s="6">
        <v>381</v>
      </c>
      <c r="M154" s="6">
        <v>5</v>
      </c>
      <c r="N154" s="6">
        <v>4</v>
      </c>
    </row>
    <row r="155" spans="1:14">
      <c r="A155" s="1">
        <v>154</v>
      </c>
      <c r="B155" s="1" t="s">
        <v>58</v>
      </c>
      <c r="C155" s="1" t="s">
        <v>556</v>
      </c>
      <c r="D155" s="1" t="s">
        <v>243</v>
      </c>
      <c r="E155" s="1" t="s">
        <v>560</v>
      </c>
      <c r="F155" s="6">
        <v>0</v>
      </c>
      <c r="G155" s="1">
        <v>293</v>
      </c>
      <c r="H155" s="6">
        <v>0</v>
      </c>
      <c r="I155" s="1">
        <v>0</v>
      </c>
      <c r="J155" s="6">
        <v>0</v>
      </c>
      <c r="K155" s="6">
        <v>154</v>
      </c>
      <c r="L155" s="6">
        <v>458</v>
      </c>
      <c r="M155" s="6">
        <v>38</v>
      </c>
      <c r="N155" s="6">
        <v>48</v>
      </c>
    </row>
    <row r="156" spans="1:14">
      <c r="A156" s="1">
        <v>155</v>
      </c>
      <c r="B156" s="1" t="s">
        <v>58</v>
      </c>
      <c r="C156" s="1" t="s">
        <v>556</v>
      </c>
      <c r="D156" s="1" t="s">
        <v>244</v>
      </c>
      <c r="E156" s="1" t="s">
        <v>919</v>
      </c>
      <c r="F156" s="6">
        <v>0</v>
      </c>
      <c r="G156" s="1">
        <v>694</v>
      </c>
      <c r="H156" s="6">
        <v>0</v>
      </c>
      <c r="I156" s="1">
        <v>0</v>
      </c>
      <c r="J156" s="6">
        <v>0</v>
      </c>
      <c r="K156" s="6">
        <v>74</v>
      </c>
      <c r="L156" s="6">
        <v>289</v>
      </c>
      <c r="M156" s="6">
        <v>3</v>
      </c>
      <c r="N156" s="6">
        <v>22</v>
      </c>
    </row>
    <row r="157" spans="1:14">
      <c r="A157" s="1">
        <v>156</v>
      </c>
      <c r="B157" s="1" t="s">
        <v>58</v>
      </c>
      <c r="C157" s="1" t="s">
        <v>556</v>
      </c>
      <c r="D157" s="1" t="s">
        <v>245</v>
      </c>
      <c r="E157" s="1" t="s">
        <v>561</v>
      </c>
      <c r="F157" s="6">
        <v>0</v>
      </c>
      <c r="G157" s="1">
        <v>110</v>
      </c>
      <c r="H157" s="6">
        <v>0</v>
      </c>
      <c r="I157" s="1">
        <v>0</v>
      </c>
      <c r="J157" s="6">
        <v>0</v>
      </c>
      <c r="K157" s="6">
        <v>23</v>
      </c>
      <c r="L157" s="6">
        <v>38</v>
      </c>
      <c r="M157" s="6">
        <v>8</v>
      </c>
      <c r="N157" s="6">
        <v>5</v>
      </c>
    </row>
    <row r="158" spans="1:14">
      <c r="A158" s="1">
        <v>157</v>
      </c>
      <c r="B158" s="1" t="s">
        <v>59</v>
      </c>
      <c r="C158" s="1" t="s">
        <v>562</v>
      </c>
      <c r="D158" s="1" t="s">
        <v>246</v>
      </c>
      <c r="E158" s="1" t="s">
        <v>562</v>
      </c>
      <c r="F158" s="6">
        <v>0</v>
      </c>
      <c r="G158" s="1">
        <v>160</v>
      </c>
      <c r="H158" s="6">
        <v>0</v>
      </c>
      <c r="I158" s="1">
        <v>0</v>
      </c>
      <c r="J158" s="6">
        <v>0</v>
      </c>
      <c r="K158" s="6">
        <v>250</v>
      </c>
      <c r="L158" s="6">
        <v>88</v>
      </c>
      <c r="M158" s="6">
        <v>7</v>
      </c>
      <c r="N158" s="6">
        <v>77</v>
      </c>
    </row>
    <row r="159" spans="1:14">
      <c r="A159" s="1">
        <v>158</v>
      </c>
      <c r="B159" s="1" t="s">
        <v>60</v>
      </c>
      <c r="C159" s="1" t="s">
        <v>563</v>
      </c>
      <c r="D159" s="1" t="s">
        <v>798</v>
      </c>
      <c r="E159" s="1" t="s">
        <v>937</v>
      </c>
      <c r="F159" s="6">
        <v>0</v>
      </c>
      <c r="G159" s="1">
        <v>5540</v>
      </c>
      <c r="H159" s="6">
        <v>0</v>
      </c>
      <c r="I159" s="1">
        <v>0</v>
      </c>
      <c r="J159" s="6">
        <v>0</v>
      </c>
      <c r="K159" s="6">
        <v>34</v>
      </c>
      <c r="L159" s="6">
        <v>433</v>
      </c>
      <c r="M159" s="6">
        <v>0</v>
      </c>
      <c r="N159" s="6">
        <v>7</v>
      </c>
    </row>
    <row r="160" spans="1:14">
      <c r="A160" s="1">
        <v>159</v>
      </c>
      <c r="B160" s="1" t="s">
        <v>60</v>
      </c>
      <c r="C160" s="1" t="s">
        <v>563</v>
      </c>
      <c r="D160" s="1" t="s">
        <v>818</v>
      </c>
      <c r="E160" s="1" t="s">
        <v>940</v>
      </c>
      <c r="F160" s="6">
        <v>0</v>
      </c>
      <c r="G160" s="1">
        <v>3084</v>
      </c>
      <c r="H160" s="6">
        <v>0</v>
      </c>
      <c r="I160" s="1">
        <v>0</v>
      </c>
      <c r="J160" s="6">
        <v>0</v>
      </c>
      <c r="K160" s="6">
        <v>16</v>
      </c>
      <c r="L160" s="6">
        <v>141</v>
      </c>
      <c r="M160" s="6">
        <v>0</v>
      </c>
      <c r="N160" s="6">
        <v>4</v>
      </c>
    </row>
    <row r="161" spans="1:14">
      <c r="A161" s="1">
        <v>160</v>
      </c>
      <c r="B161" s="1" t="s">
        <v>60</v>
      </c>
      <c r="C161" s="1" t="s">
        <v>563</v>
      </c>
      <c r="D161" s="1" t="s">
        <v>782</v>
      </c>
      <c r="E161" s="1" t="s">
        <v>919</v>
      </c>
      <c r="F161" s="6">
        <v>0</v>
      </c>
      <c r="G161" s="1">
        <v>3295</v>
      </c>
      <c r="H161" s="6">
        <v>0</v>
      </c>
      <c r="I161" s="1">
        <v>0</v>
      </c>
      <c r="J161" s="6">
        <v>0</v>
      </c>
      <c r="K161" s="6">
        <v>3</v>
      </c>
      <c r="L161" s="6">
        <v>154</v>
      </c>
      <c r="M161" s="6">
        <v>0</v>
      </c>
      <c r="N161" s="6">
        <v>0</v>
      </c>
    </row>
    <row r="162" spans="1:14">
      <c r="A162" s="1">
        <v>161</v>
      </c>
      <c r="B162" s="1" t="s">
        <v>60</v>
      </c>
      <c r="C162" s="1" t="s">
        <v>563</v>
      </c>
      <c r="D162" s="1" t="s">
        <v>799</v>
      </c>
      <c r="E162" s="1" t="s">
        <v>938</v>
      </c>
      <c r="F162" s="6">
        <v>0</v>
      </c>
      <c r="G162" s="1">
        <v>8326</v>
      </c>
      <c r="H162" s="6">
        <v>0</v>
      </c>
      <c r="I162" s="1">
        <v>0</v>
      </c>
      <c r="J162" s="6">
        <v>0</v>
      </c>
      <c r="K162" s="6">
        <v>7</v>
      </c>
      <c r="L162" s="6">
        <v>472</v>
      </c>
      <c r="M162" s="6">
        <v>0</v>
      </c>
      <c r="N162" s="6">
        <v>1</v>
      </c>
    </row>
    <row r="163" spans="1:14">
      <c r="A163" s="1">
        <v>162</v>
      </c>
      <c r="B163" s="1" t="s">
        <v>60</v>
      </c>
      <c r="C163" s="1" t="s">
        <v>563</v>
      </c>
      <c r="D163" s="1" t="s">
        <v>819</v>
      </c>
      <c r="E163" s="1" t="s">
        <v>919</v>
      </c>
      <c r="F163" s="6">
        <v>0</v>
      </c>
      <c r="G163" s="1">
        <v>2754</v>
      </c>
      <c r="H163" s="6">
        <v>0</v>
      </c>
      <c r="I163" s="1">
        <v>0</v>
      </c>
      <c r="J163" s="6">
        <v>0</v>
      </c>
      <c r="K163" s="6">
        <v>17</v>
      </c>
      <c r="L163" s="6">
        <v>184</v>
      </c>
      <c r="M163" s="6">
        <v>0</v>
      </c>
      <c r="N163" s="6">
        <v>5</v>
      </c>
    </row>
    <row r="164" spans="1:14">
      <c r="A164" s="1">
        <v>163</v>
      </c>
      <c r="B164" s="3" t="s">
        <v>60</v>
      </c>
      <c r="C164" s="1" t="s">
        <v>563</v>
      </c>
      <c r="D164" s="3" t="s">
        <v>783</v>
      </c>
      <c r="E164" s="1" t="s">
        <v>933</v>
      </c>
      <c r="F164" s="6">
        <v>0</v>
      </c>
      <c r="G164" s="1">
        <v>2176</v>
      </c>
      <c r="H164" s="6">
        <v>0</v>
      </c>
      <c r="I164" s="1">
        <v>0</v>
      </c>
      <c r="J164" s="6">
        <v>0</v>
      </c>
      <c r="K164" s="6">
        <v>0</v>
      </c>
      <c r="L164" s="6">
        <v>37</v>
      </c>
      <c r="M164" s="6">
        <v>0</v>
      </c>
      <c r="N164" s="6">
        <v>0</v>
      </c>
    </row>
    <row r="165" spans="1:14">
      <c r="A165" s="1">
        <v>164</v>
      </c>
      <c r="B165" s="3" t="s">
        <v>60</v>
      </c>
      <c r="C165" s="1" t="s">
        <v>563</v>
      </c>
      <c r="D165" s="3" t="s">
        <v>784</v>
      </c>
      <c r="E165" s="1" t="s">
        <v>934</v>
      </c>
      <c r="F165" s="6">
        <v>0</v>
      </c>
      <c r="G165" s="1">
        <v>3307</v>
      </c>
      <c r="H165" s="6">
        <v>0</v>
      </c>
      <c r="I165" s="1">
        <v>0</v>
      </c>
      <c r="J165" s="6">
        <v>0</v>
      </c>
      <c r="K165" s="6">
        <v>1</v>
      </c>
      <c r="L165" s="6">
        <v>60</v>
      </c>
      <c r="M165" s="6">
        <v>0</v>
      </c>
      <c r="N165" s="6">
        <v>0</v>
      </c>
    </row>
    <row r="166" spans="1:14">
      <c r="A166" s="1">
        <v>165</v>
      </c>
      <c r="B166" s="3" t="s">
        <v>60</v>
      </c>
      <c r="C166" s="1" t="s">
        <v>563</v>
      </c>
      <c r="D166" s="3" t="s">
        <v>800</v>
      </c>
      <c r="E166" s="1" t="s">
        <v>939</v>
      </c>
      <c r="F166" s="6">
        <v>0</v>
      </c>
      <c r="G166" s="1">
        <v>2794</v>
      </c>
      <c r="H166" s="6">
        <v>0</v>
      </c>
      <c r="I166" s="1">
        <v>0</v>
      </c>
      <c r="J166" s="6">
        <v>0</v>
      </c>
      <c r="K166" s="6">
        <v>23</v>
      </c>
      <c r="L166" s="6">
        <v>193</v>
      </c>
      <c r="M166" s="6">
        <v>0</v>
      </c>
      <c r="N166" s="6">
        <v>6</v>
      </c>
    </row>
    <row r="167" spans="1:14">
      <c r="A167" s="1">
        <v>166</v>
      </c>
      <c r="B167" s="3" t="s">
        <v>60</v>
      </c>
      <c r="C167" s="1" t="s">
        <v>563</v>
      </c>
      <c r="D167" s="3" t="s">
        <v>785</v>
      </c>
      <c r="E167" s="1" t="s">
        <v>935</v>
      </c>
      <c r="F167" s="6">
        <v>0</v>
      </c>
      <c r="G167" s="1">
        <v>5672</v>
      </c>
      <c r="H167" s="6">
        <v>0</v>
      </c>
      <c r="I167" s="1">
        <v>0</v>
      </c>
      <c r="J167" s="6">
        <v>0</v>
      </c>
      <c r="K167" s="6">
        <v>6</v>
      </c>
      <c r="L167" s="6">
        <v>129</v>
      </c>
      <c r="M167" s="6">
        <v>0</v>
      </c>
      <c r="N167" s="6">
        <v>0</v>
      </c>
    </row>
    <row r="168" spans="1:14">
      <c r="A168" s="1">
        <v>167</v>
      </c>
      <c r="B168" s="3" t="s">
        <v>60</v>
      </c>
      <c r="C168" s="1" t="s">
        <v>563</v>
      </c>
      <c r="D168" s="3" t="s">
        <v>786</v>
      </c>
      <c r="E168" s="1" t="s">
        <v>936</v>
      </c>
      <c r="F168" s="6">
        <v>0</v>
      </c>
      <c r="G168" s="1">
        <v>1177</v>
      </c>
      <c r="H168" s="6">
        <v>0</v>
      </c>
      <c r="I168" s="1">
        <v>0</v>
      </c>
      <c r="J168" s="6">
        <v>0</v>
      </c>
      <c r="K168" s="6">
        <v>0</v>
      </c>
      <c r="L168" s="6">
        <v>70</v>
      </c>
      <c r="M168" s="6">
        <v>0</v>
      </c>
      <c r="N168" s="6">
        <v>0</v>
      </c>
    </row>
    <row r="169" spans="1:14">
      <c r="A169" s="1">
        <v>168</v>
      </c>
      <c r="B169" s="5" t="s">
        <v>60</v>
      </c>
      <c r="C169" s="1" t="s">
        <v>563</v>
      </c>
      <c r="D169" s="5" t="s">
        <v>820</v>
      </c>
      <c r="E169" s="1" t="s">
        <v>941</v>
      </c>
      <c r="F169" s="6">
        <v>0</v>
      </c>
      <c r="G169" s="1">
        <v>1426</v>
      </c>
      <c r="H169" s="6">
        <v>0</v>
      </c>
      <c r="I169" s="1">
        <v>0</v>
      </c>
      <c r="J169" s="6">
        <v>0</v>
      </c>
      <c r="K169" s="6">
        <v>4</v>
      </c>
      <c r="L169" s="6">
        <v>32</v>
      </c>
      <c r="M169" s="6">
        <v>0</v>
      </c>
      <c r="N169" s="6">
        <v>0</v>
      </c>
    </row>
    <row r="170" spans="1:14">
      <c r="A170" s="1">
        <v>169</v>
      </c>
      <c r="B170" s="5" t="s">
        <v>821</v>
      </c>
      <c r="C170" s="1" t="s">
        <v>822</v>
      </c>
      <c r="D170" s="5" t="s">
        <v>823</v>
      </c>
      <c r="E170" s="1" t="s">
        <v>822</v>
      </c>
      <c r="F170" s="6">
        <v>0</v>
      </c>
      <c r="G170" s="1">
        <v>10568</v>
      </c>
      <c r="H170" s="6">
        <v>0</v>
      </c>
      <c r="I170" s="1">
        <v>0</v>
      </c>
      <c r="J170" s="6">
        <v>0</v>
      </c>
      <c r="K170" s="6">
        <v>15377</v>
      </c>
      <c r="L170" s="6">
        <v>16840</v>
      </c>
      <c r="M170" s="6">
        <v>1433</v>
      </c>
      <c r="N170" s="6">
        <v>5062</v>
      </c>
    </row>
    <row r="171" spans="1:14">
      <c r="A171" s="1">
        <v>170</v>
      </c>
      <c r="B171" s="5" t="s">
        <v>863</v>
      </c>
      <c r="C171" s="1" t="s">
        <v>870</v>
      </c>
      <c r="D171" s="5" t="s">
        <v>865</v>
      </c>
      <c r="E171" s="1" t="s">
        <v>870</v>
      </c>
      <c r="F171" s="6">
        <v>0</v>
      </c>
      <c r="G171" s="1">
        <v>244</v>
      </c>
      <c r="H171" s="6">
        <v>0</v>
      </c>
      <c r="I171" s="1">
        <v>0</v>
      </c>
      <c r="J171" s="6">
        <v>0</v>
      </c>
      <c r="K171" s="6">
        <v>2297</v>
      </c>
      <c r="L171" s="6">
        <v>616</v>
      </c>
      <c r="M171" s="6">
        <v>111</v>
      </c>
      <c r="N171" s="6">
        <v>491</v>
      </c>
    </row>
    <row r="172" spans="1:14">
      <c r="A172" s="1">
        <v>171</v>
      </c>
      <c r="B172" s="5" t="s">
        <v>787</v>
      </c>
      <c r="C172" s="1" t="s">
        <v>992</v>
      </c>
      <c r="D172" s="5" t="s">
        <v>788</v>
      </c>
      <c r="E172" s="1" t="s">
        <v>789</v>
      </c>
      <c r="F172" s="6">
        <v>0</v>
      </c>
      <c r="G172" s="1">
        <v>1846</v>
      </c>
      <c r="H172" s="6">
        <v>0</v>
      </c>
      <c r="I172" s="1">
        <v>0</v>
      </c>
      <c r="J172" s="6">
        <v>0</v>
      </c>
      <c r="K172" s="6">
        <v>3001</v>
      </c>
      <c r="L172" s="6">
        <v>3433</v>
      </c>
      <c r="M172" s="6">
        <v>314</v>
      </c>
      <c r="N172" s="6">
        <v>702</v>
      </c>
    </row>
    <row r="173" spans="1:14">
      <c r="A173" s="1">
        <v>172</v>
      </c>
      <c r="B173" s="5" t="s">
        <v>418</v>
      </c>
      <c r="C173" s="1" t="s">
        <v>942</v>
      </c>
      <c r="D173" s="5" t="s">
        <v>432</v>
      </c>
      <c r="E173" s="1" t="s">
        <v>943</v>
      </c>
      <c r="F173" s="6">
        <v>0</v>
      </c>
      <c r="G173" s="1">
        <v>42</v>
      </c>
      <c r="H173" s="6">
        <v>0</v>
      </c>
      <c r="I173" s="1">
        <v>0</v>
      </c>
      <c r="J173" s="6">
        <v>0</v>
      </c>
      <c r="K173" s="6">
        <v>37</v>
      </c>
      <c r="L173" s="6">
        <v>1</v>
      </c>
      <c r="M173" s="6">
        <v>8</v>
      </c>
      <c r="N173" s="6">
        <v>5</v>
      </c>
    </row>
    <row r="174" spans="1:14">
      <c r="A174" s="1">
        <v>173</v>
      </c>
      <c r="B174" s="5" t="s">
        <v>61</v>
      </c>
      <c r="C174" s="1" t="s">
        <v>564</v>
      </c>
      <c r="D174" s="5" t="s">
        <v>247</v>
      </c>
      <c r="E174" s="1" t="s">
        <v>565</v>
      </c>
      <c r="F174" s="6">
        <v>0</v>
      </c>
      <c r="G174" s="1">
        <v>6548</v>
      </c>
      <c r="H174" s="6">
        <v>0</v>
      </c>
      <c r="I174" s="1">
        <v>0</v>
      </c>
      <c r="J174" s="6">
        <v>0</v>
      </c>
      <c r="K174" s="6">
        <v>17506</v>
      </c>
      <c r="L174" s="6">
        <v>35826</v>
      </c>
      <c r="M174" s="6">
        <v>2192</v>
      </c>
      <c r="N174" s="6">
        <v>6478</v>
      </c>
    </row>
    <row r="175" spans="1:14">
      <c r="A175" s="1">
        <v>174</v>
      </c>
      <c r="B175" s="5" t="s">
        <v>62</v>
      </c>
      <c r="C175" s="1" t="s">
        <v>806</v>
      </c>
      <c r="D175" s="5" t="s">
        <v>248</v>
      </c>
      <c r="E175" s="1" t="s">
        <v>806</v>
      </c>
      <c r="F175" s="6">
        <v>0</v>
      </c>
      <c r="G175" s="1">
        <v>1401</v>
      </c>
      <c r="H175" s="6">
        <v>0</v>
      </c>
      <c r="I175" s="1">
        <v>0</v>
      </c>
      <c r="J175" s="6">
        <v>0</v>
      </c>
      <c r="K175" s="6">
        <v>3254</v>
      </c>
      <c r="L175" s="6">
        <v>5420</v>
      </c>
      <c r="M175" s="6">
        <v>462</v>
      </c>
      <c r="N175" s="6">
        <v>1272</v>
      </c>
    </row>
    <row r="176" spans="1:14">
      <c r="A176" s="1">
        <v>175</v>
      </c>
      <c r="B176" s="5" t="s">
        <v>63</v>
      </c>
      <c r="C176" s="1" t="s">
        <v>566</v>
      </c>
      <c r="D176" s="5" t="s">
        <v>249</v>
      </c>
      <c r="E176" s="1" t="s">
        <v>566</v>
      </c>
      <c r="F176" s="6">
        <v>0</v>
      </c>
      <c r="G176" s="1">
        <v>796</v>
      </c>
      <c r="H176" s="6">
        <v>0</v>
      </c>
      <c r="I176" s="1">
        <v>0</v>
      </c>
      <c r="J176" s="6">
        <v>0</v>
      </c>
      <c r="K176" s="6">
        <v>956</v>
      </c>
      <c r="L176" s="6">
        <v>2716</v>
      </c>
      <c r="M176" s="6">
        <v>41</v>
      </c>
      <c r="N176" s="6">
        <v>391</v>
      </c>
    </row>
    <row r="177" spans="1:14">
      <c r="A177" s="1">
        <v>176</v>
      </c>
      <c r="B177" s="5" t="s">
        <v>64</v>
      </c>
      <c r="C177" s="1" t="s">
        <v>567</v>
      </c>
      <c r="D177" s="5" t="s">
        <v>250</v>
      </c>
      <c r="E177" s="1" t="s">
        <v>567</v>
      </c>
      <c r="F177" s="6">
        <v>0</v>
      </c>
      <c r="G177" s="1">
        <v>6439</v>
      </c>
      <c r="H177" s="6">
        <v>0</v>
      </c>
      <c r="I177" s="1">
        <v>0</v>
      </c>
      <c r="J177" s="6">
        <v>0</v>
      </c>
      <c r="K177" s="6">
        <v>14728</v>
      </c>
      <c r="L177" s="6">
        <v>40012</v>
      </c>
      <c r="M177" s="6">
        <v>2671</v>
      </c>
      <c r="N177" s="6">
        <v>5836</v>
      </c>
    </row>
    <row r="178" spans="1:14">
      <c r="A178" s="1">
        <v>177</v>
      </c>
      <c r="B178" s="5" t="s">
        <v>64</v>
      </c>
      <c r="C178" s="1" t="s">
        <v>567</v>
      </c>
      <c r="D178" s="5" t="s">
        <v>251</v>
      </c>
      <c r="E178" s="1" t="s">
        <v>568</v>
      </c>
      <c r="F178" s="6">
        <v>0</v>
      </c>
      <c r="G178" s="1">
        <v>701</v>
      </c>
      <c r="H178" s="6">
        <v>0</v>
      </c>
      <c r="I178" s="1">
        <v>0</v>
      </c>
      <c r="J178" s="6">
        <v>0</v>
      </c>
      <c r="K178" s="6">
        <v>2472</v>
      </c>
      <c r="L178" s="6">
        <v>3126</v>
      </c>
      <c r="M178" s="6">
        <v>903</v>
      </c>
      <c r="N178" s="6">
        <v>593</v>
      </c>
    </row>
    <row r="179" spans="1:14">
      <c r="A179" s="1">
        <v>178</v>
      </c>
      <c r="B179" s="3" t="s">
        <v>65</v>
      </c>
      <c r="C179" s="1" t="s">
        <v>569</v>
      </c>
      <c r="D179" s="3" t="s">
        <v>252</v>
      </c>
      <c r="E179" s="1" t="s">
        <v>570</v>
      </c>
      <c r="F179" s="6">
        <v>0</v>
      </c>
      <c r="G179" s="1">
        <v>2279</v>
      </c>
      <c r="H179" s="6">
        <v>0</v>
      </c>
      <c r="I179" s="1">
        <v>0</v>
      </c>
      <c r="J179" s="6">
        <v>0</v>
      </c>
      <c r="K179" s="6">
        <v>4236</v>
      </c>
      <c r="L179" s="6">
        <v>12211</v>
      </c>
      <c r="M179" s="6">
        <v>362</v>
      </c>
      <c r="N179" s="6">
        <v>1513</v>
      </c>
    </row>
    <row r="180" spans="1:14">
      <c r="A180" s="1">
        <v>179</v>
      </c>
      <c r="B180" s="1" t="s">
        <v>66</v>
      </c>
      <c r="C180" s="1" t="s">
        <v>571</v>
      </c>
      <c r="D180" s="1" t="s">
        <v>253</v>
      </c>
      <c r="E180" s="1" t="s">
        <v>571</v>
      </c>
      <c r="F180" s="6">
        <v>0</v>
      </c>
      <c r="G180" s="1">
        <v>104</v>
      </c>
      <c r="H180" s="6">
        <v>0</v>
      </c>
      <c r="I180" s="1">
        <v>0</v>
      </c>
      <c r="J180" s="6">
        <v>0</v>
      </c>
      <c r="K180" s="6">
        <v>294</v>
      </c>
      <c r="L180" s="6">
        <v>1282</v>
      </c>
      <c r="M180" s="6">
        <v>55</v>
      </c>
      <c r="N180" s="6">
        <v>121</v>
      </c>
    </row>
    <row r="181" spans="1:14">
      <c r="A181" s="1">
        <v>180</v>
      </c>
      <c r="B181" s="1" t="s">
        <v>67</v>
      </c>
      <c r="C181" s="1" t="s">
        <v>572</v>
      </c>
      <c r="D181" s="1" t="s">
        <v>254</v>
      </c>
      <c r="E181" s="1" t="s">
        <v>572</v>
      </c>
      <c r="F181" s="6">
        <v>0</v>
      </c>
      <c r="G181" s="1">
        <v>146</v>
      </c>
      <c r="H181" s="6">
        <v>0</v>
      </c>
      <c r="I181" s="1">
        <v>0</v>
      </c>
      <c r="J181" s="6">
        <v>0</v>
      </c>
      <c r="K181" s="6">
        <v>175</v>
      </c>
      <c r="L181" s="6">
        <v>984</v>
      </c>
      <c r="M181" s="6">
        <v>12</v>
      </c>
      <c r="N181" s="6">
        <v>57</v>
      </c>
    </row>
    <row r="182" spans="1:14">
      <c r="A182" s="1">
        <v>181</v>
      </c>
      <c r="B182" s="1" t="s">
        <v>68</v>
      </c>
      <c r="C182" s="1" t="s">
        <v>573</v>
      </c>
      <c r="D182" s="1" t="s">
        <v>255</v>
      </c>
      <c r="E182" s="1" t="s">
        <v>574</v>
      </c>
      <c r="F182" s="6">
        <v>0</v>
      </c>
      <c r="G182" s="1">
        <v>25</v>
      </c>
      <c r="H182" s="6">
        <v>0</v>
      </c>
      <c r="I182" s="1">
        <v>0</v>
      </c>
      <c r="J182" s="6">
        <v>0</v>
      </c>
      <c r="K182" s="6">
        <v>66</v>
      </c>
      <c r="L182" s="6">
        <v>101</v>
      </c>
      <c r="M182" s="6">
        <v>1</v>
      </c>
      <c r="N182" s="6">
        <v>49</v>
      </c>
    </row>
    <row r="183" spans="1:14">
      <c r="A183" s="1">
        <v>182</v>
      </c>
      <c r="B183" s="1" t="s">
        <v>69</v>
      </c>
      <c r="C183" s="1" t="s">
        <v>575</v>
      </c>
      <c r="D183" s="1" t="s">
        <v>256</v>
      </c>
      <c r="E183" s="1" t="s">
        <v>576</v>
      </c>
      <c r="F183" s="6">
        <v>0</v>
      </c>
      <c r="G183" s="1">
        <v>1670</v>
      </c>
      <c r="H183" s="6">
        <v>0</v>
      </c>
      <c r="I183" s="1">
        <v>0</v>
      </c>
      <c r="J183" s="6">
        <v>0</v>
      </c>
      <c r="K183" s="6">
        <v>2008</v>
      </c>
      <c r="L183" s="6">
        <v>10047</v>
      </c>
      <c r="M183" s="6">
        <v>371</v>
      </c>
      <c r="N183" s="6">
        <v>715</v>
      </c>
    </row>
    <row r="184" spans="1:14">
      <c r="A184" s="1">
        <v>183</v>
      </c>
      <c r="B184" s="1" t="s">
        <v>70</v>
      </c>
      <c r="C184" s="1" t="s">
        <v>577</v>
      </c>
      <c r="D184" s="1" t="s">
        <v>257</v>
      </c>
      <c r="E184" s="1" t="s">
        <v>578</v>
      </c>
      <c r="F184" s="6">
        <v>0</v>
      </c>
      <c r="G184" s="1">
        <v>928</v>
      </c>
      <c r="H184" s="6">
        <v>0</v>
      </c>
      <c r="I184" s="1">
        <v>0</v>
      </c>
      <c r="J184" s="6">
        <v>0</v>
      </c>
      <c r="K184" s="6">
        <v>1569</v>
      </c>
      <c r="L184" s="6">
        <v>6395</v>
      </c>
      <c r="M184" s="6">
        <v>140</v>
      </c>
      <c r="N184" s="6">
        <v>606</v>
      </c>
    </row>
    <row r="185" spans="1:14">
      <c r="A185" s="1">
        <v>184</v>
      </c>
      <c r="B185" s="1" t="s">
        <v>71</v>
      </c>
      <c r="C185" s="1" t="s">
        <v>579</v>
      </c>
      <c r="D185" s="1" t="s">
        <v>258</v>
      </c>
      <c r="E185" s="1" t="s">
        <v>579</v>
      </c>
      <c r="F185" s="6">
        <v>0</v>
      </c>
      <c r="G185" s="1">
        <v>670</v>
      </c>
      <c r="H185" s="6">
        <v>0</v>
      </c>
      <c r="I185" s="1">
        <v>0</v>
      </c>
      <c r="J185" s="6">
        <v>0</v>
      </c>
      <c r="K185" s="6">
        <v>1651</v>
      </c>
      <c r="L185" s="6">
        <v>3688</v>
      </c>
      <c r="M185" s="6">
        <v>205</v>
      </c>
      <c r="N185" s="6">
        <v>704</v>
      </c>
    </row>
    <row r="186" spans="1:14">
      <c r="A186" s="1">
        <v>185</v>
      </c>
      <c r="B186" s="1" t="s">
        <v>72</v>
      </c>
      <c r="C186" s="1" t="s">
        <v>580</v>
      </c>
      <c r="D186" s="1" t="s">
        <v>259</v>
      </c>
      <c r="E186" s="1" t="s">
        <v>580</v>
      </c>
      <c r="F186" s="6">
        <v>0</v>
      </c>
      <c r="G186" s="1">
        <v>6892</v>
      </c>
      <c r="H186" s="6">
        <v>0</v>
      </c>
      <c r="I186" s="1">
        <v>0</v>
      </c>
      <c r="J186" s="6">
        <v>0</v>
      </c>
      <c r="K186" s="6">
        <v>13380</v>
      </c>
      <c r="L186" s="6">
        <v>45989</v>
      </c>
      <c r="M186" s="6">
        <v>1190</v>
      </c>
      <c r="N186" s="6">
        <v>5315</v>
      </c>
    </row>
    <row r="187" spans="1:14">
      <c r="A187" s="1">
        <v>186</v>
      </c>
      <c r="B187" s="1" t="s">
        <v>73</v>
      </c>
      <c r="C187" s="1" t="s">
        <v>581</v>
      </c>
      <c r="D187" s="1" t="s">
        <v>260</v>
      </c>
      <c r="E187" s="1" t="s">
        <v>582</v>
      </c>
      <c r="F187" s="6">
        <v>0</v>
      </c>
      <c r="G187" s="1">
        <v>9352</v>
      </c>
      <c r="H187" s="6">
        <v>0</v>
      </c>
      <c r="I187" s="1">
        <v>0</v>
      </c>
      <c r="J187" s="6">
        <v>0</v>
      </c>
      <c r="K187" s="6">
        <v>20593</v>
      </c>
      <c r="L187" s="6">
        <v>51051</v>
      </c>
      <c r="M187" s="6">
        <v>1924</v>
      </c>
      <c r="N187" s="6">
        <v>7030</v>
      </c>
    </row>
    <row r="188" spans="1:14">
      <c r="A188" s="1">
        <v>187</v>
      </c>
      <c r="B188" s="1" t="s">
        <v>74</v>
      </c>
      <c r="C188" s="1" t="s">
        <v>583</v>
      </c>
      <c r="D188" s="1" t="s">
        <v>261</v>
      </c>
      <c r="E188" s="1" t="s">
        <v>583</v>
      </c>
      <c r="F188" s="6">
        <v>0</v>
      </c>
      <c r="G188" s="1">
        <v>344</v>
      </c>
      <c r="H188" s="6">
        <v>0</v>
      </c>
      <c r="I188" s="1">
        <v>0</v>
      </c>
      <c r="J188" s="6">
        <v>0</v>
      </c>
      <c r="K188" s="6">
        <v>1199</v>
      </c>
      <c r="L188" s="6">
        <v>786</v>
      </c>
      <c r="M188" s="6">
        <v>126</v>
      </c>
      <c r="N188" s="6">
        <v>353</v>
      </c>
    </row>
    <row r="189" spans="1:14">
      <c r="A189" s="1">
        <v>188</v>
      </c>
      <c r="B189" s="1" t="s">
        <v>75</v>
      </c>
      <c r="C189" s="1" t="s">
        <v>584</v>
      </c>
      <c r="D189" s="1" t="s">
        <v>262</v>
      </c>
      <c r="E189" s="1" t="s">
        <v>585</v>
      </c>
      <c r="F189" s="6">
        <v>0</v>
      </c>
      <c r="G189" s="1">
        <v>4792</v>
      </c>
      <c r="H189" s="6">
        <v>0</v>
      </c>
      <c r="I189" s="1">
        <v>0</v>
      </c>
      <c r="J189" s="6">
        <v>0</v>
      </c>
      <c r="K189" s="6">
        <v>9188</v>
      </c>
      <c r="L189" s="6">
        <v>30934</v>
      </c>
      <c r="M189" s="6">
        <v>787</v>
      </c>
      <c r="N189" s="6">
        <v>3865</v>
      </c>
    </row>
    <row r="190" spans="1:14">
      <c r="A190" s="1">
        <v>189</v>
      </c>
      <c r="B190" s="1" t="s">
        <v>76</v>
      </c>
      <c r="C190" s="1" t="s">
        <v>586</v>
      </c>
      <c r="D190" s="1" t="s">
        <v>263</v>
      </c>
      <c r="E190" s="1" t="s">
        <v>586</v>
      </c>
      <c r="F190" s="6">
        <v>0</v>
      </c>
      <c r="G190" s="1">
        <v>2585</v>
      </c>
      <c r="H190" s="6">
        <v>0</v>
      </c>
      <c r="I190" s="1">
        <v>0</v>
      </c>
      <c r="J190" s="6">
        <v>0</v>
      </c>
      <c r="K190" s="6">
        <v>8879</v>
      </c>
      <c r="L190" s="6">
        <v>14588</v>
      </c>
      <c r="M190" s="6">
        <v>1691</v>
      </c>
      <c r="N190" s="6">
        <v>3065</v>
      </c>
    </row>
    <row r="191" spans="1:14">
      <c r="A191" s="1">
        <v>190</v>
      </c>
      <c r="B191" s="1" t="s">
        <v>77</v>
      </c>
      <c r="C191" s="1" t="s">
        <v>587</v>
      </c>
      <c r="D191" s="1" t="s">
        <v>264</v>
      </c>
      <c r="E191" s="1" t="s">
        <v>588</v>
      </c>
      <c r="F191" s="6">
        <v>0</v>
      </c>
      <c r="G191" s="1">
        <v>992</v>
      </c>
      <c r="H191" s="6">
        <v>0</v>
      </c>
      <c r="I191" s="1">
        <v>0</v>
      </c>
      <c r="J191" s="6">
        <v>0</v>
      </c>
      <c r="K191" s="6">
        <v>1797</v>
      </c>
      <c r="L191" s="6">
        <v>6998</v>
      </c>
      <c r="M191" s="6">
        <v>267</v>
      </c>
      <c r="N191" s="6">
        <v>717</v>
      </c>
    </row>
    <row r="192" spans="1:14">
      <c r="A192" s="1">
        <v>191</v>
      </c>
      <c r="B192" s="1" t="s">
        <v>78</v>
      </c>
      <c r="C192" s="1" t="s">
        <v>589</v>
      </c>
      <c r="D192" s="1" t="s">
        <v>265</v>
      </c>
      <c r="E192" s="1" t="s">
        <v>590</v>
      </c>
      <c r="F192" s="6">
        <v>0</v>
      </c>
      <c r="G192" s="1">
        <v>1274</v>
      </c>
      <c r="H192" s="6">
        <v>0</v>
      </c>
      <c r="I192" s="1">
        <v>0</v>
      </c>
      <c r="J192" s="6">
        <v>0</v>
      </c>
      <c r="K192" s="6">
        <v>2280</v>
      </c>
      <c r="L192" s="6">
        <v>6163</v>
      </c>
      <c r="M192" s="6">
        <v>199</v>
      </c>
      <c r="N192" s="6">
        <v>961</v>
      </c>
    </row>
    <row r="193" spans="1:14">
      <c r="A193" s="1">
        <v>192</v>
      </c>
      <c r="B193" s="1" t="s">
        <v>79</v>
      </c>
      <c r="C193" s="1" t="s">
        <v>591</v>
      </c>
      <c r="D193" s="1" t="s">
        <v>266</v>
      </c>
      <c r="E193" s="1" t="s">
        <v>591</v>
      </c>
      <c r="F193" s="6">
        <v>0</v>
      </c>
      <c r="G193" s="1">
        <v>209</v>
      </c>
      <c r="H193" s="6">
        <v>0</v>
      </c>
      <c r="I193" s="1">
        <v>0</v>
      </c>
      <c r="J193" s="6">
        <v>0</v>
      </c>
      <c r="K193" s="6">
        <v>527</v>
      </c>
      <c r="L193" s="6">
        <v>2073</v>
      </c>
      <c r="M193" s="6">
        <v>29</v>
      </c>
      <c r="N193" s="6">
        <v>239</v>
      </c>
    </row>
    <row r="194" spans="1:14">
      <c r="A194" s="1">
        <v>193</v>
      </c>
      <c r="B194" s="1" t="s">
        <v>80</v>
      </c>
      <c r="C194" s="1" t="s">
        <v>592</v>
      </c>
      <c r="D194" s="1" t="s">
        <v>267</v>
      </c>
      <c r="E194" s="1" t="s">
        <v>592</v>
      </c>
      <c r="F194" s="6">
        <v>0</v>
      </c>
      <c r="G194" s="1">
        <v>436</v>
      </c>
      <c r="H194" s="6">
        <v>0</v>
      </c>
      <c r="I194" s="1">
        <v>0</v>
      </c>
      <c r="J194" s="6">
        <v>0</v>
      </c>
      <c r="K194" s="6">
        <v>1371</v>
      </c>
      <c r="L194" s="6">
        <v>3678</v>
      </c>
      <c r="M194" s="6">
        <v>142</v>
      </c>
      <c r="N194" s="6">
        <v>617</v>
      </c>
    </row>
    <row r="195" spans="1:14">
      <c r="A195" s="1">
        <v>194</v>
      </c>
      <c r="B195" s="1" t="s">
        <v>81</v>
      </c>
      <c r="C195" s="1" t="s">
        <v>593</v>
      </c>
      <c r="D195" s="1" t="s">
        <v>268</v>
      </c>
      <c r="E195" s="1" t="s">
        <v>593</v>
      </c>
      <c r="F195" s="6">
        <v>0</v>
      </c>
      <c r="G195" s="1">
        <v>1314</v>
      </c>
      <c r="H195" s="6">
        <v>0</v>
      </c>
      <c r="I195" s="1">
        <v>0</v>
      </c>
      <c r="J195" s="6">
        <v>0</v>
      </c>
      <c r="K195" s="6">
        <v>2210</v>
      </c>
      <c r="L195" s="6">
        <v>11271</v>
      </c>
      <c r="M195" s="6">
        <v>220</v>
      </c>
      <c r="N195" s="6">
        <v>975</v>
      </c>
    </row>
    <row r="196" spans="1:14">
      <c r="A196" s="1">
        <v>195</v>
      </c>
      <c r="B196" s="1" t="s">
        <v>82</v>
      </c>
      <c r="C196" s="1" t="s">
        <v>594</v>
      </c>
      <c r="D196" s="1" t="s">
        <v>269</v>
      </c>
      <c r="E196" s="1" t="s">
        <v>594</v>
      </c>
      <c r="F196" s="6">
        <v>0</v>
      </c>
      <c r="G196" s="1">
        <v>134</v>
      </c>
      <c r="H196" s="6">
        <v>0</v>
      </c>
      <c r="I196" s="1">
        <v>0</v>
      </c>
      <c r="J196" s="6">
        <v>0</v>
      </c>
      <c r="K196" s="6">
        <v>498</v>
      </c>
      <c r="L196" s="6">
        <v>1218</v>
      </c>
      <c r="M196" s="6">
        <v>44</v>
      </c>
      <c r="N196" s="6">
        <v>197</v>
      </c>
    </row>
    <row r="197" spans="1:14">
      <c r="A197" s="1">
        <v>196</v>
      </c>
      <c r="B197" s="1" t="s">
        <v>83</v>
      </c>
      <c r="C197" s="1" t="s">
        <v>595</v>
      </c>
      <c r="D197" s="1" t="s">
        <v>270</v>
      </c>
      <c r="E197" s="1" t="s">
        <v>595</v>
      </c>
      <c r="F197" s="6">
        <v>0</v>
      </c>
      <c r="G197" s="1">
        <v>3120</v>
      </c>
      <c r="H197" s="6">
        <v>0</v>
      </c>
      <c r="I197" s="1">
        <v>0</v>
      </c>
      <c r="J197" s="6">
        <v>0</v>
      </c>
      <c r="K197" s="6">
        <v>5094</v>
      </c>
      <c r="L197" s="6">
        <v>10305</v>
      </c>
      <c r="M197" s="6">
        <v>364</v>
      </c>
      <c r="N197" s="6">
        <v>1847</v>
      </c>
    </row>
    <row r="198" spans="1:14">
      <c r="A198" s="1">
        <v>197</v>
      </c>
      <c r="B198" s="1" t="s">
        <v>84</v>
      </c>
      <c r="C198" s="1" t="s">
        <v>596</v>
      </c>
      <c r="D198" s="1" t="s">
        <v>271</v>
      </c>
      <c r="E198" s="1" t="s">
        <v>596</v>
      </c>
      <c r="F198" s="6">
        <v>0</v>
      </c>
      <c r="G198" s="1">
        <v>1251</v>
      </c>
      <c r="H198" s="6">
        <v>0</v>
      </c>
      <c r="I198" s="1">
        <v>0</v>
      </c>
      <c r="J198" s="6">
        <v>0</v>
      </c>
      <c r="K198" s="6">
        <v>2367</v>
      </c>
      <c r="L198" s="6">
        <v>12840</v>
      </c>
      <c r="M198" s="6">
        <v>214</v>
      </c>
      <c r="N198" s="6">
        <v>913</v>
      </c>
    </row>
    <row r="199" spans="1:14">
      <c r="A199" s="1">
        <v>198</v>
      </c>
      <c r="B199" s="1" t="s">
        <v>85</v>
      </c>
      <c r="C199" s="1" t="s">
        <v>597</v>
      </c>
      <c r="D199" s="1" t="s">
        <v>272</v>
      </c>
      <c r="E199" s="1" t="s">
        <v>598</v>
      </c>
      <c r="F199" s="6">
        <v>0</v>
      </c>
      <c r="G199" s="1">
        <v>7139</v>
      </c>
      <c r="H199" s="6">
        <v>0</v>
      </c>
      <c r="I199" s="1">
        <v>0</v>
      </c>
      <c r="J199" s="6">
        <v>0</v>
      </c>
      <c r="K199" s="6">
        <v>12877</v>
      </c>
      <c r="L199" s="6">
        <v>35168</v>
      </c>
      <c r="M199" s="6">
        <v>1661</v>
      </c>
      <c r="N199" s="6">
        <v>4776</v>
      </c>
    </row>
    <row r="200" spans="1:14">
      <c r="A200" s="1">
        <v>199</v>
      </c>
      <c r="B200" s="1" t="s">
        <v>85</v>
      </c>
      <c r="C200" s="1" t="s">
        <v>597</v>
      </c>
      <c r="D200" s="1" t="s">
        <v>273</v>
      </c>
      <c r="E200" s="1" t="s">
        <v>599</v>
      </c>
      <c r="F200" s="6">
        <v>0</v>
      </c>
      <c r="G200" s="1">
        <v>824</v>
      </c>
      <c r="H200" s="6">
        <v>0</v>
      </c>
      <c r="I200" s="1">
        <v>0</v>
      </c>
      <c r="J200" s="6">
        <v>0</v>
      </c>
      <c r="K200" s="6">
        <v>1394</v>
      </c>
      <c r="L200" s="6">
        <v>3207</v>
      </c>
      <c r="M200" s="6">
        <v>188</v>
      </c>
      <c r="N200" s="6">
        <v>395</v>
      </c>
    </row>
    <row r="201" spans="1:14">
      <c r="A201" s="1">
        <v>200</v>
      </c>
      <c r="B201" s="1" t="s">
        <v>86</v>
      </c>
      <c r="C201" s="1" t="s">
        <v>600</v>
      </c>
      <c r="D201" s="1" t="s">
        <v>274</v>
      </c>
      <c r="E201" s="1" t="s">
        <v>601</v>
      </c>
      <c r="F201" s="6">
        <v>0</v>
      </c>
      <c r="G201" s="1">
        <v>26528</v>
      </c>
      <c r="H201" s="6">
        <v>0</v>
      </c>
      <c r="I201" s="1">
        <v>0</v>
      </c>
      <c r="J201" s="6">
        <v>0</v>
      </c>
      <c r="K201" s="6">
        <v>30129</v>
      </c>
      <c r="L201" s="6">
        <v>65060</v>
      </c>
      <c r="M201" s="6">
        <v>3346</v>
      </c>
      <c r="N201" s="6">
        <v>9820</v>
      </c>
    </row>
    <row r="202" spans="1:14">
      <c r="A202" s="1">
        <v>201</v>
      </c>
      <c r="B202" s="1" t="s">
        <v>86</v>
      </c>
      <c r="C202" s="1" t="s">
        <v>600</v>
      </c>
      <c r="D202" s="1" t="s">
        <v>275</v>
      </c>
      <c r="E202" s="1" t="s">
        <v>807</v>
      </c>
      <c r="F202" s="6">
        <v>0</v>
      </c>
      <c r="G202" s="1">
        <v>4892</v>
      </c>
      <c r="H202" s="6">
        <v>0</v>
      </c>
      <c r="I202" s="1">
        <v>0</v>
      </c>
      <c r="J202" s="6">
        <v>0</v>
      </c>
      <c r="K202" s="6">
        <v>11542</v>
      </c>
      <c r="L202" s="6">
        <v>10569</v>
      </c>
      <c r="M202" s="6">
        <v>2117</v>
      </c>
      <c r="N202" s="6">
        <v>3043</v>
      </c>
    </row>
    <row r="203" spans="1:14">
      <c r="A203" s="1">
        <v>202</v>
      </c>
      <c r="B203" s="1" t="s">
        <v>86</v>
      </c>
      <c r="C203" s="1" t="s">
        <v>600</v>
      </c>
      <c r="D203" s="1" t="s">
        <v>276</v>
      </c>
      <c r="E203" s="1" t="s">
        <v>808</v>
      </c>
      <c r="F203" s="6">
        <v>0</v>
      </c>
      <c r="G203" s="1">
        <v>12560</v>
      </c>
      <c r="H203" s="6">
        <v>0</v>
      </c>
      <c r="I203" s="1">
        <v>0</v>
      </c>
      <c r="J203" s="6">
        <v>0</v>
      </c>
      <c r="K203" s="6">
        <v>11186</v>
      </c>
      <c r="L203" s="6">
        <v>42813</v>
      </c>
      <c r="M203" s="6">
        <v>493</v>
      </c>
      <c r="N203" s="6">
        <v>4245</v>
      </c>
    </row>
    <row r="204" spans="1:14">
      <c r="A204" s="1">
        <v>203</v>
      </c>
      <c r="B204" s="1" t="s">
        <v>86</v>
      </c>
      <c r="C204" s="1" t="s">
        <v>600</v>
      </c>
      <c r="D204" s="1" t="s">
        <v>277</v>
      </c>
      <c r="E204" s="1" t="s">
        <v>602</v>
      </c>
      <c r="F204" s="6">
        <v>0</v>
      </c>
      <c r="G204" s="1">
        <v>1260</v>
      </c>
      <c r="H204" s="6">
        <v>0</v>
      </c>
      <c r="I204" s="1">
        <v>0</v>
      </c>
      <c r="J204" s="6">
        <v>0</v>
      </c>
      <c r="K204" s="6">
        <v>1552</v>
      </c>
      <c r="L204" s="6">
        <v>2870</v>
      </c>
      <c r="M204" s="6">
        <v>159</v>
      </c>
      <c r="N204" s="6">
        <v>565</v>
      </c>
    </row>
    <row r="205" spans="1:14">
      <c r="A205" s="1">
        <v>204</v>
      </c>
      <c r="B205" s="1" t="s">
        <v>87</v>
      </c>
      <c r="C205" s="1" t="s">
        <v>603</v>
      </c>
      <c r="D205" s="1" t="s">
        <v>278</v>
      </c>
      <c r="E205" s="1" t="s">
        <v>604</v>
      </c>
      <c r="F205" s="6">
        <v>0</v>
      </c>
      <c r="G205" s="1">
        <v>3904</v>
      </c>
      <c r="H205" s="6">
        <v>0</v>
      </c>
      <c r="I205" s="1">
        <v>0</v>
      </c>
      <c r="J205" s="6">
        <v>0</v>
      </c>
      <c r="K205" s="6">
        <v>4209</v>
      </c>
      <c r="L205" s="6">
        <v>16494</v>
      </c>
      <c r="M205" s="6">
        <v>345</v>
      </c>
      <c r="N205" s="6">
        <v>1461</v>
      </c>
    </row>
    <row r="206" spans="1:14">
      <c r="A206" s="1">
        <v>205</v>
      </c>
      <c r="B206" s="1" t="s">
        <v>87</v>
      </c>
      <c r="C206" s="1" t="s">
        <v>603</v>
      </c>
      <c r="D206" s="1" t="s">
        <v>279</v>
      </c>
      <c r="E206" s="1" t="s">
        <v>605</v>
      </c>
      <c r="F206" s="6">
        <v>0</v>
      </c>
      <c r="G206" s="1">
        <v>3198</v>
      </c>
      <c r="H206" s="6">
        <v>0</v>
      </c>
      <c r="I206" s="1">
        <v>0</v>
      </c>
      <c r="J206" s="6">
        <v>0</v>
      </c>
      <c r="K206" s="6">
        <v>2664</v>
      </c>
      <c r="L206" s="6">
        <v>6560</v>
      </c>
      <c r="M206" s="6">
        <v>321</v>
      </c>
      <c r="N206" s="6">
        <v>544</v>
      </c>
    </row>
    <row r="207" spans="1:14">
      <c r="A207" s="1">
        <v>206</v>
      </c>
      <c r="B207" s="1" t="s">
        <v>88</v>
      </c>
      <c r="C207" s="1" t="s">
        <v>606</v>
      </c>
      <c r="D207" s="1" t="s">
        <v>280</v>
      </c>
      <c r="E207" s="1" t="s">
        <v>607</v>
      </c>
      <c r="F207" s="6">
        <v>0</v>
      </c>
      <c r="G207" s="1">
        <v>41179</v>
      </c>
      <c r="H207" s="6">
        <v>0</v>
      </c>
      <c r="I207" s="1">
        <v>0</v>
      </c>
      <c r="J207" s="6">
        <v>0</v>
      </c>
      <c r="K207" s="6">
        <v>33634</v>
      </c>
      <c r="L207" s="6">
        <v>103930</v>
      </c>
      <c r="M207" s="6">
        <v>3960</v>
      </c>
      <c r="N207" s="6">
        <v>12796</v>
      </c>
    </row>
    <row r="208" spans="1:14">
      <c r="A208" s="1">
        <v>207</v>
      </c>
      <c r="B208" s="1" t="s">
        <v>89</v>
      </c>
      <c r="C208" s="1" t="s">
        <v>608</v>
      </c>
      <c r="D208" s="1" t="s">
        <v>281</v>
      </c>
      <c r="E208" s="1" t="s">
        <v>609</v>
      </c>
      <c r="F208" s="6">
        <v>0</v>
      </c>
      <c r="G208" s="1">
        <v>34</v>
      </c>
      <c r="H208" s="6">
        <v>0</v>
      </c>
      <c r="I208" s="1">
        <v>0</v>
      </c>
      <c r="J208" s="6">
        <v>0</v>
      </c>
      <c r="K208" s="6">
        <v>3</v>
      </c>
      <c r="L208" s="6">
        <v>21</v>
      </c>
      <c r="M208" s="6">
        <v>0</v>
      </c>
      <c r="N208" s="6">
        <v>1</v>
      </c>
    </row>
    <row r="209" spans="1:14">
      <c r="A209" s="1">
        <v>208</v>
      </c>
      <c r="B209" s="1" t="s">
        <v>90</v>
      </c>
      <c r="C209" s="1" t="s">
        <v>610</v>
      </c>
      <c r="D209" s="1" t="s">
        <v>282</v>
      </c>
      <c r="E209" s="1" t="s">
        <v>611</v>
      </c>
      <c r="F209" s="6">
        <v>0</v>
      </c>
      <c r="G209" s="1">
        <v>61609</v>
      </c>
      <c r="H209" s="6">
        <v>0</v>
      </c>
      <c r="I209" s="1">
        <v>0</v>
      </c>
      <c r="J209" s="6">
        <v>0</v>
      </c>
      <c r="K209" s="6">
        <v>53274</v>
      </c>
      <c r="L209" s="6">
        <v>155707</v>
      </c>
      <c r="M209" s="6">
        <v>5362</v>
      </c>
      <c r="N209" s="6">
        <v>18397</v>
      </c>
    </row>
    <row r="210" spans="1:14">
      <c r="A210" s="1">
        <v>209</v>
      </c>
      <c r="B210" s="1" t="s">
        <v>91</v>
      </c>
      <c r="C210" s="1" t="s">
        <v>612</v>
      </c>
      <c r="D210" s="1" t="s">
        <v>763</v>
      </c>
      <c r="E210" s="1" t="s">
        <v>764</v>
      </c>
      <c r="F210" s="6">
        <v>0</v>
      </c>
      <c r="G210" s="1">
        <v>1</v>
      </c>
      <c r="H210" s="6">
        <v>0</v>
      </c>
      <c r="I210" s="1">
        <v>0</v>
      </c>
      <c r="J210" s="6">
        <v>0</v>
      </c>
      <c r="K210" s="6">
        <v>0</v>
      </c>
      <c r="L210" s="6">
        <v>1</v>
      </c>
      <c r="M210" s="6">
        <v>0</v>
      </c>
      <c r="N210" s="6">
        <v>0</v>
      </c>
    </row>
    <row r="211" spans="1:14">
      <c r="A211" s="1">
        <v>210</v>
      </c>
      <c r="B211" s="1" t="s">
        <v>91</v>
      </c>
      <c r="C211" s="1" t="s">
        <v>612</v>
      </c>
      <c r="D211" s="1" t="s">
        <v>283</v>
      </c>
      <c r="E211" s="1" t="s">
        <v>613</v>
      </c>
      <c r="F211" s="6">
        <v>0</v>
      </c>
      <c r="G211" s="1">
        <v>1082</v>
      </c>
      <c r="H211" s="6">
        <v>0</v>
      </c>
      <c r="I211" s="1">
        <v>0</v>
      </c>
      <c r="J211" s="6">
        <v>0</v>
      </c>
      <c r="K211" s="6">
        <v>2966</v>
      </c>
      <c r="L211" s="6">
        <v>7860</v>
      </c>
      <c r="M211" s="6">
        <v>672</v>
      </c>
      <c r="N211" s="6">
        <v>1107</v>
      </c>
    </row>
    <row r="212" spans="1:14">
      <c r="A212" s="1">
        <v>211</v>
      </c>
      <c r="B212" s="1" t="s">
        <v>91</v>
      </c>
      <c r="C212" s="1" t="s">
        <v>612</v>
      </c>
      <c r="D212" s="1" t="s">
        <v>284</v>
      </c>
      <c r="E212" s="1" t="s">
        <v>614</v>
      </c>
      <c r="F212" s="6">
        <v>0</v>
      </c>
      <c r="G212" s="1">
        <v>803</v>
      </c>
      <c r="H212" s="6">
        <v>0</v>
      </c>
      <c r="I212" s="1">
        <v>0</v>
      </c>
      <c r="J212" s="6">
        <v>0</v>
      </c>
      <c r="K212" s="6">
        <v>1259</v>
      </c>
      <c r="L212" s="6">
        <v>686</v>
      </c>
      <c r="M212" s="6">
        <v>132</v>
      </c>
      <c r="N212" s="6">
        <v>330</v>
      </c>
    </row>
    <row r="213" spans="1:14">
      <c r="A213" s="1">
        <v>212</v>
      </c>
      <c r="B213" s="1" t="s">
        <v>91</v>
      </c>
      <c r="C213" s="1" t="s">
        <v>612</v>
      </c>
      <c r="D213" s="1" t="s">
        <v>285</v>
      </c>
      <c r="E213" s="1" t="s">
        <v>615</v>
      </c>
      <c r="F213" s="6">
        <v>0</v>
      </c>
      <c r="G213" s="1">
        <v>4651</v>
      </c>
      <c r="H213" s="6">
        <v>0</v>
      </c>
      <c r="I213" s="1">
        <v>0</v>
      </c>
      <c r="J213" s="6">
        <v>0</v>
      </c>
      <c r="K213" s="6">
        <v>6144</v>
      </c>
      <c r="L213" s="6">
        <v>5444</v>
      </c>
      <c r="M213" s="6">
        <v>885</v>
      </c>
      <c r="N213" s="6">
        <v>1637</v>
      </c>
    </row>
    <row r="214" spans="1:14">
      <c r="A214" s="1">
        <v>213</v>
      </c>
      <c r="B214" s="1" t="s">
        <v>91</v>
      </c>
      <c r="C214" s="1" t="s">
        <v>612</v>
      </c>
      <c r="D214" s="1" t="s">
        <v>286</v>
      </c>
      <c r="E214" s="1" t="s">
        <v>892</v>
      </c>
      <c r="F214" s="6">
        <v>0</v>
      </c>
      <c r="G214" s="1">
        <v>20</v>
      </c>
      <c r="H214" s="6">
        <v>0</v>
      </c>
      <c r="I214" s="1">
        <v>0</v>
      </c>
      <c r="J214" s="6">
        <v>0</v>
      </c>
      <c r="K214" s="6">
        <v>0</v>
      </c>
      <c r="L214" s="6">
        <v>1</v>
      </c>
      <c r="M214" s="6">
        <v>0</v>
      </c>
      <c r="N214" s="6">
        <v>0</v>
      </c>
    </row>
    <row r="215" spans="1:14">
      <c r="A215" s="1">
        <v>214</v>
      </c>
      <c r="B215" s="1" t="s">
        <v>91</v>
      </c>
      <c r="C215" s="1" t="s">
        <v>612</v>
      </c>
      <c r="D215" s="1" t="s">
        <v>287</v>
      </c>
      <c r="E215" s="1" t="s">
        <v>616</v>
      </c>
      <c r="F215" s="6">
        <v>0</v>
      </c>
      <c r="G215" s="1">
        <v>9235</v>
      </c>
      <c r="H215" s="6">
        <v>0</v>
      </c>
      <c r="I215" s="1">
        <v>0</v>
      </c>
      <c r="J215" s="6">
        <v>0</v>
      </c>
      <c r="K215" s="6">
        <v>8902</v>
      </c>
      <c r="L215" s="6">
        <v>17672</v>
      </c>
      <c r="M215" s="6">
        <v>795</v>
      </c>
      <c r="N215" s="6">
        <v>2896</v>
      </c>
    </row>
    <row r="216" spans="1:14">
      <c r="A216" s="1">
        <v>215</v>
      </c>
      <c r="B216" s="1" t="s">
        <v>91</v>
      </c>
      <c r="C216" s="1" t="s">
        <v>612</v>
      </c>
      <c r="D216" s="1" t="s">
        <v>288</v>
      </c>
      <c r="E216" s="1" t="s">
        <v>617</v>
      </c>
      <c r="F216" s="6">
        <v>0</v>
      </c>
      <c r="G216" s="1">
        <v>316</v>
      </c>
      <c r="H216" s="6">
        <v>0</v>
      </c>
      <c r="I216" s="1">
        <v>0</v>
      </c>
      <c r="J216" s="6">
        <v>0</v>
      </c>
      <c r="K216" s="6">
        <v>848</v>
      </c>
      <c r="L216" s="6">
        <v>1686</v>
      </c>
      <c r="M216" s="6">
        <v>53</v>
      </c>
      <c r="N216" s="6">
        <v>237</v>
      </c>
    </row>
    <row r="217" spans="1:14">
      <c r="A217" s="1">
        <v>216</v>
      </c>
      <c r="B217" s="1" t="s">
        <v>91</v>
      </c>
      <c r="C217" s="1" t="s">
        <v>612</v>
      </c>
      <c r="D217" s="1" t="s">
        <v>289</v>
      </c>
      <c r="E217" s="1" t="s">
        <v>618</v>
      </c>
      <c r="F217" s="6">
        <v>0</v>
      </c>
      <c r="G217" s="1">
        <v>37</v>
      </c>
      <c r="H217" s="6">
        <v>0</v>
      </c>
      <c r="I217" s="1">
        <v>0</v>
      </c>
      <c r="J217" s="6">
        <v>0</v>
      </c>
      <c r="K217" s="6">
        <v>68</v>
      </c>
      <c r="L217" s="6">
        <v>368</v>
      </c>
      <c r="M217" s="6">
        <v>12</v>
      </c>
      <c r="N217" s="6">
        <v>33</v>
      </c>
    </row>
    <row r="218" spans="1:14">
      <c r="A218" s="1">
        <v>217</v>
      </c>
      <c r="B218" s="1" t="s">
        <v>91</v>
      </c>
      <c r="C218" s="1" t="s">
        <v>612</v>
      </c>
      <c r="D218" s="1" t="s">
        <v>290</v>
      </c>
      <c r="E218" s="1" t="s">
        <v>619</v>
      </c>
      <c r="F218" s="6">
        <v>0</v>
      </c>
      <c r="G218" s="1">
        <v>1119</v>
      </c>
      <c r="H218" s="6">
        <v>0</v>
      </c>
      <c r="I218" s="1">
        <v>0</v>
      </c>
      <c r="J218" s="6">
        <v>0</v>
      </c>
      <c r="K218" s="6">
        <v>1949</v>
      </c>
      <c r="L218" s="6">
        <v>2810</v>
      </c>
      <c r="M218" s="6">
        <v>72</v>
      </c>
      <c r="N218" s="6">
        <v>674</v>
      </c>
    </row>
    <row r="219" spans="1:14">
      <c r="A219" s="1">
        <v>218</v>
      </c>
      <c r="B219" s="1" t="s">
        <v>91</v>
      </c>
      <c r="C219" s="1" t="s">
        <v>612</v>
      </c>
      <c r="D219" s="1" t="s">
        <v>291</v>
      </c>
      <c r="E219" s="1" t="s">
        <v>620</v>
      </c>
      <c r="F219" s="6">
        <v>0</v>
      </c>
      <c r="G219" s="1">
        <v>836</v>
      </c>
      <c r="H219" s="6">
        <v>0</v>
      </c>
      <c r="I219" s="1">
        <v>0</v>
      </c>
      <c r="J219" s="6">
        <v>0</v>
      </c>
      <c r="K219" s="6">
        <v>1156</v>
      </c>
      <c r="L219" s="6">
        <v>3752</v>
      </c>
      <c r="M219" s="6">
        <v>121</v>
      </c>
      <c r="N219" s="6">
        <v>401</v>
      </c>
    </row>
    <row r="220" spans="1:14">
      <c r="A220" s="1">
        <v>219</v>
      </c>
      <c r="B220" s="1" t="s">
        <v>91</v>
      </c>
      <c r="C220" s="1" t="s">
        <v>612</v>
      </c>
      <c r="D220" s="1" t="s">
        <v>292</v>
      </c>
      <c r="E220" s="1" t="s">
        <v>621</v>
      </c>
      <c r="F220" s="6">
        <v>0</v>
      </c>
      <c r="G220" s="1">
        <v>2915</v>
      </c>
      <c r="H220" s="6">
        <v>0</v>
      </c>
      <c r="I220" s="1">
        <v>0</v>
      </c>
      <c r="J220" s="6">
        <v>0</v>
      </c>
      <c r="K220" s="6">
        <v>5367</v>
      </c>
      <c r="L220" s="6">
        <v>14036</v>
      </c>
      <c r="M220" s="6">
        <v>501</v>
      </c>
      <c r="N220" s="6">
        <v>1560</v>
      </c>
    </row>
    <row r="221" spans="1:14">
      <c r="A221" s="1">
        <v>220</v>
      </c>
      <c r="B221" s="1" t="s">
        <v>91</v>
      </c>
      <c r="C221" s="1" t="s">
        <v>612</v>
      </c>
      <c r="D221" s="1" t="s">
        <v>293</v>
      </c>
      <c r="E221" s="1" t="s">
        <v>622</v>
      </c>
      <c r="F221" s="6">
        <v>0</v>
      </c>
      <c r="G221" s="1">
        <v>4881</v>
      </c>
      <c r="H221" s="6">
        <v>0</v>
      </c>
      <c r="I221" s="1">
        <v>0</v>
      </c>
      <c r="J221" s="6">
        <v>0</v>
      </c>
      <c r="K221" s="6">
        <v>18551</v>
      </c>
      <c r="L221" s="6">
        <v>28411</v>
      </c>
      <c r="M221" s="6">
        <v>6694</v>
      </c>
      <c r="N221" s="6">
        <v>4494</v>
      </c>
    </row>
    <row r="222" spans="1:14">
      <c r="A222" s="1">
        <v>221</v>
      </c>
      <c r="B222" s="1" t="s">
        <v>91</v>
      </c>
      <c r="C222" s="1" t="s">
        <v>612</v>
      </c>
      <c r="D222" s="1" t="s">
        <v>294</v>
      </c>
      <c r="E222" s="1" t="s">
        <v>623</v>
      </c>
      <c r="F222" s="6">
        <v>0</v>
      </c>
      <c r="G222" s="1">
        <v>9169</v>
      </c>
      <c r="H222" s="6">
        <v>0</v>
      </c>
      <c r="I222" s="1">
        <v>0</v>
      </c>
      <c r="J222" s="6">
        <v>0</v>
      </c>
      <c r="K222" s="6">
        <v>27826</v>
      </c>
      <c r="L222" s="6">
        <v>35696</v>
      </c>
      <c r="M222" s="6">
        <v>3821</v>
      </c>
      <c r="N222" s="6">
        <v>10446</v>
      </c>
    </row>
    <row r="223" spans="1:14">
      <c r="A223" s="1">
        <v>222</v>
      </c>
      <c r="B223" s="1" t="s">
        <v>91</v>
      </c>
      <c r="C223" s="1" t="s">
        <v>612</v>
      </c>
      <c r="D223" s="1" t="s">
        <v>295</v>
      </c>
      <c r="E223" s="1" t="s">
        <v>624</v>
      </c>
      <c r="F223" s="6">
        <v>0</v>
      </c>
      <c r="G223" s="1">
        <v>7389</v>
      </c>
      <c r="H223" s="6">
        <v>0</v>
      </c>
      <c r="I223" s="1">
        <v>0</v>
      </c>
      <c r="J223" s="6">
        <v>0</v>
      </c>
      <c r="K223" s="6">
        <v>15194</v>
      </c>
      <c r="L223" s="6">
        <v>17259</v>
      </c>
      <c r="M223" s="6">
        <v>2311</v>
      </c>
      <c r="N223" s="6">
        <v>4329</v>
      </c>
    </row>
    <row r="224" spans="1:14">
      <c r="A224" s="1">
        <v>223</v>
      </c>
      <c r="B224" s="1" t="s">
        <v>91</v>
      </c>
      <c r="C224" s="1" t="s">
        <v>612</v>
      </c>
      <c r="D224" s="1" t="s">
        <v>296</v>
      </c>
      <c r="E224" s="1" t="s">
        <v>625</v>
      </c>
      <c r="F224" s="6">
        <v>0</v>
      </c>
      <c r="G224" s="1">
        <v>1757</v>
      </c>
      <c r="H224" s="6">
        <v>0</v>
      </c>
      <c r="I224" s="1">
        <v>0</v>
      </c>
      <c r="J224" s="6">
        <v>0</v>
      </c>
      <c r="K224" s="6">
        <v>5648</v>
      </c>
      <c r="L224" s="6">
        <v>11579</v>
      </c>
      <c r="M224" s="6">
        <v>236</v>
      </c>
      <c r="N224" s="6">
        <v>2434</v>
      </c>
    </row>
    <row r="225" spans="1:14">
      <c r="A225" s="1">
        <v>224</v>
      </c>
      <c r="B225" s="1" t="s">
        <v>91</v>
      </c>
      <c r="C225" s="1" t="s">
        <v>612</v>
      </c>
      <c r="D225" s="1" t="s">
        <v>297</v>
      </c>
      <c r="E225" s="1" t="s">
        <v>626</v>
      </c>
      <c r="F225" s="6">
        <v>0</v>
      </c>
      <c r="G225" s="1">
        <v>6361</v>
      </c>
      <c r="H225" s="6">
        <v>0</v>
      </c>
      <c r="I225" s="1">
        <v>0</v>
      </c>
      <c r="J225" s="6">
        <v>0</v>
      </c>
      <c r="K225" s="6">
        <v>21314</v>
      </c>
      <c r="L225" s="6">
        <v>30595</v>
      </c>
      <c r="M225" s="6">
        <v>2293</v>
      </c>
      <c r="N225" s="6">
        <v>8443</v>
      </c>
    </row>
    <row r="226" spans="1:14">
      <c r="A226" s="1">
        <v>225</v>
      </c>
      <c r="B226" s="1" t="s">
        <v>91</v>
      </c>
      <c r="C226" s="1" t="s">
        <v>612</v>
      </c>
      <c r="D226" s="1" t="s">
        <v>298</v>
      </c>
      <c r="E226" s="1" t="s">
        <v>627</v>
      </c>
      <c r="F226" s="6">
        <v>0</v>
      </c>
      <c r="G226" s="1">
        <v>2699</v>
      </c>
      <c r="H226" s="6">
        <v>0</v>
      </c>
      <c r="I226" s="1">
        <v>0</v>
      </c>
      <c r="J226" s="6">
        <v>0</v>
      </c>
      <c r="K226" s="6">
        <v>5174</v>
      </c>
      <c r="L226" s="6">
        <v>23845</v>
      </c>
      <c r="M226" s="6">
        <v>363</v>
      </c>
      <c r="N226" s="6">
        <v>2545</v>
      </c>
    </row>
    <row r="227" spans="1:14">
      <c r="A227" s="1">
        <v>226</v>
      </c>
      <c r="B227" s="1" t="s">
        <v>91</v>
      </c>
      <c r="C227" s="1" t="s">
        <v>612</v>
      </c>
      <c r="D227" s="1" t="s">
        <v>299</v>
      </c>
      <c r="E227" s="1" t="s">
        <v>628</v>
      </c>
      <c r="F227" s="6">
        <v>0</v>
      </c>
      <c r="G227" s="1">
        <v>4983</v>
      </c>
      <c r="H227" s="6">
        <v>0</v>
      </c>
      <c r="I227" s="1">
        <v>0</v>
      </c>
      <c r="J227" s="6">
        <v>0</v>
      </c>
      <c r="K227" s="6">
        <v>6958</v>
      </c>
      <c r="L227" s="6">
        <v>22281</v>
      </c>
      <c r="M227" s="6">
        <v>500</v>
      </c>
      <c r="N227" s="6">
        <v>2476</v>
      </c>
    </row>
    <row r="228" spans="1:14">
      <c r="A228" s="1">
        <v>227</v>
      </c>
      <c r="B228" s="1" t="s">
        <v>91</v>
      </c>
      <c r="C228" s="1" t="s">
        <v>612</v>
      </c>
      <c r="D228" s="1" t="s">
        <v>300</v>
      </c>
      <c r="E228" s="1" t="s">
        <v>629</v>
      </c>
      <c r="F228" s="6">
        <v>0</v>
      </c>
      <c r="G228" s="1">
        <v>11471</v>
      </c>
      <c r="H228" s="6">
        <v>0</v>
      </c>
      <c r="I228" s="1">
        <v>0</v>
      </c>
      <c r="J228" s="6">
        <v>0</v>
      </c>
      <c r="K228" s="6">
        <v>4369</v>
      </c>
      <c r="L228" s="6">
        <v>16045</v>
      </c>
      <c r="M228" s="6">
        <v>280</v>
      </c>
      <c r="N228" s="6">
        <v>1564</v>
      </c>
    </row>
    <row r="229" spans="1:14">
      <c r="A229" s="1">
        <v>228</v>
      </c>
      <c r="B229" s="1" t="s">
        <v>91</v>
      </c>
      <c r="C229" s="1" t="s">
        <v>612</v>
      </c>
      <c r="D229" s="1" t="s">
        <v>301</v>
      </c>
      <c r="E229" s="1" t="s">
        <v>630</v>
      </c>
      <c r="F229" s="6">
        <v>0</v>
      </c>
      <c r="G229" s="1">
        <v>2162</v>
      </c>
      <c r="H229" s="6">
        <v>0</v>
      </c>
      <c r="I229" s="1">
        <v>0</v>
      </c>
      <c r="J229" s="6">
        <v>0</v>
      </c>
      <c r="K229" s="6">
        <v>8064</v>
      </c>
      <c r="L229" s="6">
        <v>19814</v>
      </c>
      <c r="M229" s="6">
        <v>1033</v>
      </c>
      <c r="N229" s="6">
        <v>4281</v>
      </c>
    </row>
    <row r="230" spans="1:14">
      <c r="A230" s="1">
        <v>229</v>
      </c>
      <c r="B230" s="1" t="s">
        <v>91</v>
      </c>
      <c r="C230" s="1" t="s">
        <v>612</v>
      </c>
      <c r="D230" s="1" t="s">
        <v>302</v>
      </c>
      <c r="E230" s="1" t="s">
        <v>631</v>
      </c>
      <c r="F230" s="6">
        <v>0</v>
      </c>
      <c r="G230" s="1">
        <v>7681</v>
      </c>
      <c r="H230" s="6">
        <v>0</v>
      </c>
      <c r="I230" s="1">
        <v>0</v>
      </c>
      <c r="J230" s="6">
        <v>0</v>
      </c>
      <c r="K230" s="6">
        <v>10439</v>
      </c>
      <c r="L230" s="6">
        <v>16866</v>
      </c>
      <c r="M230" s="6">
        <v>1030</v>
      </c>
      <c r="N230" s="6">
        <v>3198</v>
      </c>
    </row>
    <row r="231" spans="1:14">
      <c r="A231" s="1">
        <v>230</v>
      </c>
      <c r="B231" s="1" t="s">
        <v>91</v>
      </c>
      <c r="C231" s="1" t="s">
        <v>612</v>
      </c>
      <c r="D231" s="1" t="s">
        <v>303</v>
      </c>
      <c r="E231" s="1" t="s">
        <v>632</v>
      </c>
      <c r="F231" s="6">
        <v>0</v>
      </c>
      <c r="G231" s="1">
        <v>12</v>
      </c>
      <c r="H231" s="6">
        <v>0</v>
      </c>
      <c r="I231" s="1">
        <v>0</v>
      </c>
      <c r="J231" s="6">
        <v>0</v>
      </c>
      <c r="K231" s="6">
        <v>8</v>
      </c>
      <c r="L231" s="6">
        <v>54</v>
      </c>
      <c r="M231" s="6">
        <v>2</v>
      </c>
      <c r="N231" s="6">
        <v>3</v>
      </c>
    </row>
    <row r="232" spans="1:14">
      <c r="A232" s="1">
        <v>231</v>
      </c>
      <c r="B232" s="1" t="s">
        <v>91</v>
      </c>
      <c r="C232" s="1" t="s">
        <v>612</v>
      </c>
      <c r="D232" s="1" t="s">
        <v>304</v>
      </c>
      <c r="E232" s="1" t="s">
        <v>633</v>
      </c>
      <c r="F232" s="6">
        <v>0</v>
      </c>
      <c r="G232" s="1">
        <v>9677</v>
      </c>
      <c r="H232" s="6">
        <v>0</v>
      </c>
      <c r="I232" s="1">
        <v>0</v>
      </c>
      <c r="J232" s="6">
        <v>0</v>
      </c>
      <c r="K232" s="6">
        <v>8015</v>
      </c>
      <c r="L232" s="6">
        <v>30408</v>
      </c>
      <c r="M232" s="6">
        <v>278</v>
      </c>
      <c r="N232" s="6">
        <v>3023</v>
      </c>
    </row>
    <row r="233" spans="1:14">
      <c r="A233" s="1">
        <v>232</v>
      </c>
      <c r="B233" s="1" t="s">
        <v>91</v>
      </c>
      <c r="C233" s="1" t="s">
        <v>612</v>
      </c>
      <c r="D233" s="1" t="s">
        <v>305</v>
      </c>
      <c r="E233" s="1" t="s">
        <v>634</v>
      </c>
      <c r="F233" s="6">
        <v>0</v>
      </c>
      <c r="G233" s="1">
        <v>6256</v>
      </c>
      <c r="H233" s="6">
        <v>0</v>
      </c>
      <c r="I233" s="1">
        <v>0</v>
      </c>
      <c r="J233" s="6">
        <v>0</v>
      </c>
      <c r="K233" s="6">
        <v>12725</v>
      </c>
      <c r="L233" s="6">
        <v>18570</v>
      </c>
      <c r="M233" s="6">
        <v>850</v>
      </c>
      <c r="N233" s="6">
        <v>4664</v>
      </c>
    </row>
    <row r="234" spans="1:14">
      <c r="A234" s="1">
        <v>233</v>
      </c>
      <c r="B234" s="1" t="s">
        <v>91</v>
      </c>
      <c r="C234" s="1" t="s">
        <v>612</v>
      </c>
      <c r="D234" s="1" t="s">
        <v>306</v>
      </c>
      <c r="E234" s="1" t="s">
        <v>635</v>
      </c>
      <c r="F234" s="6">
        <v>0</v>
      </c>
      <c r="G234" s="1">
        <v>15219</v>
      </c>
      <c r="H234" s="6">
        <v>0</v>
      </c>
      <c r="I234" s="1">
        <v>0</v>
      </c>
      <c r="J234" s="6">
        <v>0</v>
      </c>
      <c r="K234" s="6">
        <v>12837</v>
      </c>
      <c r="L234" s="6">
        <v>27213</v>
      </c>
      <c r="M234" s="6">
        <v>2239</v>
      </c>
      <c r="N234" s="6">
        <v>3306</v>
      </c>
    </row>
    <row r="235" spans="1:14">
      <c r="A235" s="1">
        <v>234</v>
      </c>
      <c r="B235" s="1" t="s">
        <v>91</v>
      </c>
      <c r="C235" s="1" t="s">
        <v>612</v>
      </c>
      <c r="D235" s="1" t="s">
        <v>307</v>
      </c>
      <c r="E235" s="1" t="s">
        <v>636</v>
      </c>
      <c r="F235" s="6">
        <v>0</v>
      </c>
      <c r="G235" s="1">
        <v>339</v>
      </c>
      <c r="H235" s="6">
        <v>0</v>
      </c>
      <c r="I235" s="1">
        <v>0</v>
      </c>
      <c r="J235" s="6">
        <v>0</v>
      </c>
      <c r="K235" s="6">
        <v>2999</v>
      </c>
      <c r="L235" s="6">
        <v>3736</v>
      </c>
      <c r="M235" s="6">
        <v>170</v>
      </c>
      <c r="N235" s="6">
        <v>1525</v>
      </c>
    </row>
    <row r="236" spans="1:14">
      <c r="A236" s="1">
        <v>235</v>
      </c>
      <c r="B236" s="1" t="s">
        <v>92</v>
      </c>
      <c r="C236" s="1" t="s">
        <v>637</v>
      </c>
      <c r="D236" s="1" t="s">
        <v>856</v>
      </c>
      <c r="E236" s="1" t="s">
        <v>861</v>
      </c>
      <c r="F236" s="6">
        <v>0</v>
      </c>
      <c r="G236" s="1">
        <v>39</v>
      </c>
      <c r="H236" s="6">
        <v>0</v>
      </c>
      <c r="I236" s="1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</row>
    <row r="237" spans="1:14">
      <c r="A237" s="1">
        <v>236</v>
      </c>
      <c r="B237" s="1" t="s">
        <v>92</v>
      </c>
      <c r="C237" s="1" t="s">
        <v>637</v>
      </c>
      <c r="D237" s="1" t="s">
        <v>308</v>
      </c>
      <c r="E237" s="1" t="s">
        <v>638</v>
      </c>
      <c r="F237" s="6">
        <v>0</v>
      </c>
      <c r="G237" s="1">
        <v>1</v>
      </c>
      <c r="H237" s="6">
        <v>0</v>
      </c>
      <c r="I237" s="1">
        <v>0</v>
      </c>
      <c r="J237" s="6">
        <v>0</v>
      </c>
      <c r="K237" s="6">
        <v>0</v>
      </c>
      <c r="L237" s="6">
        <v>4</v>
      </c>
      <c r="M237" s="6">
        <v>0</v>
      </c>
      <c r="N237" s="6">
        <v>0</v>
      </c>
    </row>
    <row r="238" spans="1:14">
      <c r="A238" s="1">
        <v>237</v>
      </c>
      <c r="B238" s="1" t="s">
        <v>93</v>
      </c>
      <c r="C238" s="1" t="s">
        <v>639</v>
      </c>
      <c r="D238" s="1" t="s">
        <v>309</v>
      </c>
      <c r="E238" s="1" t="s">
        <v>640</v>
      </c>
      <c r="F238" s="6">
        <v>0</v>
      </c>
      <c r="G238" s="1">
        <v>14099</v>
      </c>
      <c r="H238" s="6">
        <v>0</v>
      </c>
      <c r="I238" s="1">
        <v>0</v>
      </c>
      <c r="J238" s="6">
        <v>0</v>
      </c>
      <c r="K238" s="6">
        <v>17242</v>
      </c>
      <c r="L238" s="6">
        <v>49998</v>
      </c>
      <c r="M238" s="6">
        <v>1711</v>
      </c>
      <c r="N238" s="6">
        <v>5950</v>
      </c>
    </row>
    <row r="239" spans="1:14">
      <c r="A239" s="1">
        <v>238</v>
      </c>
      <c r="B239" s="1" t="s">
        <v>93</v>
      </c>
      <c r="C239" s="1" t="s">
        <v>639</v>
      </c>
      <c r="D239" s="1" t="s">
        <v>310</v>
      </c>
      <c r="E239" s="1" t="s">
        <v>893</v>
      </c>
      <c r="F239" s="6">
        <v>0</v>
      </c>
      <c r="G239" s="1">
        <v>25</v>
      </c>
      <c r="H239" s="6">
        <v>0</v>
      </c>
      <c r="I239" s="1">
        <v>0</v>
      </c>
      <c r="J239" s="6">
        <v>0</v>
      </c>
      <c r="K239" s="6">
        <v>0</v>
      </c>
      <c r="L239" s="6">
        <v>1</v>
      </c>
      <c r="M239" s="6">
        <v>0</v>
      </c>
      <c r="N239" s="6">
        <v>0</v>
      </c>
    </row>
    <row r="240" spans="1:14">
      <c r="A240" s="1">
        <v>239</v>
      </c>
      <c r="B240" s="1" t="s">
        <v>94</v>
      </c>
      <c r="C240" s="1" t="s">
        <v>641</v>
      </c>
      <c r="D240" s="1" t="s">
        <v>311</v>
      </c>
      <c r="E240" s="1" t="s">
        <v>642</v>
      </c>
      <c r="F240" s="6">
        <v>0</v>
      </c>
      <c r="G240" s="1">
        <v>16357</v>
      </c>
      <c r="H240" s="6">
        <v>0</v>
      </c>
      <c r="I240" s="1">
        <v>0</v>
      </c>
      <c r="J240" s="6">
        <v>0</v>
      </c>
      <c r="K240" s="6">
        <v>29498</v>
      </c>
      <c r="L240" s="6">
        <v>79298</v>
      </c>
      <c r="M240" s="6">
        <v>3968</v>
      </c>
      <c r="N240" s="6">
        <v>10870</v>
      </c>
    </row>
    <row r="241" spans="1:14">
      <c r="A241" s="1">
        <v>240</v>
      </c>
      <c r="B241" s="1" t="s">
        <v>94</v>
      </c>
      <c r="C241" s="1" t="s">
        <v>641</v>
      </c>
      <c r="D241" s="1" t="s">
        <v>801</v>
      </c>
      <c r="E241" s="1" t="s">
        <v>812</v>
      </c>
      <c r="F241" s="6">
        <v>0</v>
      </c>
      <c r="G241" s="1">
        <v>55</v>
      </c>
      <c r="H241" s="6">
        <v>0</v>
      </c>
      <c r="I241" s="1">
        <v>0</v>
      </c>
      <c r="J241" s="6">
        <v>0</v>
      </c>
      <c r="K241" s="6">
        <v>281</v>
      </c>
      <c r="L241" s="6">
        <v>230</v>
      </c>
      <c r="M241" s="6">
        <v>22</v>
      </c>
      <c r="N241" s="6">
        <v>139</v>
      </c>
    </row>
    <row r="242" spans="1:14">
      <c r="A242" s="1">
        <v>241</v>
      </c>
      <c r="B242" s="1" t="s">
        <v>94</v>
      </c>
      <c r="C242" s="1" t="s">
        <v>641</v>
      </c>
      <c r="D242" s="1" t="s">
        <v>312</v>
      </c>
      <c r="E242" s="1" t="s">
        <v>809</v>
      </c>
      <c r="F242" s="6">
        <v>0</v>
      </c>
      <c r="G242" s="1">
        <v>4440</v>
      </c>
      <c r="H242" s="6">
        <v>0</v>
      </c>
      <c r="I242" s="1">
        <v>0</v>
      </c>
      <c r="J242" s="6">
        <v>0</v>
      </c>
      <c r="K242" s="6">
        <v>11673</v>
      </c>
      <c r="L242" s="6">
        <v>19221</v>
      </c>
      <c r="M242" s="6">
        <v>2215</v>
      </c>
      <c r="N242" s="6">
        <v>4029</v>
      </c>
    </row>
    <row r="243" spans="1:14">
      <c r="A243" s="1">
        <v>242</v>
      </c>
      <c r="B243" s="1" t="s">
        <v>95</v>
      </c>
      <c r="C243" s="1" t="s">
        <v>894</v>
      </c>
      <c r="D243" s="1" t="s">
        <v>313</v>
      </c>
      <c r="E243" s="1" t="s">
        <v>894</v>
      </c>
      <c r="F243" s="6">
        <v>0</v>
      </c>
      <c r="G243" s="1">
        <v>25381</v>
      </c>
      <c r="H243" s="6">
        <v>0</v>
      </c>
      <c r="I243" s="1">
        <v>0</v>
      </c>
      <c r="J243" s="6">
        <v>0</v>
      </c>
      <c r="K243" s="6">
        <v>35706</v>
      </c>
      <c r="L243" s="6">
        <v>83987</v>
      </c>
      <c r="M243" s="6">
        <v>4279</v>
      </c>
      <c r="N243" s="6">
        <v>13240</v>
      </c>
    </row>
    <row r="244" spans="1:14">
      <c r="A244" s="1">
        <v>243</v>
      </c>
      <c r="B244" s="1" t="s">
        <v>95</v>
      </c>
      <c r="C244" s="1" t="s">
        <v>894</v>
      </c>
      <c r="D244" s="1" t="s">
        <v>314</v>
      </c>
      <c r="E244" s="1" t="s">
        <v>643</v>
      </c>
      <c r="F244" s="6">
        <v>0</v>
      </c>
      <c r="G244" s="1">
        <v>1844</v>
      </c>
      <c r="H244" s="6">
        <v>0</v>
      </c>
      <c r="I244" s="1">
        <v>0</v>
      </c>
      <c r="J244" s="6">
        <v>0</v>
      </c>
      <c r="K244" s="6">
        <v>4976</v>
      </c>
      <c r="L244" s="6">
        <v>8152</v>
      </c>
      <c r="M244" s="6">
        <v>1937</v>
      </c>
      <c r="N244" s="6">
        <v>1145</v>
      </c>
    </row>
    <row r="245" spans="1:14">
      <c r="A245" s="1">
        <v>244</v>
      </c>
      <c r="B245" s="1" t="s">
        <v>95</v>
      </c>
      <c r="C245" s="1" t="s">
        <v>894</v>
      </c>
      <c r="D245" s="1" t="s">
        <v>315</v>
      </c>
      <c r="E245" s="1" t="s">
        <v>644</v>
      </c>
      <c r="F245" s="6">
        <v>0</v>
      </c>
      <c r="G245" s="1">
        <v>3947</v>
      </c>
      <c r="H245" s="6">
        <v>0</v>
      </c>
      <c r="I245" s="1">
        <v>0</v>
      </c>
      <c r="J245" s="6">
        <v>0</v>
      </c>
      <c r="K245" s="6">
        <v>11362</v>
      </c>
      <c r="L245" s="6">
        <v>13656</v>
      </c>
      <c r="M245" s="6">
        <v>1637</v>
      </c>
      <c r="N245" s="6">
        <v>4036</v>
      </c>
    </row>
    <row r="246" spans="1:14">
      <c r="A246" s="1">
        <v>245</v>
      </c>
      <c r="B246" s="1" t="s">
        <v>96</v>
      </c>
      <c r="C246" s="1" t="s">
        <v>645</v>
      </c>
      <c r="D246" s="1" t="s">
        <v>316</v>
      </c>
      <c r="E246" s="1" t="s">
        <v>646</v>
      </c>
      <c r="F246" s="6">
        <v>0</v>
      </c>
      <c r="G246" s="1">
        <v>310</v>
      </c>
      <c r="H246" s="6">
        <v>0</v>
      </c>
      <c r="I246" s="1">
        <v>0</v>
      </c>
      <c r="J246" s="6">
        <v>0</v>
      </c>
      <c r="K246" s="6">
        <v>279</v>
      </c>
      <c r="L246" s="6">
        <v>1338</v>
      </c>
      <c r="M246" s="6">
        <v>16</v>
      </c>
      <c r="N246" s="6">
        <v>97</v>
      </c>
    </row>
    <row r="247" spans="1:14">
      <c r="A247" s="1">
        <v>246</v>
      </c>
      <c r="B247" s="1" t="s">
        <v>96</v>
      </c>
      <c r="C247" s="1" t="s">
        <v>645</v>
      </c>
      <c r="D247" s="1" t="s">
        <v>317</v>
      </c>
      <c r="E247" s="1" t="s">
        <v>647</v>
      </c>
      <c r="F247" s="6">
        <v>0</v>
      </c>
      <c r="G247" s="1">
        <v>29</v>
      </c>
      <c r="H247" s="6">
        <v>0</v>
      </c>
      <c r="I247" s="1">
        <v>0</v>
      </c>
      <c r="J247" s="6">
        <v>0</v>
      </c>
      <c r="K247" s="6">
        <v>80</v>
      </c>
      <c r="L247" s="6">
        <v>218</v>
      </c>
      <c r="M247" s="6">
        <v>4</v>
      </c>
      <c r="N247" s="6">
        <v>30</v>
      </c>
    </row>
    <row r="248" spans="1:14">
      <c r="A248" s="1">
        <v>247</v>
      </c>
      <c r="B248" s="3" t="s">
        <v>97</v>
      </c>
      <c r="C248" s="1" t="s">
        <v>648</v>
      </c>
      <c r="D248" s="3" t="s">
        <v>318</v>
      </c>
      <c r="E248" s="1" t="s">
        <v>649</v>
      </c>
      <c r="F248" s="6">
        <v>0</v>
      </c>
      <c r="G248" s="1">
        <v>528</v>
      </c>
      <c r="H248" s="6">
        <v>0</v>
      </c>
      <c r="I248" s="1">
        <v>0</v>
      </c>
      <c r="J248" s="6">
        <v>0</v>
      </c>
      <c r="K248" s="6">
        <v>1503</v>
      </c>
      <c r="L248" s="6">
        <v>2555</v>
      </c>
      <c r="M248" s="6">
        <v>161</v>
      </c>
      <c r="N248" s="6">
        <v>516</v>
      </c>
    </row>
    <row r="249" spans="1:14">
      <c r="A249" s="1">
        <v>248</v>
      </c>
      <c r="B249" s="1" t="s">
        <v>98</v>
      </c>
      <c r="C249" s="1" t="s">
        <v>650</v>
      </c>
      <c r="D249" s="1" t="s">
        <v>319</v>
      </c>
      <c r="E249" s="1" t="s">
        <v>651</v>
      </c>
      <c r="F249" s="6">
        <v>0</v>
      </c>
      <c r="G249" s="1">
        <v>97</v>
      </c>
      <c r="H249" s="6">
        <v>0</v>
      </c>
      <c r="I249" s="1">
        <v>0</v>
      </c>
      <c r="J249" s="6">
        <v>0</v>
      </c>
      <c r="K249" s="6">
        <v>3</v>
      </c>
      <c r="L249" s="6">
        <v>35</v>
      </c>
      <c r="M249" s="6">
        <v>0</v>
      </c>
      <c r="N249" s="6">
        <v>2</v>
      </c>
    </row>
    <row r="250" spans="1:14">
      <c r="A250" s="1">
        <v>249</v>
      </c>
      <c r="B250" s="1" t="s">
        <v>99</v>
      </c>
      <c r="C250" s="1" t="s">
        <v>652</v>
      </c>
      <c r="D250" s="1" t="s">
        <v>320</v>
      </c>
      <c r="E250" s="1" t="s">
        <v>653</v>
      </c>
      <c r="F250" s="6">
        <v>0</v>
      </c>
      <c r="G250" s="1">
        <v>6390</v>
      </c>
      <c r="H250" s="6">
        <v>0</v>
      </c>
      <c r="I250" s="1">
        <v>0</v>
      </c>
      <c r="J250" s="6">
        <v>0</v>
      </c>
      <c r="K250" s="6">
        <v>14151</v>
      </c>
      <c r="L250" s="6">
        <v>27247</v>
      </c>
      <c r="M250" s="6">
        <v>1169</v>
      </c>
      <c r="N250" s="6">
        <v>5348</v>
      </c>
    </row>
    <row r="251" spans="1:14">
      <c r="A251" s="1">
        <v>250</v>
      </c>
      <c r="B251" s="1" t="s">
        <v>99</v>
      </c>
      <c r="C251" s="1" t="s">
        <v>652</v>
      </c>
      <c r="D251" s="1" t="s">
        <v>321</v>
      </c>
      <c r="E251" s="1" t="s">
        <v>654</v>
      </c>
      <c r="F251" s="6">
        <v>0</v>
      </c>
      <c r="G251" s="1">
        <v>2676</v>
      </c>
      <c r="H251" s="6">
        <v>0</v>
      </c>
      <c r="I251" s="1">
        <v>0</v>
      </c>
      <c r="J251" s="6">
        <v>0</v>
      </c>
      <c r="K251" s="6">
        <v>4999</v>
      </c>
      <c r="L251" s="6">
        <v>4640</v>
      </c>
      <c r="M251" s="6">
        <v>344</v>
      </c>
      <c r="N251" s="6">
        <v>1747</v>
      </c>
    </row>
    <row r="252" spans="1:14">
      <c r="A252" s="1">
        <v>251</v>
      </c>
      <c r="B252" s="1" t="s">
        <v>100</v>
      </c>
      <c r="C252" s="1" t="s">
        <v>810</v>
      </c>
      <c r="D252" s="1" t="s">
        <v>322</v>
      </c>
      <c r="E252" s="1" t="s">
        <v>810</v>
      </c>
      <c r="F252" s="6">
        <v>0</v>
      </c>
      <c r="G252" s="1">
        <v>4243</v>
      </c>
      <c r="H252" s="6">
        <v>0</v>
      </c>
      <c r="I252" s="1">
        <v>0</v>
      </c>
      <c r="J252" s="6">
        <v>0</v>
      </c>
      <c r="K252" s="6">
        <v>8208</v>
      </c>
      <c r="L252" s="6">
        <v>14162</v>
      </c>
      <c r="M252" s="6">
        <v>660</v>
      </c>
      <c r="N252" s="6">
        <v>2558</v>
      </c>
    </row>
    <row r="253" spans="1:14">
      <c r="A253" s="1">
        <v>252</v>
      </c>
      <c r="B253" s="5" t="s">
        <v>101</v>
      </c>
      <c r="C253" s="1" t="s">
        <v>655</v>
      </c>
      <c r="D253" s="5" t="s">
        <v>323</v>
      </c>
      <c r="E253" s="1" t="s">
        <v>656</v>
      </c>
      <c r="F253" s="6">
        <v>0</v>
      </c>
      <c r="G253" s="1">
        <v>3348</v>
      </c>
      <c r="H253" s="6">
        <v>0</v>
      </c>
      <c r="I253" s="1">
        <v>0</v>
      </c>
      <c r="J253" s="6">
        <v>0</v>
      </c>
      <c r="K253" s="6">
        <v>6318</v>
      </c>
      <c r="L253" s="6">
        <v>16284</v>
      </c>
      <c r="M253" s="6">
        <v>608</v>
      </c>
      <c r="N253" s="6">
        <v>2375</v>
      </c>
    </row>
    <row r="254" spans="1:14">
      <c r="A254" s="1">
        <v>253</v>
      </c>
      <c r="B254" s="1" t="s">
        <v>102</v>
      </c>
      <c r="C254" s="1" t="s">
        <v>657</v>
      </c>
      <c r="D254" s="1" t="s">
        <v>324</v>
      </c>
      <c r="E254" s="1" t="s">
        <v>658</v>
      </c>
      <c r="F254" s="6">
        <v>0</v>
      </c>
      <c r="G254" s="1">
        <v>11394</v>
      </c>
      <c r="H254" s="6">
        <v>0</v>
      </c>
      <c r="I254" s="1">
        <v>0</v>
      </c>
      <c r="J254" s="6">
        <v>0</v>
      </c>
      <c r="K254" s="6">
        <v>5570</v>
      </c>
      <c r="L254" s="6">
        <v>42014</v>
      </c>
      <c r="M254" s="6">
        <v>375</v>
      </c>
      <c r="N254" s="6">
        <v>1948</v>
      </c>
    </row>
    <row r="255" spans="1:14">
      <c r="A255" s="1">
        <v>254</v>
      </c>
      <c r="B255" s="1" t="s">
        <v>102</v>
      </c>
      <c r="C255" s="1" t="s">
        <v>657</v>
      </c>
      <c r="D255" s="1" t="s">
        <v>286</v>
      </c>
      <c r="E255" s="1" t="s">
        <v>892</v>
      </c>
      <c r="F255" s="6">
        <v>0</v>
      </c>
      <c r="G255" s="1">
        <v>6704</v>
      </c>
      <c r="H255" s="6">
        <v>0</v>
      </c>
      <c r="I255" s="1">
        <v>0</v>
      </c>
      <c r="J255" s="6">
        <v>0</v>
      </c>
      <c r="K255" s="6">
        <v>1825</v>
      </c>
      <c r="L255" s="6">
        <v>15664</v>
      </c>
      <c r="M255" s="6">
        <v>164</v>
      </c>
      <c r="N255" s="6">
        <v>568</v>
      </c>
    </row>
    <row r="256" spans="1:14">
      <c r="A256" s="1">
        <v>255</v>
      </c>
      <c r="B256" s="1" t="s">
        <v>102</v>
      </c>
      <c r="C256" s="1" t="s">
        <v>657</v>
      </c>
      <c r="D256" s="1" t="s">
        <v>310</v>
      </c>
      <c r="E256" s="1" t="s">
        <v>893</v>
      </c>
      <c r="F256" s="6">
        <v>0</v>
      </c>
      <c r="G256" s="1">
        <v>2183</v>
      </c>
      <c r="H256" s="6">
        <v>0</v>
      </c>
      <c r="I256" s="1">
        <v>0</v>
      </c>
      <c r="J256" s="6">
        <v>0</v>
      </c>
      <c r="K256" s="6">
        <v>1653</v>
      </c>
      <c r="L256" s="6">
        <v>15325</v>
      </c>
      <c r="M256" s="6">
        <v>88</v>
      </c>
      <c r="N256" s="6">
        <v>608</v>
      </c>
    </row>
    <row r="257" spans="1:14">
      <c r="A257" s="1">
        <v>256</v>
      </c>
      <c r="B257" s="5" t="s">
        <v>103</v>
      </c>
      <c r="C257" s="1" t="s">
        <v>659</v>
      </c>
      <c r="D257" s="5" t="s">
        <v>325</v>
      </c>
      <c r="E257" s="1" t="s">
        <v>659</v>
      </c>
      <c r="F257" s="6">
        <v>0</v>
      </c>
      <c r="G257" s="1">
        <v>8494</v>
      </c>
      <c r="H257" s="6">
        <v>0</v>
      </c>
      <c r="I257" s="1">
        <v>0</v>
      </c>
      <c r="J257" s="6">
        <v>0</v>
      </c>
      <c r="K257" s="6">
        <v>15270</v>
      </c>
      <c r="L257" s="6">
        <v>23627</v>
      </c>
      <c r="M257" s="6">
        <v>1447</v>
      </c>
      <c r="N257" s="6">
        <v>4295</v>
      </c>
    </row>
    <row r="258" spans="1:14">
      <c r="A258" s="1">
        <v>257</v>
      </c>
      <c r="B258" s="1" t="s">
        <v>765</v>
      </c>
      <c r="C258" s="1" t="s">
        <v>766</v>
      </c>
      <c r="D258" s="1" t="s">
        <v>767</v>
      </c>
      <c r="E258" s="1" t="s">
        <v>766</v>
      </c>
      <c r="F258" s="6">
        <v>0</v>
      </c>
      <c r="G258" s="1">
        <v>69</v>
      </c>
      <c r="H258" s="6">
        <v>0</v>
      </c>
      <c r="I258" s="1">
        <v>0</v>
      </c>
      <c r="J258" s="6">
        <v>0</v>
      </c>
      <c r="K258" s="6">
        <v>299</v>
      </c>
      <c r="L258" s="6">
        <v>378</v>
      </c>
      <c r="M258" s="6">
        <v>37</v>
      </c>
      <c r="N258" s="6">
        <v>97</v>
      </c>
    </row>
    <row r="259" spans="1:14">
      <c r="A259" s="1">
        <v>258</v>
      </c>
      <c r="B259" s="1" t="s">
        <v>804</v>
      </c>
      <c r="C259" s="1" t="s">
        <v>813</v>
      </c>
      <c r="D259" s="1" t="s">
        <v>805</v>
      </c>
      <c r="E259" s="1" t="s">
        <v>813</v>
      </c>
      <c r="F259" s="6">
        <v>0</v>
      </c>
      <c r="G259" s="1">
        <v>518</v>
      </c>
      <c r="H259" s="6">
        <v>0</v>
      </c>
      <c r="I259" s="1">
        <v>0</v>
      </c>
      <c r="J259" s="6">
        <v>0</v>
      </c>
      <c r="K259" s="6">
        <v>3201</v>
      </c>
      <c r="L259" s="6">
        <v>6490</v>
      </c>
      <c r="M259" s="6">
        <v>398</v>
      </c>
      <c r="N259" s="6">
        <v>1080</v>
      </c>
    </row>
    <row r="260" spans="1:14">
      <c r="A260" s="1">
        <v>259</v>
      </c>
      <c r="B260" s="1" t="s">
        <v>889</v>
      </c>
      <c r="C260" s="1" t="s">
        <v>896</v>
      </c>
      <c r="D260" s="1" t="s">
        <v>890</v>
      </c>
      <c r="E260" s="1" t="s">
        <v>896</v>
      </c>
      <c r="F260" s="6">
        <v>0</v>
      </c>
      <c r="G260" s="1">
        <v>20</v>
      </c>
      <c r="H260" s="6">
        <v>0</v>
      </c>
      <c r="I260" s="1">
        <v>0</v>
      </c>
      <c r="J260" s="6">
        <v>0</v>
      </c>
      <c r="K260" s="6">
        <v>70</v>
      </c>
      <c r="L260" s="6">
        <v>52</v>
      </c>
      <c r="M260" s="6">
        <v>3</v>
      </c>
      <c r="N260" s="6">
        <v>27</v>
      </c>
    </row>
    <row r="261" spans="1:14">
      <c r="A261" s="1">
        <v>260</v>
      </c>
      <c r="B261" s="1" t="s">
        <v>993</v>
      </c>
      <c r="C261" s="1" t="s">
        <v>994</v>
      </c>
      <c r="D261" s="1" t="s">
        <v>995</v>
      </c>
      <c r="E261" s="1" t="s">
        <v>994</v>
      </c>
      <c r="F261" s="6">
        <v>0</v>
      </c>
      <c r="G261" s="1">
        <v>2145</v>
      </c>
      <c r="H261" s="6">
        <v>0</v>
      </c>
      <c r="I261" s="1">
        <v>0</v>
      </c>
      <c r="J261" s="6">
        <v>0</v>
      </c>
      <c r="K261" s="6">
        <v>31</v>
      </c>
      <c r="L261" s="6">
        <v>253</v>
      </c>
      <c r="M261" s="6">
        <v>2</v>
      </c>
      <c r="N261" s="6">
        <v>3</v>
      </c>
    </row>
    <row r="262" spans="1:14">
      <c r="A262" s="1">
        <v>261</v>
      </c>
      <c r="B262" s="1" t="s">
        <v>104</v>
      </c>
      <c r="C262" s="1" t="s">
        <v>660</v>
      </c>
      <c r="D262" s="1" t="s">
        <v>326</v>
      </c>
      <c r="E262" s="1" t="s">
        <v>660</v>
      </c>
      <c r="F262" s="6">
        <v>0</v>
      </c>
      <c r="G262" s="1">
        <v>1127</v>
      </c>
      <c r="H262" s="6">
        <v>0</v>
      </c>
      <c r="I262" s="1">
        <v>0</v>
      </c>
      <c r="J262" s="6">
        <v>0</v>
      </c>
      <c r="K262" s="6">
        <v>584</v>
      </c>
      <c r="L262" s="6">
        <v>1504</v>
      </c>
      <c r="M262" s="6">
        <v>56</v>
      </c>
      <c r="N262" s="6">
        <v>191</v>
      </c>
    </row>
    <row r="263" spans="1:14">
      <c r="A263" s="1">
        <v>262</v>
      </c>
      <c r="B263" s="1" t="s">
        <v>105</v>
      </c>
      <c r="C263" s="1" t="s">
        <v>661</v>
      </c>
      <c r="D263" s="1" t="s">
        <v>413</v>
      </c>
      <c r="E263" s="1" t="s">
        <v>731</v>
      </c>
      <c r="F263" s="6">
        <v>0</v>
      </c>
      <c r="G263" s="1">
        <v>1</v>
      </c>
      <c r="H263" s="6">
        <v>0</v>
      </c>
      <c r="I263" s="1">
        <v>0</v>
      </c>
      <c r="J263" s="6">
        <v>0</v>
      </c>
      <c r="K263" s="6">
        <v>0</v>
      </c>
      <c r="L263" s="6">
        <v>9</v>
      </c>
      <c r="M263" s="6">
        <v>0</v>
      </c>
      <c r="N263" s="6">
        <v>0</v>
      </c>
    </row>
    <row r="264" spans="1:14">
      <c r="A264" s="1">
        <v>263</v>
      </c>
      <c r="B264" s="1" t="s">
        <v>105</v>
      </c>
      <c r="C264" s="1" t="s">
        <v>661</v>
      </c>
      <c r="D264" s="1" t="s">
        <v>327</v>
      </c>
      <c r="E264" s="1" t="s">
        <v>664</v>
      </c>
      <c r="F264" s="6">
        <v>0</v>
      </c>
      <c r="G264" s="1">
        <v>130</v>
      </c>
      <c r="H264" s="6">
        <v>0</v>
      </c>
      <c r="I264" s="1">
        <v>0</v>
      </c>
      <c r="J264" s="6">
        <v>0</v>
      </c>
      <c r="K264" s="6">
        <v>556</v>
      </c>
      <c r="L264" s="6">
        <v>1166</v>
      </c>
      <c r="M264" s="6">
        <v>49</v>
      </c>
      <c r="N264" s="6">
        <v>237</v>
      </c>
    </row>
    <row r="265" spans="1:14">
      <c r="A265" s="1">
        <v>264</v>
      </c>
      <c r="B265" s="1" t="s">
        <v>105</v>
      </c>
      <c r="C265" s="1" t="s">
        <v>661</v>
      </c>
      <c r="D265" s="1" t="s">
        <v>328</v>
      </c>
      <c r="E265" s="1" t="s">
        <v>665</v>
      </c>
      <c r="F265" s="6">
        <v>0</v>
      </c>
      <c r="G265" s="1">
        <v>10</v>
      </c>
      <c r="H265" s="6">
        <v>0</v>
      </c>
      <c r="I265" s="1">
        <v>0</v>
      </c>
      <c r="J265" s="6">
        <v>0</v>
      </c>
      <c r="K265" s="6">
        <v>18</v>
      </c>
      <c r="L265" s="6">
        <v>59</v>
      </c>
      <c r="M265" s="6">
        <v>2</v>
      </c>
      <c r="N265" s="6">
        <v>7</v>
      </c>
    </row>
    <row r="266" spans="1:14">
      <c r="A266" s="1">
        <v>265</v>
      </c>
      <c r="B266" s="1" t="s">
        <v>105</v>
      </c>
      <c r="C266" s="1" t="s">
        <v>661</v>
      </c>
      <c r="D266" s="1" t="s">
        <v>329</v>
      </c>
      <c r="E266" s="1" t="s">
        <v>853</v>
      </c>
      <c r="F266" s="6">
        <v>0</v>
      </c>
      <c r="G266" s="1">
        <v>4</v>
      </c>
      <c r="H266" s="6">
        <v>0</v>
      </c>
      <c r="I266" s="1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</row>
    <row r="267" spans="1:14">
      <c r="A267" s="1">
        <v>266</v>
      </c>
      <c r="B267" s="5" t="s">
        <v>105</v>
      </c>
      <c r="C267" s="1" t="s">
        <v>661</v>
      </c>
      <c r="D267" s="5" t="s">
        <v>330</v>
      </c>
      <c r="E267" s="1" t="s">
        <v>667</v>
      </c>
      <c r="F267" s="6">
        <v>0</v>
      </c>
      <c r="G267" s="1">
        <v>1</v>
      </c>
      <c r="H267" s="6">
        <v>0</v>
      </c>
      <c r="I267" s="1">
        <v>0</v>
      </c>
      <c r="J267" s="6">
        <v>0</v>
      </c>
      <c r="K267" s="6">
        <v>7</v>
      </c>
      <c r="L267" s="6">
        <v>11</v>
      </c>
      <c r="M267" s="6">
        <v>4</v>
      </c>
      <c r="N267" s="6">
        <v>0</v>
      </c>
    </row>
    <row r="268" spans="1:14">
      <c r="A268" s="1">
        <v>267</v>
      </c>
      <c r="B268" s="5" t="s">
        <v>105</v>
      </c>
      <c r="C268" s="1" t="s">
        <v>661</v>
      </c>
      <c r="D268" s="5" t="s">
        <v>331</v>
      </c>
      <c r="E268" s="1" t="s">
        <v>895</v>
      </c>
      <c r="F268" s="6">
        <v>0</v>
      </c>
      <c r="G268" s="1">
        <v>42</v>
      </c>
      <c r="H268" s="6">
        <v>0</v>
      </c>
      <c r="I268" s="1">
        <v>0</v>
      </c>
      <c r="J268" s="6">
        <v>0</v>
      </c>
      <c r="K268" s="6">
        <v>0</v>
      </c>
      <c r="L268" s="6">
        <v>0</v>
      </c>
      <c r="M268" s="6">
        <v>0</v>
      </c>
      <c r="N268" s="6">
        <v>0</v>
      </c>
    </row>
    <row r="269" spans="1:14">
      <c r="A269" s="1">
        <v>268</v>
      </c>
      <c r="B269" s="1" t="s">
        <v>105</v>
      </c>
      <c r="C269" s="1" t="s">
        <v>661</v>
      </c>
      <c r="D269" s="1" t="s">
        <v>414</v>
      </c>
      <c r="E269" s="1" t="s">
        <v>732</v>
      </c>
      <c r="F269" s="6">
        <v>0</v>
      </c>
      <c r="G269" s="1">
        <v>2</v>
      </c>
      <c r="H269" s="6">
        <v>0</v>
      </c>
      <c r="I269" s="1">
        <v>0</v>
      </c>
      <c r="J269" s="6">
        <v>0</v>
      </c>
      <c r="K269" s="6">
        <v>0</v>
      </c>
      <c r="L269" s="6">
        <v>7</v>
      </c>
      <c r="M269" s="6">
        <v>0</v>
      </c>
      <c r="N269" s="6">
        <v>0</v>
      </c>
    </row>
    <row r="270" spans="1:14">
      <c r="A270" s="1">
        <v>269</v>
      </c>
      <c r="B270" s="1" t="s">
        <v>105</v>
      </c>
      <c r="C270" s="1" t="s">
        <v>661</v>
      </c>
      <c r="D270" s="1" t="s">
        <v>768</v>
      </c>
      <c r="E270" s="1" t="s">
        <v>769</v>
      </c>
      <c r="F270" s="6">
        <v>0</v>
      </c>
      <c r="G270" s="1">
        <v>4</v>
      </c>
      <c r="H270" s="6">
        <v>0</v>
      </c>
      <c r="I270" s="1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</row>
    <row r="271" spans="1:14">
      <c r="A271" s="1">
        <v>270</v>
      </c>
      <c r="B271" s="1" t="s">
        <v>105</v>
      </c>
      <c r="C271" s="1" t="s">
        <v>661</v>
      </c>
      <c r="D271" s="1" t="s">
        <v>824</v>
      </c>
      <c r="E271" s="1" t="s">
        <v>825</v>
      </c>
      <c r="F271" s="6">
        <v>0</v>
      </c>
      <c r="G271" s="1">
        <v>1</v>
      </c>
      <c r="H271" s="6">
        <v>0</v>
      </c>
      <c r="I271" s="1">
        <v>0</v>
      </c>
      <c r="J271" s="6">
        <v>0</v>
      </c>
      <c r="K271" s="6">
        <v>3</v>
      </c>
      <c r="L271" s="6">
        <v>33</v>
      </c>
      <c r="M271" s="6">
        <v>0</v>
      </c>
      <c r="N271" s="6">
        <v>2</v>
      </c>
    </row>
    <row r="272" spans="1:14">
      <c r="A272" s="1">
        <v>271</v>
      </c>
      <c r="B272" s="5" t="s">
        <v>105</v>
      </c>
      <c r="C272" s="1" t="s">
        <v>661</v>
      </c>
      <c r="D272" s="5" t="s">
        <v>415</v>
      </c>
      <c r="E272" s="1" t="s">
        <v>733</v>
      </c>
      <c r="F272" s="6">
        <v>0</v>
      </c>
      <c r="G272" s="1">
        <v>279</v>
      </c>
      <c r="H272" s="6">
        <v>0</v>
      </c>
      <c r="I272" s="1">
        <v>0</v>
      </c>
      <c r="J272" s="6">
        <v>0</v>
      </c>
      <c r="K272" s="6">
        <v>391</v>
      </c>
      <c r="L272" s="6">
        <v>697</v>
      </c>
      <c r="M272" s="6">
        <v>66</v>
      </c>
      <c r="N272" s="6">
        <v>106</v>
      </c>
    </row>
    <row r="273" spans="1:14">
      <c r="A273" s="1">
        <v>272</v>
      </c>
      <c r="B273" s="5" t="s">
        <v>105</v>
      </c>
      <c r="C273" s="1" t="s">
        <v>661</v>
      </c>
      <c r="D273" s="5" t="s">
        <v>332</v>
      </c>
      <c r="E273" s="1" t="s">
        <v>669</v>
      </c>
      <c r="F273" s="6">
        <v>0</v>
      </c>
      <c r="G273" s="1">
        <v>2</v>
      </c>
      <c r="H273" s="6">
        <v>0</v>
      </c>
      <c r="I273" s="1">
        <v>0</v>
      </c>
      <c r="J273" s="6">
        <v>0</v>
      </c>
      <c r="K273" s="6">
        <v>3</v>
      </c>
      <c r="L273" s="6">
        <v>8</v>
      </c>
      <c r="M273" s="6">
        <v>0</v>
      </c>
      <c r="N273" s="6">
        <v>0</v>
      </c>
    </row>
    <row r="274" spans="1:14">
      <c r="A274" s="1">
        <v>273</v>
      </c>
      <c r="B274" s="1" t="s">
        <v>105</v>
      </c>
      <c r="C274" s="1" t="s">
        <v>661</v>
      </c>
      <c r="D274" s="1" t="s">
        <v>333</v>
      </c>
      <c r="E274" s="1" t="s">
        <v>670</v>
      </c>
      <c r="F274" s="6">
        <v>0</v>
      </c>
      <c r="G274" s="1">
        <v>3</v>
      </c>
      <c r="H274" s="6">
        <v>0</v>
      </c>
      <c r="I274" s="1">
        <v>0</v>
      </c>
      <c r="J274" s="6">
        <v>0</v>
      </c>
      <c r="K274" s="6">
        <v>45</v>
      </c>
      <c r="L274" s="6">
        <v>30</v>
      </c>
      <c r="M274" s="6">
        <v>2</v>
      </c>
      <c r="N274" s="6">
        <v>14</v>
      </c>
    </row>
    <row r="275" spans="1:14">
      <c r="A275" s="1">
        <v>274</v>
      </c>
      <c r="B275" s="1" t="s">
        <v>105</v>
      </c>
      <c r="C275" s="1" t="s">
        <v>661</v>
      </c>
      <c r="D275" s="1" t="s">
        <v>334</v>
      </c>
      <c r="E275" s="1" t="s">
        <v>671</v>
      </c>
      <c r="F275" s="6">
        <v>0</v>
      </c>
      <c r="G275" s="1">
        <v>37</v>
      </c>
      <c r="H275" s="6">
        <v>0</v>
      </c>
      <c r="I275" s="1">
        <v>0</v>
      </c>
      <c r="J275" s="6">
        <v>0</v>
      </c>
      <c r="K275" s="6">
        <v>67</v>
      </c>
      <c r="L275" s="6">
        <v>240</v>
      </c>
      <c r="M275" s="6">
        <v>6</v>
      </c>
      <c r="N275" s="6">
        <v>29</v>
      </c>
    </row>
    <row r="276" spans="1:14">
      <c r="A276" s="1">
        <v>275</v>
      </c>
      <c r="B276" s="1" t="s">
        <v>105</v>
      </c>
      <c r="C276" s="1" t="s">
        <v>661</v>
      </c>
      <c r="D276" s="1" t="s">
        <v>335</v>
      </c>
      <c r="E276" s="1" t="s">
        <v>672</v>
      </c>
      <c r="F276" s="6">
        <v>0</v>
      </c>
      <c r="G276" s="1">
        <v>23</v>
      </c>
      <c r="H276" s="6">
        <v>0</v>
      </c>
      <c r="I276" s="1">
        <v>0</v>
      </c>
      <c r="J276" s="6">
        <v>0</v>
      </c>
      <c r="K276" s="6">
        <v>95</v>
      </c>
      <c r="L276" s="6">
        <v>563</v>
      </c>
      <c r="M276" s="6">
        <v>7</v>
      </c>
      <c r="N276" s="6">
        <v>47</v>
      </c>
    </row>
    <row r="277" spans="1:14">
      <c r="A277" s="1">
        <v>276</v>
      </c>
      <c r="B277" s="1" t="s">
        <v>105</v>
      </c>
      <c r="C277" s="1" t="s">
        <v>661</v>
      </c>
      <c r="D277" s="1" t="s">
        <v>416</v>
      </c>
      <c r="E277" s="1" t="s">
        <v>734</v>
      </c>
      <c r="F277" s="6">
        <v>0</v>
      </c>
      <c r="G277" s="1">
        <v>6</v>
      </c>
      <c r="H277" s="6">
        <v>0</v>
      </c>
      <c r="I277" s="1">
        <v>0</v>
      </c>
      <c r="J277" s="6">
        <v>0</v>
      </c>
      <c r="K277" s="6">
        <v>29</v>
      </c>
      <c r="L277" s="6">
        <v>36</v>
      </c>
      <c r="M277" s="6">
        <v>5</v>
      </c>
      <c r="N277" s="6">
        <v>11</v>
      </c>
    </row>
    <row r="278" spans="1:14">
      <c r="A278" s="1">
        <v>277</v>
      </c>
      <c r="B278" s="1" t="s">
        <v>105</v>
      </c>
      <c r="C278" s="1" t="s">
        <v>661</v>
      </c>
      <c r="D278" s="1" t="s">
        <v>906</v>
      </c>
      <c r="E278" s="1" t="s">
        <v>987</v>
      </c>
      <c r="F278" s="6">
        <v>0</v>
      </c>
      <c r="G278" s="1">
        <v>27</v>
      </c>
      <c r="H278" s="6">
        <v>0</v>
      </c>
      <c r="I278" s="1">
        <v>0</v>
      </c>
      <c r="J278" s="6">
        <v>0</v>
      </c>
      <c r="K278" s="6">
        <v>9</v>
      </c>
      <c r="L278" s="6">
        <v>205</v>
      </c>
      <c r="M278" s="6">
        <v>0</v>
      </c>
      <c r="N278" s="6">
        <v>4</v>
      </c>
    </row>
    <row r="279" spans="1:14">
      <c r="A279" s="1">
        <v>278</v>
      </c>
      <c r="B279" s="1" t="s">
        <v>105</v>
      </c>
      <c r="C279" s="1" t="s">
        <v>661</v>
      </c>
      <c r="D279" s="1" t="s">
        <v>336</v>
      </c>
      <c r="E279" s="1" t="s">
        <v>673</v>
      </c>
      <c r="F279" s="6">
        <v>0</v>
      </c>
      <c r="G279" s="1">
        <v>1040</v>
      </c>
      <c r="H279" s="6">
        <v>0</v>
      </c>
      <c r="I279" s="1">
        <v>0</v>
      </c>
      <c r="J279" s="6">
        <v>0</v>
      </c>
      <c r="K279" s="6">
        <v>1579</v>
      </c>
      <c r="L279" s="6">
        <v>3798</v>
      </c>
      <c r="M279" s="6">
        <v>35</v>
      </c>
      <c r="N279" s="6">
        <v>747</v>
      </c>
    </row>
    <row r="280" spans="1:14">
      <c r="A280" s="1">
        <v>279</v>
      </c>
      <c r="B280" s="1" t="s">
        <v>105</v>
      </c>
      <c r="C280" s="1" t="s">
        <v>661</v>
      </c>
      <c r="D280" s="1" t="s">
        <v>903</v>
      </c>
      <c r="E280" s="1" t="s">
        <v>983</v>
      </c>
      <c r="F280" s="6">
        <v>0</v>
      </c>
      <c r="G280" s="1">
        <v>8</v>
      </c>
      <c r="H280" s="6">
        <v>0</v>
      </c>
      <c r="I280" s="1">
        <v>0</v>
      </c>
      <c r="J280" s="6">
        <v>0</v>
      </c>
      <c r="K280" s="6">
        <v>5</v>
      </c>
      <c r="L280" s="6">
        <v>146</v>
      </c>
      <c r="M280" s="6">
        <v>2</v>
      </c>
      <c r="N280" s="6">
        <v>3</v>
      </c>
    </row>
    <row r="281" spans="1:14">
      <c r="A281" s="1">
        <v>280</v>
      </c>
      <c r="B281" s="1" t="s">
        <v>848</v>
      </c>
      <c r="C281" s="1" t="s">
        <v>849</v>
      </c>
      <c r="D281" s="1" t="s">
        <v>907</v>
      </c>
      <c r="E281" s="1" t="s">
        <v>988</v>
      </c>
      <c r="F281" s="6">
        <v>0</v>
      </c>
      <c r="G281" s="1">
        <v>5</v>
      </c>
      <c r="H281" s="6">
        <v>0</v>
      </c>
      <c r="I281" s="1">
        <v>0</v>
      </c>
      <c r="J281" s="6">
        <v>0</v>
      </c>
      <c r="K281" s="6">
        <v>18</v>
      </c>
      <c r="L281" s="6">
        <v>21</v>
      </c>
      <c r="M281" s="6">
        <v>3</v>
      </c>
      <c r="N281" s="6">
        <v>8</v>
      </c>
    </row>
    <row r="282" spans="1:14">
      <c r="A282" s="1">
        <v>281</v>
      </c>
      <c r="B282" s="1" t="s">
        <v>848</v>
      </c>
      <c r="C282" s="1" t="s">
        <v>849</v>
      </c>
      <c r="D282" s="1" t="s">
        <v>891</v>
      </c>
      <c r="E282" s="1" t="s">
        <v>897</v>
      </c>
      <c r="F282" s="6">
        <v>0</v>
      </c>
      <c r="G282" s="1">
        <v>66</v>
      </c>
      <c r="H282" s="6">
        <v>0</v>
      </c>
      <c r="I282" s="1">
        <v>0</v>
      </c>
      <c r="J282" s="6">
        <v>0</v>
      </c>
      <c r="K282" s="6">
        <v>35</v>
      </c>
      <c r="L282" s="6">
        <v>313</v>
      </c>
      <c r="M282" s="6">
        <v>5</v>
      </c>
      <c r="N282" s="6">
        <v>14</v>
      </c>
    </row>
    <row r="283" spans="1:14">
      <c r="A283" s="1">
        <v>282</v>
      </c>
      <c r="B283" s="1" t="s">
        <v>848</v>
      </c>
      <c r="C283" s="1" t="s">
        <v>849</v>
      </c>
      <c r="D283" s="1" t="s">
        <v>908</v>
      </c>
      <c r="E283" s="1" t="s">
        <v>989</v>
      </c>
      <c r="F283" s="6">
        <v>0</v>
      </c>
      <c r="G283" s="1">
        <v>1</v>
      </c>
      <c r="H283" s="6">
        <v>0</v>
      </c>
      <c r="I283" s="1">
        <v>0</v>
      </c>
      <c r="J283" s="6">
        <v>0</v>
      </c>
      <c r="K283" s="6">
        <v>0</v>
      </c>
      <c r="L283" s="6">
        <v>0</v>
      </c>
      <c r="M283" s="6">
        <v>0</v>
      </c>
      <c r="N283" s="6">
        <v>0</v>
      </c>
    </row>
    <row r="284" spans="1:14">
      <c r="A284" s="1">
        <v>283</v>
      </c>
      <c r="B284" s="1" t="s">
        <v>848</v>
      </c>
      <c r="C284" s="1" t="s">
        <v>849</v>
      </c>
      <c r="D284" s="1" t="s">
        <v>867</v>
      </c>
      <c r="E284" s="1" t="s">
        <v>871</v>
      </c>
      <c r="F284" s="6">
        <v>0</v>
      </c>
      <c r="G284" s="1">
        <v>2</v>
      </c>
      <c r="H284" s="6">
        <v>0</v>
      </c>
      <c r="I284" s="1">
        <v>0</v>
      </c>
      <c r="J284" s="6">
        <v>0</v>
      </c>
      <c r="K284" s="6">
        <v>6</v>
      </c>
      <c r="L284" s="6">
        <v>8</v>
      </c>
      <c r="M284" s="6">
        <v>0</v>
      </c>
      <c r="N284" s="6">
        <v>6</v>
      </c>
    </row>
    <row r="285" spans="1:14">
      <c r="A285" s="1">
        <v>284</v>
      </c>
      <c r="B285" s="1" t="s">
        <v>826</v>
      </c>
      <c r="C285" s="1" t="s">
        <v>662</v>
      </c>
      <c r="D285" s="1" t="s">
        <v>827</v>
      </c>
      <c r="E285" s="1" t="s">
        <v>828</v>
      </c>
      <c r="F285" s="6">
        <v>0</v>
      </c>
      <c r="G285" s="1">
        <v>609</v>
      </c>
      <c r="H285" s="6">
        <v>0</v>
      </c>
      <c r="I285" s="1">
        <v>0</v>
      </c>
      <c r="J285" s="6">
        <v>0</v>
      </c>
      <c r="K285" s="6">
        <v>2887</v>
      </c>
      <c r="L285" s="6">
        <v>3905</v>
      </c>
      <c r="M285" s="6">
        <v>867</v>
      </c>
      <c r="N285" s="6">
        <v>675</v>
      </c>
    </row>
    <row r="286" spans="1:14">
      <c r="A286" s="1">
        <v>285</v>
      </c>
      <c r="B286" s="1" t="s">
        <v>790</v>
      </c>
      <c r="C286" s="1" t="s">
        <v>663</v>
      </c>
      <c r="D286" s="1" t="s">
        <v>791</v>
      </c>
      <c r="E286" s="1" t="s">
        <v>792</v>
      </c>
      <c r="F286" s="6">
        <v>0</v>
      </c>
      <c r="G286" s="1">
        <v>78</v>
      </c>
      <c r="H286" s="6">
        <v>0</v>
      </c>
      <c r="I286" s="1">
        <v>0</v>
      </c>
      <c r="J286" s="6">
        <v>0</v>
      </c>
      <c r="K286" s="6">
        <v>328</v>
      </c>
      <c r="L286" s="6">
        <v>559</v>
      </c>
      <c r="M286" s="6">
        <v>31</v>
      </c>
      <c r="N286" s="6">
        <v>188</v>
      </c>
    </row>
    <row r="287" spans="1:14">
      <c r="A287" s="1">
        <v>286</v>
      </c>
      <c r="B287" s="1" t="s">
        <v>874</v>
      </c>
      <c r="C287" s="1" t="s">
        <v>875</v>
      </c>
      <c r="D287" s="1" t="s">
        <v>876</v>
      </c>
      <c r="E287" s="1" t="s">
        <v>875</v>
      </c>
      <c r="F287" s="6">
        <v>0</v>
      </c>
      <c r="G287" s="1">
        <v>985</v>
      </c>
      <c r="H287" s="6">
        <v>0</v>
      </c>
      <c r="I287" s="1">
        <v>0</v>
      </c>
      <c r="J287" s="6">
        <v>0</v>
      </c>
      <c r="K287" s="6">
        <v>731</v>
      </c>
      <c r="L287" s="6">
        <v>3162</v>
      </c>
      <c r="M287" s="6">
        <v>69</v>
      </c>
      <c r="N287" s="6">
        <v>180</v>
      </c>
    </row>
    <row r="288" spans="1:14">
      <c r="A288" s="1">
        <v>287</v>
      </c>
      <c r="B288" s="1" t="s">
        <v>829</v>
      </c>
      <c r="C288" s="1" t="s">
        <v>666</v>
      </c>
      <c r="D288" s="1" t="s">
        <v>830</v>
      </c>
      <c r="E288" s="1" t="s">
        <v>831</v>
      </c>
      <c r="F288" s="6">
        <v>0</v>
      </c>
      <c r="G288" s="1">
        <v>25</v>
      </c>
      <c r="H288" s="6">
        <v>0</v>
      </c>
      <c r="I288" s="1">
        <v>0</v>
      </c>
      <c r="J288" s="6">
        <v>0</v>
      </c>
      <c r="K288" s="6">
        <v>150</v>
      </c>
      <c r="L288" s="6">
        <v>446</v>
      </c>
      <c r="M288" s="6">
        <v>1</v>
      </c>
      <c r="N288" s="6">
        <v>52</v>
      </c>
    </row>
    <row r="289" spans="1:14">
      <c r="A289" s="1">
        <v>288</v>
      </c>
      <c r="B289" s="1" t="s">
        <v>878</v>
      </c>
      <c r="C289" s="1" t="s">
        <v>668</v>
      </c>
      <c r="D289" s="1" t="s">
        <v>882</v>
      </c>
      <c r="E289" s="1" t="s">
        <v>895</v>
      </c>
      <c r="F289" s="6">
        <v>0</v>
      </c>
      <c r="G289" s="1">
        <v>6690</v>
      </c>
      <c r="H289" s="6">
        <v>0</v>
      </c>
      <c r="I289" s="1">
        <v>0</v>
      </c>
      <c r="J289" s="6">
        <v>0</v>
      </c>
      <c r="K289" s="6">
        <v>14</v>
      </c>
      <c r="L289" s="6">
        <v>483</v>
      </c>
      <c r="M289" s="6">
        <v>1</v>
      </c>
      <c r="N289" s="6">
        <v>8</v>
      </c>
    </row>
    <row r="290" spans="1:14">
      <c r="A290" s="1">
        <v>289</v>
      </c>
      <c r="B290" s="1" t="s">
        <v>879</v>
      </c>
      <c r="C290" s="1" t="s">
        <v>887</v>
      </c>
      <c r="D290" s="1" t="s">
        <v>883</v>
      </c>
      <c r="E290" s="1" t="s">
        <v>887</v>
      </c>
      <c r="F290" s="6">
        <v>0</v>
      </c>
      <c r="G290" s="1">
        <v>95</v>
      </c>
      <c r="H290" s="6">
        <v>0</v>
      </c>
      <c r="I290" s="1">
        <v>0</v>
      </c>
      <c r="J290" s="6">
        <v>0</v>
      </c>
      <c r="K290" s="6">
        <v>45</v>
      </c>
      <c r="L290" s="6">
        <v>216</v>
      </c>
      <c r="M290" s="6">
        <v>7</v>
      </c>
      <c r="N290" s="6">
        <v>23</v>
      </c>
    </row>
    <row r="291" spans="1:14">
      <c r="A291" s="1">
        <v>290</v>
      </c>
      <c r="B291" s="1" t="s">
        <v>832</v>
      </c>
      <c r="C291" s="1" t="s">
        <v>833</v>
      </c>
      <c r="D291" s="1" t="s">
        <v>834</v>
      </c>
      <c r="E291" s="1" t="s">
        <v>835</v>
      </c>
      <c r="F291" s="6">
        <v>0</v>
      </c>
      <c r="G291" s="1">
        <v>6</v>
      </c>
      <c r="H291" s="6">
        <v>0</v>
      </c>
      <c r="I291" s="1">
        <v>0</v>
      </c>
      <c r="J291" s="6">
        <v>0</v>
      </c>
      <c r="K291" s="6">
        <v>15</v>
      </c>
      <c r="L291" s="6">
        <v>72</v>
      </c>
      <c r="M291" s="6">
        <v>0</v>
      </c>
      <c r="N291" s="6">
        <v>8</v>
      </c>
    </row>
    <row r="292" spans="1:14">
      <c r="A292" s="1">
        <v>291</v>
      </c>
      <c r="B292" s="1" t="s">
        <v>836</v>
      </c>
      <c r="C292" s="1" t="s">
        <v>837</v>
      </c>
      <c r="D292" s="1" t="s">
        <v>838</v>
      </c>
      <c r="E292" s="1" t="s">
        <v>837</v>
      </c>
      <c r="F292" s="6">
        <v>0</v>
      </c>
      <c r="G292" s="1">
        <v>2150</v>
      </c>
      <c r="H292" s="6">
        <v>0</v>
      </c>
      <c r="I292" s="1">
        <v>0</v>
      </c>
      <c r="J292" s="6">
        <v>0</v>
      </c>
      <c r="K292" s="6">
        <v>1506</v>
      </c>
      <c r="L292" s="6">
        <v>5766</v>
      </c>
      <c r="M292" s="6">
        <v>71</v>
      </c>
      <c r="N292" s="6">
        <v>681</v>
      </c>
    </row>
    <row r="293" spans="1:14">
      <c r="A293" s="1">
        <v>292</v>
      </c>
      <c r="B293" s="1" t="s">
        <v>106</v>
      </c>
      <c r="C293" s="1" t="s">
        <v>674</v>
      </c>
      <c r="D293" s="1" t="s">
        <v>337</v>
      </c>
      <c r="E293" s="1" t="s">
        <v>944</v>
      </c>
      <c r="F293" s="6">
        <v>0</v>
      </c>
      <c r="G293" s="1">
        <v>5038</v>
      </c>
      <c r="H293" s="6">
        <v>0</v>
      </c>
      <c r="I293" s="1">
        <v>0</v>
      </c>
      <c r="J293" s="6">
        <v>0</v>
      </c>
      <c r="K293" s="6">
        <v>19896</v>
      </c>
      <c r="L293" s="6">
        <v>26956</v>
      </c>
      <c r="M293" s="6">
        <v>3620</v>
      </c>
      <c r="N293" s="6">
        <v>6427</v>
      </c>
    </row>
    <row r="294" spans="1:14">
      <c r="A294" s="1">
        <v>293</v>
      </c>
      <c r="B294" s="5" t="s">
        <v>106</v>
      </c>
      <c r="C294" s="1" t="s">
        <v>674</v>
      </c>
      <c r="D294" s="5" t="s">
        <v>338</v>
      </c>
      <c r="E294" s="1" t="s">
        <v>945</v>
      </c>
      <c r="F294" s="6">
        <v>0</v>
      </c>
      <c r="G294" s="1">
        <v>1124</v>
      </c>
      <c r="H294" s="6">
        <v>0</v>
      </c>
      <c r="I294" s="1">
        <v>0</v>
      </c>
      <c r="J294" s="6">
        <v>0</v>
      </c>
      <c r="K294" s="6">
        <v>4962</v>
      </c>
      <c r="L294" s="6">
        <v>6512</v>
      </c>
      <c r="M294" s="6">
        <v>666</v>
      </c>
      <c r="N294" s="6">
        <v>2074</v>
      </c>
    </row>
    <row r="295" spans="1:14">
      <c r="A295" s="1">
        <v>294</v>
      </c>
      <c r="B295" s="5" t="s">
        <v>106</v>
      </c>
      <c r="C295" s="1" t="s">
        <v>674</v>
      </c>
      <c r="D295" s="5" t="s">
        <v>339</v>
      </c>
      <c r="E295" s="1" t="s">
        <v>946</v>
      </c>
      <c r="F295" s="6">
        <v>0</v>
      </c>
      <c r="G295" s="1">
        <v>4396</v>
      </c>
      <c r="H295" s="6">
        <v>0</v>
      </c>
      <c r="I295" s="1">
        <v>0</v>
      </c>
      <c r="J295" s="6">
        <v>0</v>
      </c>
      <c r="K295" s="6">
        <v>20961</v>
      </c>
      <c r="L295" s="6">
        <v>20166</v>
      </c>
      <c r="M295" s="6">
        <v>6638</v>
      </c>
      <c r="N295" s="6">
        <v>4261</v>
      </c>
    </row>
    <row r="296" spans="1:14">
      <c r="A296" s="1">
        <v>295</v>
      </c>
      <c r="B296" s="5" t="s">
        <v>106</v>
      </c>
      <c r="C296" s="1" t="s">
        <v>674</v>
      </c>
      <c r="D296" s="5" t="s">
        <v>340</v>
      </c>
      <c r="E296" s="1" t="s">
        <v>947</v>
      </c>
      <c r="F296" s="6">
        <v>0</v>
      </c>
      <c r="G296" s="1">
        <v>34639</v>
      </c>
      <c r="H296" s="6">
        <v>0</v>
      </c>
      <c r="I296" s="1">
        <v>0</v>
      </c>
      <c r="J296" s="6">
        <v>0</v>
      </c>
      <c r="K296" s="6">
        <v>67</v>
      </c>
      <c r="L296" s="6">
        <v>1534</v>
      </c>
      <c r="M296" s="6">
        <v>2</v>
      </c>
      <c r="N296" s="6">
        <v>7</v>
      </c>
    </row>
    <row r="297" spans="1:14">
      <c r="A297" s="1">
        <v>296</v>
      </c>
      <c r="B297" s="5" t="s">
        <v>106</v>
      </c>
      <c r="C297" s="1" t="s">
        <v>674</v>
      </c>
      <c r="D297" s="5" t="s">
        <v>341</v>
      </c>
      <c r="E297" s="1" t="s">
        <v>947</v>
      </c>
      <c r="F297" s="6">
        <v>0</v>
      </c>
      <c r="G297" s="1">
        <v>7366</v>
      </c>
      <c r="H297" s="6">
        <v>0</v>
      </c>
      <c r="I297" s="1">
        <v>0</v>
      </c>
      <c r="J297" s="6">
        <v>0</v>
      </c>
      <c r="K297" s="6">
        <v>5821</v>
      </c>
      <c r="L297" s="6">
        <v>18447</v>
      </c>
      <c r="M297" s="6">
        <v>795</v>
      </c>
      <c r="N297" s="6">
        <v>1105</v>
      </c>
    </row>
    <row r="298" spans="1:14">
      <c r="A298" s="1">
        <v>297</v>
      </c>
      <c r="B298" s="5" t="s">
        <v>106</v>
      </c>
      <c r="C298" s="1" t="s">
        <v>674</v>
      </c>
      <c r="D298" s="5" t="s">
        <v>342</v>
      </c>
      <c r="E298" s="1" t="s">
        <v>947</v>
      </c>
      <c r="F298" s="6">
        <v>0</v>
      </c>
      <c r="G298" s="1">
        <v>438</v>
      </c>
      <c r="H298" s="6">
        <v>0</v>
      </c>
      <c r="I298" s="1">
        <v>0</v>
      </c>
      <c r="J298" s="6">
        <v>0</v>
      </c>
      <c r="K298" s="6">
        <v>789</v>
      </c>
      <c r="L298" s="6">
        <v>2775</v>
      </c>
      <c r="M298" s="6">
        <v>78</v>
      </c>
      <c r="N298" s="6">
        <v>210</v>
      </c>
    </row>
    <row r="299" spans="1:14">
      <c r="A299" s="1">
        <v>298</v>
      </c>
      <c r="B299" s="5" t="s">
        <v>106</v>
      </c>
      <c r="C299" s="1" t="s">
        <v>674</v>
      </c>
      <c r="D299" s="5" t="s">
        <v>343</v>
      </c>
      <c r="E299" s="1" t="s">
        <v>948</v>
      </c>
      <c r="F299" s="6">
        <v>0</v>
      </c>
      <c r="G299" s="1">
        <v>824</v>
      </c>
      <c r="H299" s="6">
        <v>0</v>
      </c>
      <c r="I299" s="1">
        <v>0</v>
      </c>
      <c r="J299" s="6">
        <v>0</v>
      </c>
      <c r="K299" s="6">
        <v>2353</v>
      </c>
      <c r="L299" s="6">
        <v>5468</v>
      </c>
      <c r="M299" s="6">
        <v>194</v>
      </c>
      <c r="N299" s="6">
        <v>1192</v>
      </c>
    </row>
    <row r="300" spans="1:14">
      <c r="A300" s="1">
        <v>299</v>
      </c>
      <c r="B300" s="5" t="s">
        <v>106</v>
      </c>
      <c r="C300" s="1" t="s">
        <v>674</v>
      </c>
      <c r="D300" s="5" t="s">
        <v>344</v>
      </c>
      <c r="E300" s="1" t="s">
        <v>947</v>
      </c>
      <c r="F300" s="6">
        <v>0</v>
      </c>
      <c r="G300" s="1">
        <v>89</v>
      </c>
      <c r="H300" s="6">
        <v>0</v>
      </c>
      <c r="I300" s="1">
        <v>0</v>
      </c>
      <c r="J300" s="6">
        <v>0</v>
      </c>
      <c r="K300" s="6">
        <v>114</v>
      </c>
      <c r="L300" s="6">
        <v>296</v>
      </c>
      <c r="M300" s="6">
        <v>4</v>
      </c>
      <c r="N300" s="6">
        <v>37</v>
      </c>
    </row>
    <row r="301" spans="1:14">
      <c r="A301" s="1">
        <v>300</v>
      </c>
      <c r="B301" s="5" t="s">
        <v>106</v>
      </c>
      <c r="C301" s="1" t="s">
        <v>674</v>
      </c>
      <c r="D301" s="5" t="s">
        <v>345</v>
      </c>
      <c r="E301" s="1" t="s">
        <v>944</v>
      </c>
      <c r="F301" s="6">
        <v>0</v>
      </c>
      <c r="G301" s="1">
        <v>416</v>
      </c>
      <c r="H301" s="6">
        <v>0</v>
      </c>
      <c r="I301" s="1">
        <v>0</v>
      </c>
      <c r="J301" s="6">
        <v>0</v>
      </c>
      <c r="K301" s="6">
        <v>2078</v>
      </c>
      <c r="L301" s="6">
        <v>3365</v>
      </c>
      <c r="M301" s="6">
        <v>206</v>
      </c>
      <c r="N301" s="6">
        <v>842</v>
      </c>
    </row>
    <row r="302" spans="1:14">
      <c r="A302" s="1">
        <v>301</v>
      </c>
      <c r="B302" s="5" t="s">
        <v>106</v>
      </c>
      <c r="C302" s="1" t="s">
        <v>674</v>
      </c>
      <c r="D302" s="5" t="s">
        <v>346</v>
      </c>
      <c r="E302" s="1" t="s">
        <v>949</v>
      </c>
      <c r="F302" s="6">
        <v>0</v>
      </c>
      <c r="G302" s="1">
        <v>622</v>
      </c>
      <c r="H302" s="6">
        <v>0</v>
      </c>
      <c r="I302" s="1">
        <v>0</v>
      </c>
      <c r="J302" s="6">
        <v>0</v>
      </c>
      <c r="K302" s="6">
        <v>3466</v>
      </c>
      <c r="L302" s="6">
        <v>3456</v>
      </c>
      <c r="M302" s="6">
        <v>335</v>
      </c>
      <c r="N302" s="6">
        <v>1091</v>
      </c>
    </row>
    <row r="303" spans="1:14">
      <c r="A303" s="1">
        <v>302</v>
      </c>
      <c r="B303" s="5" t="s">
        <v>106</v>
      </c>
      <c r="C303" s="1" t="s">
        <v>674</v>
      </c>
      <c r="D303" s="5" t="s">
        <v>347</v>
      </c>
      <c r="E303" s="1" t="s">
        <v>675</v>
      </c>
      <c r="F303" s="6">
        <v>0</v>
      </c>
      <c r="G303" s="1">
        <v>92</v>
      </c>
      <c r="H303" s="6">
        <v>0</v>
      </c>
      <c r="I303" s="1">
        <v>0</v>
      </c>
      <c r="J303" s="6">
        <v>0</v>
      </c>
      <c r="K303" s="6">
        <v>37</v>
      </c>
      <c r="L303" s="6">
        <v>214</v>
      </c>
      <c r="M303" s="6">
        <v>1</v>
      </c>
      <c r="N303" s="6">
        <v>12</v>
      </c>
    </row>
    <row r="304" spans="1:14">
      <c r="A304" s="1">
        <v>303</v>
      </c>
      <c r="B304" s="3" t="s">
        <v>106</v>
      </c>
      <c r="C304" s="1" t="s">
        <v>674</v>
      </c>
      <c r="D304" s="3" t="s">
        <v>348</v>
      </c>
      <c r="E304" s="1" t="s">
        <v>947</v>
      </c>
      <c r="F304" s="6">
        <v>0</v>
      </c>
      <c r="G304" s="1">
        <v>832</v>
      </c>
      <c r="H304" s="6">
        <v>0</v>
      </c>
      <c r="I304" s="1">
        <v>0</v>
      </c>
      <c r="J304" s="6">
        <v>0</v>
      </c>
      <c r="K304" s="6">
        <v>1685</v>
      </c>
      <c r="L304" s="6">
        <v>4212</v>
      </c>
      <c r="M304" s="6">
        <v>361</v>
      </c>
      <c r="N304" s="6">
        <v>538</v>
      </c>
    </row>
    <row r="305" spans="1:14">
      <c r="A305" s="1">
        <v>304</v>
      </c>
      <c r="B305" s="5" t="s">
        <v>106</v>
      </c>
      <c r="C305" s="1" t="s">
        <v>674</v>
      </c>
      <c r="D305" s="5" t="s">
        <v>349</v>
      </c>
      <c r="E305" s="1" t="s">
        <v>676</v>
      </c>
      <c r="F305" s="6">
        <v>0</v>
      </c>
      <c r="G305" s="1">
        <v>303</v>
      </c>
      <c r="H305" s="6">
        <v>0</v>
      </c>
      <c r="I305" s="1">
        <v>0</v>
      </c>
      <c r="J305" s="6">
        <v>0</v>
      </c>
      <c r="K305" s="6">
        <v>1417</v>
      </c>
      <c r="L305" s="6">
        <v>2345</v>
      </c>
      <c r="M305" s="6">
        <v>79</v>
      </c>
      <c r="N305" s="6">
        <v>770</v>
      </c>
    </row>
    <row r="306" spans="1:14">
      <c r="A306" s="1">
        <v>305</v>
      </c>
      <c r="B306" s="5" t="s">
        <v>106</v>
      </c>
      <c r="C306" s="1" t="s">
        <v>674</v>
      </c>
      <c r="D306" s="5" t="s">
        <v>350</v>
      </c>
      <c r="E306" s="1" t="s">
        <v>677</v>
      </c>
      <c r="F306" s="6">
        <v>0</v>
      </c>
      <c r="G306" s="1">
        <v>2958</v>
      </c>
      <c r="H306" s="6">
        <v>0</v>
      </c>
      <c r="I306" s="1">
        <v>0</v>
      </c>
      <c r="J306" s="6">
        <v>0</v>
      </c>
      <c r="K306" s="6">
        <v>5717</v>
      </c>
      <c r="L306" s="6">
        <v>8947</v>
      </c>
      <c r="M306" s="6">
        <v>885</v>
      </c>
      <c r="N306" s="6">
        <v>1732</v>
      </c>
    </row>
    <row r="307" spans="1:14">
      <c r="A307" s="1">
        <v>306</v>
      </c>
      <c r="B307" s="5" t="s">
        <v>106</v>
      </c>
      <c r="C307" s="1" t="s">
        <v>674</v>
      </c>
      <c r="D307" s="5" t="s">
        <v>351</v>
      </c>
      <c r="E307" s="1" t="s">
        <v>950</v>
      </c>
      <c r="F307" s="6">
        <v>0</v>
      </c>
      <c r="G307" s="1">
        <v>2240</v>
      </c>
      <c r="H307" s="6">
        <v>0</v>
      </c>
      <c r="I307" s="1">
        <v>0</v>
      </c>
      <c r="J307" s="6">
        <v>0</v>
      </c>
      <c r="K307" s="6">
        <v>6337</v>
      </c>
      <c r="L307" s="6">
        <v>17881</v>
      </c>
      <c r="M307" s="6">
        <v>421</v>
      </c>
      <c r="N307" s="6">
        <v>2280</v>
      </c>
    </row>
    <row r="308" spans="1:14">
      <c r="A308" s="1">
        <v>307</v>
      </c>
      <c r="B308" s="5" t="s">
        <v>106</v>
      </c>
      <c r="C308" s="1" t="s">
        <v>674</v>
      </c>
      <c r="D308" s="5" t="s">
        <v>352</v>
      </c>
      <c r="E308" s="1" t="s">
        <v>951</v>
      </c>
      <c r="F308" s="6">
        <v>0</v>
      </c>
      <c r="G308" s="1">
        <v>3262</v>
      </c>
      <c r="H308" s="6">
        <v>0</v>
      </c>
      <c r="I308" s="1">
        <v>0</v>
      </c>
      <c r="J308" s="6">
        <v>0</v>
      </c>
      <c r="K308" s="6">
        <v>771</v>
      </c>
      <c r="L308" s="6">
        <v>1737</v>
      </c>
      <c r="M308" s="6">
        <v>102</v>
      </c>
      <c r="N308" s="6">
        <v>310</v>
      </c>
    </row>
    <row r="309" spans="1:14">
      <c r="A309" s="1">
        <v>308</v>
      </c>
      <c r="B309" s="5" t="s">
        <v>106</v>
      </c>
      <c r="C309" s="1" t="s">
        <v>674</v>
      </c>
      <c r="D309" s="5" t="s">
        <v>353</v>
      </c>
      <c r="E309" s="1" t="s">
        <v>678</v>
      </c>
      <c r="F309" s="6">
        <v>0</v>
      </c>
      <c r="G309" s="1">
        <v>2161</v>
      </c>
      <c r="H309" s="6">
        <v>0</v>
      </c>
      <c r="I309" s="1">
        <v>0</v>
      </c>
      <c r="J309" s="6">
        <v>0</v>
      </c>
      <c r="K309" s="6">
        <v>7811</v>
      </c>
      <c r="L309" s="6">
        <v>13101</v>
      </c>
      <c r="M309" s="6">
        <v>253</v>
      </c>
      <c r="N309" s="6">
        <v>3000</v>
      </c>
    </row>
    <row r="310" spans="1:14">
      <c r="A310" s="1">
        <v>309</v>
      </c>
      <c r="B310" s="5" t="s">
        <v>106</v>
      </c>
      <c r="C310" s="1" t="s">
        <v>674</v>
      </c>
      <c r="D310" s="5" t="s">
        <v>354</v>
      </c>
      <c r="E310" s="1" t="s">
        <v>948</v>
      </c>
      <c r="F310" s="6">
        <v>0</v>
      </c>
      <c r="G310" s="1">
        <v>9729</v>
      </c>
      <c r="H310" s="6">
        <v>0</v>
      </c>
      <c r="I310" s="1">
        <v>0</v>
      </c>
      <c r="J310" s="6">
        <v>0</v>
      </c>
      <c r="K310" s="6">
        <v>13942</v>
      </c>
      <c r="L310" s="6">
        <v>13864</v>
      </c>
      <c r="M310" s="6">
        <v>1437</v>
      </c>
      <c r="N310" s="6">
        <v>3821</v>
      </c>
    </row>
    <row r="311" spans="1:14">
      <c r="A311" s="1">
        <v>310</v>
      </c>
      <c r="B311" s="5" t="s">
        <v>106</v>
      </c>
      <c r="C311" s="1" t="s">
        <v>674</v>
      </c>
      <c r="D311" s="5" t="s">
        <v>355</v>
      </c>
      <c r="E311" s="1" t="s">
        <v>944</v>
      </c>
      <c r="F311" s="6">
        <v>0</v>
      </c>
      <c r="G311" s="1">
        <v>4729</v>
      </c>
      <c r="H311" s="6">
        <v>0</v>
      </c>
      <c r="I311" s="1">
        <v>0</v>
      </c>
      <c r="J311" s="6">
        <v>0</v>
      </c>
      <c r="K311" s="6">
        <v>6677</v>
      </c>
      <c r="L311" s="6">
        <v>36738</v>
      </c>
      <c r="M311" s="6">
        <v>520</v>
      </c>
      <c r="N311" s="6">
        <v>2955</v>
      </c>
    </row>
    <row r="312" spans="1:14">
      <c r="A312" s="1">
        <v>311</v>
      </c>
      <c r="B312" s="5" t="s">
        <v>106</v>
      </c>
      <c r="C312" s="1" t="s">
        <v>674</v>
      </c>
      <c r="D312" s="5" t="s">
        <v>356</v>
      </c>
      <c r="E312" s="1" t="s">
        <v>952</v>
      </c>
      <c r="F312" s="6">
        <v>0</v>
      </c>
      <c r="G312" s="1">
        <v>220</v>
      </c>
      <c r="H312" s="6">
        <v>0</v>
      </c>
      <c r="I312" s="1">
        <v>0</v>
      </c>
      <c r="J312" s="6">
        <v>0</v>
      </c>
      <c r="K312" s="6">
        <v>1483</v>
      </c>
      <c r="L312" s="6">
        <v>3081</v>
      </c>
      <c r="M312" s="6">
        <v>210</v>
      </c>
      <c r="N312" s="6">
        <v>646</v>
      </c>
    </row>
    <row r="313" spans="1:14">
      <c r="A313" s="1">
        <v>312</v>
      </c>
      <c r="B313" s="1" t="s">
        <v>106</v>
      </c>
      <c r="C313" s="1" t="s">
        <v>674</v>
      </c>
      <c r="D313" s="1" t="s">
        <v>357</v>
      </c>
      <c r="E313" s="1" t="s">
        <v>679</v>
      </c>
      <c r="F313" s="6">
        <v>0</v>
      </c>
      <c r="G313" s="1">
        <v>78244</v>
      </c>
      <c r="H313" s="6">
        <v>0</v>
      </c>
      <c r="I313" s="1">
        <v>0</v>
      </c>
      <c r="J313" s="6">
        <v>0</v>
      </c>
      <c r="K313" s="6">
        <v>58771</v>
      </c>
      <c r="L313" s="6">
        <v>280157</v>
      </c>
      <c r="M313" s="6">
        <v>2669</v>
      </c>
      <c r="N313" s="6">
        <v>21601</v>
      </c>
    </row>
    <row r="314" spans="1:14">
      <c r="A314" s="1">
        <v>313</v>
      </c>
      <c r="B314" s="1" t="s">
        <v>106</v>
      </c>
      <c r="C314" s="1" t="s">
        <v>674</v>
      </c>
      <c r="D314" s="1" t="s">
        <v>358</v>
      </c>
      <c r="E314" s="1" t="s">
        <v>680</v>
      </c>
      <c r="F314" s="6">
        <v>0</v>
      </c>
      <c r="G314" s="1">
        <v>1402</v>
      </c>
      <c r="H314" s="6">
        <v>0</v>
      </c>
      <c r="I314" s="1">
        <v>0</v>
      </c>
      <c r="J314" s="6">
        <v>0</v>
      </c>
      <c r="K314" s="6">
        <v>1715</v>
      </c>
      <c r="L314" s="6">
        <v>8360</v>
      </c>
      <c r="M314" s="6">
        <v>191</v>
      </c>
      <c r="N314" s="6">
        <v>595</v>
      </c>
    </row>
    <row r="315" spans="1:14">
      <c r="A315" s="1">
        <v>314</v>
      </c>
      <c r="B315" s="1" t="s">
        <v>106</v>
      </c>
      <c r="C315" s="1" t="s">
        <v>674</v>
      </c>
      <c r="D315" s="1" t="s">
        <v>359</v>
      </c>
      <c r="E315" s="1" t="s">
        <v>947</v>
      </c>
      <c r="F315" s="6">
        <v>0</v>
      </c>
      <c r="G315" s="1">
        <v>569</v>
      </c>
      <c r="H315" s="6">
        <v>0</v>
      </c>
      <c r="I315" s="1">
        <v>0</v>
      </c>
      <c r="J315" s="6">
        <v>0</v>
      </c>
      <c r="K315" s="6">
        <v>960</v>
      </c>
      <c r="L315" s="6">
        <v>4825</v>
      </c>
      <c r="M315" s="6">
        <v>65</v>
      </c>
      <c r="N315" s="6">
        <v>367</v>
      </c>
    </row>
    <row r="316" spans="1:14">
      <c r="A316" s="1">
        <v>315</v>
      </c>
      <c r="B316" s="1" t="s">
        <v>107</v>
      </c>
      <c r="C316" s="1" t="s">
        <v>681</v>
      </c>
      <c r="D316" s="1" t="s">
        <v>360</v>
      </c>
      <c r="E316" s="1" t="s">
        <v>682</v>
      </c>
      <c r="F316" s="6">
        <v>0</v>
      </c>
      <c r="G316" s="1">
        <v>1059</v>
      </c>
      <c r="H316" s="6">
        <v>0</v>
      </c>
      <c r="I316" s="1">
        <v>0</v>
      </c>
      <c r="J316" s="6">
        <v>0</v>
      </c>
      <c r="K316" s="6">
        <v>8402</v>
      </c>
      <c r="L316" s="6">
        <v>1189</v>
      </c>
      <c r="M316" s="6">
        <v>506</v>
      </c>
      <c r="N316" s="6">
        <v>2071</v>
      </c>
    </row>
    <row r="317" spans="1:14">
      <c r="A317" s="1">
        <v>316</v>
      </c>
      <c r="B317" s="1" t="s">
        <v>108</v>
      </c>
      <c r="C317" s="1" t="s">
        <v>683</v>
      </c>
      <c r="D317" s="1" t="s">
        <v>361</v>
      </c>
      <c r="E317" s="1" t="s">
        <v>684</v>
      </c>
      <c r="F317" s="6">
        <v>0</v>
      </c>
      <c r="G317" s="1">
        <v>551</v>
      </c>
      <c r="H317" s="6">
        <v>0</v>
      </c>
      <c r="I317" s="1">
        <v>0</v>
      </c>
      <c r="J317" s="6">
        <v>0</v>
      </c>
      <c r="K317" s="6">
        <v>3391</v>
      </c>
      <c r="L317" s="6">
        <v>1043</v>
      </c>
      <c r="M317" s="6">
        <v>159</v>
      </c>
      <c r="N317" s="6">
        <v>883</v>
      </c>
    </row>
    <row r="318" spans="1:14">
      <c r="A318" s="1">
        <v>317</v>
      </c>
      <c r="B318" s="1" t="s">
        <v>109</v>
      </c>
      <c r="C318" s="1" t="s">
        <v>685</v>
      </c>
      <c r="D318" s="1" t="s">
        <v>362</v>
      </c>
      <c r="E318" s="1" t="s">
        <v>686</v>
      </c>
      <c r="F318" s="6">
        <v>0</v>
      </c>
      <c r="G318" s="1">
        <v>837</v>
      </c>
      <c r="H318" s="6">
        <v>0</v>
      </c>
      <c r="I318" s="1">
        <v>0</v>
      </c>
      <c r="J318" s="6">
        <v>0</v>
      </c>
      <c r="K318" s="6">
        <v>5200</v>
      </c>
      <c r="L318" s="6">
        <v>944</v>
      </c>
      <c r="M318" s="6">
        <v>258</v>
      </c>
      <c r="N318" s="6">
        <v>1487</v>
      </c>
    </row>
    <row r="319" spans="1:14">
      <c r="A319" s="1">
        <v>318</v>
      </c>
      <c r="B319" s="1" t="s">
        <v>110</v>
      </c>
      <c r="C319" s="1" t="s">
        <v>687</v>
      </c>
      <c r="D319" s="1" t="s">
        <v>363</v>
      </c>
      <c r="E319" s="1" t="s">
        <v>688</v>
      </c>
      <c r="F319" s="6">
        <v>0</v>
      </c>
      <c r="G319" s="1">
        <v>533</v>
      </c>
      <c r="H319" s="6">
        <v>0</v>
      </c>
      <c r="I319" s="1">
        <v>0</v>
      </c>
      <c r="J319" s="6">
        <v>0</v>
      </c>
      <c r="K319" s="6">
        <v>4732</v>
      </c>
      <c r="L319" s="6">
        <v>811</v>
      </c>
      <c r="M319" s="6">
        <v>211</v>
      </c>
      <c r="N319" s="6">
        <v>1114</v>
      </c>
    </row>
    <row r="320" spans="1:14">
      <c r="A320" s="1">
        <v>319</v>
      </c>
      <c r="B320" s="1" t="s">
        <v>111</v>
      </c>
      <c r="C320" s="1" t="s">
        <v>689</v>
      </c>
      <c r="D320" s="1" t="s">
        <v>364</v>
      </c>
      <c r="E320" s="1" t="s">
        <v>690</v>
      </c>
      <c r="F320" s="6">
        <v>0</v>
      </c>
      <c r="G320" s="1">
        <v>10</v>
      </c>
      <c r="H320" s="6">
        <v>0</v>
      </c>
      <c r="I320" s="1">
        <v>0</v>
      </c>
      <c r="J320" s="6">
        <v>0</v>
      </c>
      <c r="K320" s="6">
        <v>17</v>
      </c>
      <c r="L320" s="6">
        <v>0</v>
      </c>
      <c r="M320" s="6">
        <v>2</v>
      </c>
      <c r="N320" s="6">
        <v>5</v>
      </c>
    </row>
    <row r="321" spans="1:14">
      <c r="A321" s="1">
        <v>320</v>
      </c>
      <c r="B321" s="1" t="s">
        <v>112</v>
      </c>
      <c r="C321" s="1" t="s">
        <v>691</v>
      </c>
      <c r="D321" s="1" t="s">
        <v>365</v>
      </c>
      <c r="E321" s="1" t="s">
        <v>692</v>
      </c>
      <c r="F321" s="6">
        <v>0</v>
      </c>
      <c r="G321" s="1">
        <v>670</v>
      </c>
      <c r="H321" s="6">
        <v>0</v>
      </c>
      <c r="I321" s="1">
        <v>0</v>
      </c>
      <c r="J321" s="6">
        <v>0</v>
      </c>
      <c r="K321" s="6">
        <v>4387</v>
      </c>
      <c r="L321" s="6">
        <v>543</v>
      </c>
      <c r="M321" s="6">
        <v>328</v>
      </c>
      <c r="N321" s="6">
        <v>1159</v>
      </c>
    </row>
    <row r="322" spans="1:14">
      <c r="A322" s="1">
        <v>321</v>
      </c>
      <c r="B322" s="1" t="s">
        <v>113</v>
      </c>
      <c r="C322" s="1" t="s">
        <v>693</v>
      </c>
      <c r="D322" s="1" t="s">
        <v>366</v>
      </c>
      <c r="E322" s="1" t="s">
        <v>694</v>
      </c>
      <c r="F322" s="6">
        <v>0</v>
      </c>
      <c r="G322" s="1">
        <v>335</v>
      </c>
      <c r="H322" s="6">
        <v>0</v>
      </c>
      <c r="I322" s="1">
        <v>0</v>
      </c>
      <c r="J322" s="6">
        <v>0</v>
      </c>
      <c r="K322" s="6">
        <v>782</v>
      </c>
      <c r="L322" s="6">
        <v>314</v>
      </c>
      <c r="M322" s="6">
        <v>53</v>
      </c>
      <c r="N322" s="6">
        <v>231</v>
      </c>
    </row>
    <row r="323" spans="1:14">
      <c r="A323" s="1">
        <v>322</v>
      </c>
      <c r="B323" s="1" t="s">
        <v>114</v>
      </c>
      <c r="C323" s="1" t="s">
        <v>695</v>
      </c>
      <c r="D323" s="1" t="s">
        <v>367</v>
      </c>
      <c r="E323" s="1" t="s">
        <v>953</v>
      </c>
      <c r="F323" s="6">
        <v>0</v>
      </c>
      <c r="G323" s="1">
        <v>17384</v>
      </c>
      <c r="H323" s="6">
        <v>0</v>
      </c>
      <c r="I323" s="1">
        <v>0</v>
      </c>
      <c r="J323" s="6">
        <v>0</v>
      </c>
      <c r="K323" s="6">
        <v>29441</v>
      </c>
      <c r="L323" s="6">
        <v>27652</v>
      </c>
      <c r="M323" s="6">
        <v>6110</v>
      </c>
      <c r="N323" s="6">
        <v>8640</v>
      </c>
    </row>
    <row r="324" spans="1:14">
      <c r="A324" s="1">
        <v>323</v>
      </c>
      <c r="B324" s="1" t="s">
        <v>115</v>
      </c>
      <c r="C324" s="1" t="s">
        <v>696</v>
      </c>
      <c r="D324" s="1" t="s">
        <v>368</v>
      </c>
      <c r="E324" s="1" t="s">
        <v>697</v>
      </c>
      <c r="F324" s="6">
        <v>0</v>
      </c>
      <c r="G324" s="1">
        <v>24282</v>
      </c>
      <c r="H324" s="6">
        <v>0</v>
      </c>
      <c r="I324" s="1">
        <v>0</v>
      </c>
      <c r="J324" s="6">
        <v>0</v>
      </c>
      <c r="K324" s="6">
        <v>113382</v>
      </c>
      <c r="L324" s="6">
        <v>86006</v>
      </c>
      <c r="M324" s="6">
        <v>40055</v>
      </c>
      <c r="N324" s="6">
        <v>25071</v>
      </c>
    </row>
    <row r="325" spans="1:14">
      <c r="A325" s="1">
        <v>324</v>
      </c>
      <c r="B325" s="1" t="s">
        <v>116</v>
      </c>
      <c r="C325" s="1" t="s">
        <v>954</v>
      </c>
      <c r="D325" s="1" t="s">
        <v>369</v>
      </c>
      <c r="E325" s="1" t="s">
        <v>698</v>
      </c>
      <c r="F325" s="6">
        <v>0</v>
      </c>
      <c r="G325" s="1">
        <v>23124</v>
      </c>
      <c r="H325" s="6">
        <v>0</v>
      </c>
      <c r="I325" s="1">
        <v>0</v>
      </c>
      <c r="J325" s="6">
        <v>0</v>
      </c>
      <c r="K325" s="6">
        <v>103431</v>
      </c>
      <c r="L325" s="6">
        <v>198346</v>
      </c>
      <c r="M325" s="6">
        <v>11273</v>
      </c>
      <c r="N325" s="6">
        <v>50619</v>
      </c>
    </row>
    <row r="326" spans="1:14">
      <c r="A326" s="1">
        <v>325</v>
      </c>
      <c r="B326" s="1" t="s">
        <v>117</v>
      </c>
      <c r="C326" s="1" t="s">
        <v>699</v>
      </c>
      <c r="D326" s="1" t="s">
        <v>839</v>
      </c>
      <c r="E326" s="1" t="s">
        <v>840</v>
      </c>
      <c r="F326" s="6">
        <v>0</v>
      </c>
      <c r="G326" s="1">
        <v>117744</v>
      </c>
      <c r="H326" s="6">
        <v>0</v>
      </c>
      <c r="I326" s="1">
        <v>0</v>
      </c>
      <c r="J326" s="6">
        <v>0</v>
      </c>
      <c r="K326" s="6">
        <v>295902</v>
      </c>
      <c r="L326" s="6">
        <v>193412</v>
      </c>
      <c r="M326" s="6">
        <v>39315</v>
      </c>
      <c r="N326" s="6">
        <v>74329</v>
      </c>
    </row>
    <row r="327" spans="1:14">
      <c r="A327" s="1">
        <v>326</v>
      </c>
      <c r="B327" s="1" t="s">
        <v>117</v>
      </c>
      <c r="C327" s="1" t="s">
        <v>699</v>
      </c>
      <c r="D327" s="1" t="s">
        <v>370</v>
      </c>
      <c r="E327" s="1" t="s">
        <v>700</v>
      </c>
      <c r="F327" s="6">
        <v>0</v>
      </c>
      <c r="G327" s="1">
        <v>34720</v>
      </c>
      <c r="H327" s="6">
        <v>0</v>
      </c>
      <c r="I327" s="1">
        <v>0</v>
      </c>
      <c r="J327" s="6">
        <v>0</v>
      </c>
      <c r="K327" s="6">
        <v>43522</v>
      </c>
      <c r="L327" s="6">
        <v>41263</v>
      </c>
      <c r="M327" s="6">
        <v>7974</v>
      </c>
      <c r="N327" s="6">
        <v>10173</v>
      </c>
    </row>
    <row r="328" spans="1:14">
      <c r="A328" s="1">
        <v>327</v>
      </c>
      <c r="B328" s="1" t="s">
        <v>118</v>
      </c>
      <c r="C328" s="1" t="s">
        <v>955</v>
      </c>
      <c r="D328" s="1" t="s">
        <v>371</v>
      </c>
      <c r="E328" s="1" t="s">
        <v>955</v>
      </c>
      <c r="F328" s="6">
        <v>0</v>
      </c>
      <c r="G328" s="1">
        <v>15437</v>
      </c>
      <c r="H328" s="6">
        <v>0</v>
      </c>
      <c r="I328" s="1">
        <v>0</v>
      </c>
      <c r="J328" s="6">
        <v>0</v>
      </c>
      <c r="K328" s="6">
        <v>42869</v>
      </c>
      <c r="L328" s="6">
        <v>59238</v>
      </c>
      <c r="M328" s="6">
        <v>8360</v>
      </c>
      <c r="N328" s="6">
        <v>13834</v>
      </c>
    </row>
    <row r="329" spans="1:14">
      <c r="A329" s="1">
        <v>328</v>
      </c>
      <c r="B329" s="1" t="s">
        <v>796</v>
      </c>
      <c r="C329" s="1" t="s">
        <v>956</v>
      </c>
      <c r="D329" s="1" t="s">
        <v>802</v>
      </c>
      <c r="E329" s="1" t="s">
        <v>956</v>
      </c>
      <c r="F329" s="6">
        <v>0</v>
      </c>
      <c r="G329" s="1">
        <v>11</v>
      </c>
      <c r="H329" s="6">
        <v>0</v>
      </c>
      <c r="I329" s="1">
        <v>0</v>
      </c>
      <c r="J329" s="6">
        <v>10</v>
      </c>
      <c r="K329" s="6">
        <v>0</v>
      </c>
      <c r="L329" s="6">
        <v>5</v>
      </c>
      <c r="M329" s="6">
        <v>0</v>
      </c>
      <c r="N329" s="6">
        <v>0</v>
      </c>
    </row>
    <row r="330" spans="1:14">
      <c r="A330" s="1">
        <v>329</v>
      </c>
      <c r="B330" s="1" t="s">
        <v>119</v>
      </c>
      <c r="C330" s="1" t="s">
        <v>957</v>
      </c>
      <c r="D330" s="1" t="s">
        <v>372</v>
      </c>
      <c r="E330" s="1" t="s">
        <v>958</v>
      </c>
      <c r="F330" s="6">
        <v>0</v>
      </c>
      <c r="G330" s="1">
        <v>130184</v>
      </c>
      <c r="H330" s="6">
        <v>0</v>
      </c>
      <c r="I330" s="1">
        <v>0</v>
      </c>
      <c r="J330" s="6">
        <v>0</v>
      </c>
      <c r="K330" s="6">
        <v>11865</v>
      </c>
      <c r="L330" s="6">
        <v>27698</v>
      </c>
      <c r="M330" s="6">
        <v>2457</v>
      </c>
      <c r="N330" s="6">
        <v>2369</v>
      </c>
    </row>
    <row r="331" spans="1:14">
      <c r="A331" s="1">
        <v>330</v>
      </c>
      <c r="B331" s="1" t="s">
        <v>120</v>
      </c>
      <c r="C331" s="1" t="s">
        <v>959</v>
      </c>
      <c r="D331" s="1" t="s">
        <v>373</v>
      </c>
      <c r="E331" s="1" t="s">
        <v>960</v>
      </c>
      <c r="F331" s="6">
        <v>0</v>
      </c>
      <c r="G331" s="1">
        <v>13</v>
      </c>
      <c r="H331" s="6">
        <v>0</v>
      </c>
      <c r="I331" s="1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</row>
    <row r="332" spans="1:14">
      <c r="A332" s="1">
        <v>331</v>
      </c>
      <c r="B332" s="1" t="s">
        <v>121</v>
      </c>
      <c r="C332" s="1" t="s">
        <v>961</v>
      </c>
      <c r="D332" s="1" t="s">
        <v>374</v>
      </c>
      <c r="E332" s="1" t="s">
        <v>961</v>
      </c>
      <c r="F332" s="6">
        <v>0</v>
      </c>
      <c r="G332" s="1">
        <v>1049</v>
      </c>
      <c r="H332" s="6">
        <v>0</v>
      </c>
      <c r="I332" s="1">
        <v>0</v>
      </c>
      <c r="J332" s="6">
        <v>0</v>
      </c>
      <c r="K332" s="6">
        <v>1957</v>
      </c>
      <c r="L332" s="6">
        <v>1550</v>
      </c>
      <c r="M332" s="6">
        <v>211</v>
      </c>
      <c r="N332" s="6">
        <v>714</v>
      </c>
    </row>
    <row r="333" spans="1:14">
      <c r="A333" s="1">
        <v>332</v>
      </c>
      <c r="B333" s="1" t="s">
        <v>122</v>
      </c>
      <c r="C333" s="1" t="s">
        <v>962</v>
      </c>
      <c r="D333" s="1" t="s">
        <v>375</v>
      </c>
      <c r="E333" s="1" t="s">
        <v>963</v>
      </c>
      <c r="F333" s="6">
        <v>0</v>
      </c>
      <c r="G333" s="1">
        <v>163</v>
      </c>
      <c r="H333" s="6">
        <v>0</v>
      </c>
      <c r="I333" s="1">
        <v>0</v>
      </c>
      <c r="J333" s="6">
        <v>118</v>
      </c>
      <c r="K333" s="6">
        <v>105</v>
      </c>
      <c r="L333" s="6">
        <v>173</v>
      </c>
      <c r="M333" s="6">
        <v>12</v>
      </c>
      <c r="N333" s="6">
        <v>38</v>
      </c>
    </row>
    <row r="334" spans="1:14">
      <c r="A334" s="1">
        <v>333</v>
      </c>
      <c r="B334" s="1" t="s">
        <v>793</v>
      </c>
      <c r="C334" s="1" t="s">
        <v>794</v>
      </c>
      <c r="D334" s="1" t="s">
        <v>795</v>
      </c>
      <c r="E334" s="1" t="s">
        <v>794</v>
      </c>
      <c r="F334" s="6">
        <v>0</v>
      </c>
      <c r="G334" s="1">
        <v>8872</v>
      </c>
      <c r="H334" s="6">
        <v>0</v>
      </c>
      <c r="I334" s="1">
        <v>0</v>
      </c>
      <c r="J334" s="6">
        <v>128</v>
      </c>
      <c r="K334" s="6">
        <v>12148</v>
      </c>
      <c r="L334" s="6">
        <v>13423</v>
      </c>
      <c r="M334" s="6">
        <v>2703</v>
      </c>
      <c r="N334" s="6">
        <v>2835</v>
      </c>
    </row>
    <row r="335" spans="1:14">
      <c r="A335" s="1">
        <v>334</v>
      </c>
      <c r="B335" s="1" t="s">
        <v>123</v>
      </c>
      <c r="C335" s="1" t="s">
        <v>964</v>
      </c>
      <c r="D335" s="1" t="s">
        <v>376</v>
      </c>
      <c r="E335" s="1" t="s">
        <v>964</v>
      </c>
      <c r="F335" s="6">
        <v>0</v>
      </c>
      <c r="G335" s="1">
        <v>13</v>
      </c>
      <c r="H335" s="6">
        <v>0</v>
      </c>
      <c r="I335" s="1">
        <v>1</v>
      </c>
      <c r="J335" s="6">
        <v>12</v>
      </c>
      <c r="K335" s="6">
        <v>0</v>
      </c>
      <c r="L335" s="6">
        <v>0</v>
      </c>
      <c r="M335" s="6">
        <v>0</v>
      </c>
      <c r="N335" s="6">
        <v>0</v>
      </c>
    </row>
    <row r="336" spans="1:14">
      <c r="A336" s="1">
        <v>335</v>
      </c>
      <c r="B336" s="1" t="s">
        <v>124</v>
      </c>
      <c r="C336" s="1" t="s">
        <v>701</v>
      </c>
      <c r="D336" s="1" t="s">
        <v>377</v>
      </c>
      <c r="E336" s="1" t="s">
        <v>702</v>
      </c>
      <c r="F336" s="6">
        <v>0</v>
      </c>
      <c r="G336" s="1">
        <v>328</v>
      </c>
      <c r="H336" s="6">
        <v>0</v>
      </c>
      <c r="I336" s="1">
        <v>0</v>
      </c>
      <c r="J336" s="6">
        <v>328</v>
      </c>
      <c r="K336" s="6">
        <v>0</v>
      </c>
      <c r="L336" s="6">
        <v>182</v>
      </c>
      <c r="M336" s="6">
        <v>0</v>
      </c>
      <c r="N336" s="6">
        <v>0</v>
      </c>
    </row>
    <row r="337" spans="1:14">
      <c r="A337" s="1">
        <v>336</v>
      </c>
      <c r="B337" s="1" t="s">
        <v>855</v>
      </c>
      <c r="C337" s="1" t="s">
        <v>965</v>
      </c>
      <c r="D337" s="1" t="s">
        <v>857</v>
      </c>
      <c r="E337" s="1" t="s">
        <v>965</v>
      </c>
      <c r="F337" s="6">
        <v>0</v>
      </c>
      <c r="G337" s="1">
        <v>110</v>
      </c>
      <c r="H337" s="6">
        <v>0</v>
      </c>
      <c r="I337" s="1">
        <v>0</v>
      </c>
      <c r="J337" s="6">
        <v>110</v>
      </c>
      <c r="K337" s="6">
        <v>0</v>
      </c>
      <c r="L337" s="6">
        <v>0</v>
      </c>
      <c r="M337" s="6">
        <v>0</v>
      </c>
      <c r="N337" s="6">
        <v>0</v>
      </c>
    </row>
    <row r="338" spans="1:14">
      <c r="A338" s="1">
        <v>337</v>
      </c>
      <c r="B338" s="1" t="s">
        <v>125</v>
      </c>
      <c r="C338" s="1" t="s">
        <v>966</v>
      </c>
      <c r="D338" s="1" t="s">
        <v>378</v>
      </c>
      <c r="E338" s="1" t="s">
        <v>703</v>
      </c>
      <c r="F338" s="6">
        <v>0</v>
      </c>
      <c r="G338" s="1">
        <v>67</v>
      </c>
      <c r="H338" s="6">
        <v>0</v>
      </c>
      <c r="I338" s="1">
        <v>0</v>
      </c>
      <c r="J338" s="6">
        <v>0</v>
      </c>
      <c r="K338" s="6">
        <v>607</v>
      </c>
      <c r="L338" s="6">
        <v>93</v>
      </c>
      <c r="M338" s="6">
        <v>92</v>
      </c>
      <c r="N338" s="6">
        <v>195</v>
      </c>
    </row>
    <row r="339" spans="1:14">
      <c r="A339" s="1">
        <v>338</v>
      </c>
      <c r="B339" s="1" t="s">
        <v>126</v>
      </c>
      <c r="C339" s="1" t="s">
        <v>967</v>
      </c>
      <c r="D339" s="1" t="s">
        <v>379</v>
      </c>
      <c r="E339" s="1" t="s">
        <v>967</v>
      </c>
      <c r="F339" s="6">
        <v>0</v>
      </c>
      <c r="G339" s="1">
        <v>57869</v>
      </c>
      <c r="H339" s="6">
        <v>0</v>
      </c>
      <c r="I339" s="1">
        <v>0</v>
      </c>
      <c r="J339" s="6">
        <v>0</v>
      </c>
      <c r="K339" s="6">
        <v>34171</v>
      </c>
      <c r="L339" s="6">
        <v>116589</v>
      </c>
      <c r="M339" s="6">
        <v>1841</v>
      </c>
      <c r="N339" s="6">
        <v>10512</v>
      </c>
    </row>
    <row r="340" spans="1:14">
      <c r="A340" s="1">
        <v>339</v>
      </c>
      <c r="B340" s="1" t="s">
        <v>850</v>
      </c>
      <c r="C340" s="1" t="s">
        <v>851</v>
      </c>
      <c r="D340" s="1" t="s">
        <v>852</v>
      </c>
      <c r="E340" s="1" t="s">
        <v>851</v>
      </c>
      <c r="F340" s="6">
        <v>0</v>
      </c>
      <c r="G340" s="1">
        <v>5</v>
      </c>
      <c r="H340" s="6">
        <v>0</v>
      </c>
      <c r="I340" s="1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</row>
    <row r="341" spans="1:14">
      <c r="A341" s="1">
        <v>340</v>
      </c>
      <c r="B341" s="1" t="s">
        <v>127</v>
      </c>
      <c r="C341" s="1" t="s">
        <v>704</v>
      </c>
      <c r="D341" s="1" t="s">
        <v>380</v>
      </c>
      <c r="E341" s="1" t="s">
        <v>705</v>
      </c>
      <c r="F341" s="6">
        <v>0</v>
      </c>
      <c r="G341" s="1">
        <v>376</v>
      </c>
      <c r="H341" s="6">
        <v>0</v>
      </c>
      <c r="I341" s="1">
        <v>0</v>
      </c>
      <c r="J341" s="6">
        <v>0</v>
      </c>
      <c r="K341" s="6">
        <v>432</v>
      </c>
      <c r="L341" s="6">
        <v>871</v>
      </c>
      <c r="M341" s="6">
        <v>70</v>
      </c>
      <c r="N341" s="6">
        <v>149</v>
      </c>
    </row>
    <row r="342" spans="1:14">
      <c r="A342" s="1">
        <v>341</v>
      </c>
      <c r="B342" s="1" t="s">
        <v>128</v>
      </c>
      <c r="C342" s="1" t="s">
        <v>968</v>
      </c>
      <c r="D342" s="1" t="s">
        <v>381</v>
      </c>
      <c r="E342" s="1" t="s">
        <v>706</v>
      </c>
      <c r="F342" s="6">
        <v>0</v>
      </c>
      <c r="G342" s="1">
        <v>998</v>
      </c>
      <c r="H342" s="6">
        <v>0</v>
      </c>
      <c r="I342" s="1">
        <v>0</v>
      </c>
      <c r="J342" s="6">
        <v>998</v>
      </c>
      <c r="K342" s="6">
        <v>0</v>
      </c>
      <c r="L342" s="6">
        <v>257</v>
      </c>
      <c r="M342" s="6">
        <v>0</v>
      </c>
      <c r="N342" s="6">
        <v>0</v>
      </c>
    </row>
    <row r="343" spans="1:14">
      <c r="A343" s="1">
        <v>342</v>
      </c>
      <c r="B343" s="1" t="s">
        <v>128</v>
      </c>
      <c r="C343" s="1" t="s">
        <v>968</v>
      </c>
      <c r="D343" s="1" t="s">
        <v>382</v>
      </c>
      <c r="E343" s="1" t="s">
        <v>707</v>
      </c>
      <c r="F343" s="6">
        <v>0</v>
      </c>
      <c r="G343" s="1">
        <v>2543</v>
      </c>
      <c r="H343" s="6">
        <v>0</v>
      </c>
      <c r="I343" s="1">
        <v>1</v>
      </c>
      <c r="J343" s="6">
        <v>2542</v>
      </c>
      <c r="K343" s="6">
        <v>0</v>
      </c>
      <c r="L343" s="6">
        <v>13035</v>
      </c>
      <c r="M343" s="6">
        <v>0</v>
      </c>
      <c r="N343" s="6">
        <v>0</v>
      </c>
    </row>
    <row r="344" spans="1:14">
      <c r="A344" s="1">
        <v>343</v>
      </c>
      <c r="B344" s="5" t="s">
        <v>128</v>
      </c>
      <c r="C344" s="1" t="s">
        <v>968</v>
      </c>
      <c r="D344" s="5" t="s">
        <v>841</v>
      </c>
      <c r="E344" s="1" t="s">
        <v>842</v>
      </c>
      <c r="F344" s="6">
        <v>0</v>
      </c>
      <c r="G344" s="1">
        <v>428</v>
      </c>
      <c r="H344" s="6">
        <v>0</v>
      </c>
      <c r="I344" s="1">
        <v>0</v>
      </c>
      <c r="J344" s="6">
        <v>428</v>
      </c>
      <c r="K344" s="6">
        <v>0</v>
      </c>
      <c r="L344" s="6">
        <v>4</v>
      </c>
      <c r="M344" s="6">
        <v>0</v>
      </c>
      <c r="N344" s="6">
        <v>0</v>
      </c>
    </row>
    <row r="345" spans="1:14">
      <c r="A345" s="1">
        <v>344</v>
      </c>
      <c r="B345" s="1" t="s">
        <v>128</v>
      </c>
      <c r="C345" s="1" t="s">
        <v>968</v>
      </c>
      <c r="D345" s="1" t="s">
        <v>383</v>
      </c>
      <c r="E345" s="1" t="s">
        <v>969</v>
      </c>
      <c r="F345" s="6">
        <v>0</v>
      </c>
      <c r="G345" s="1">
        <v>1541</v>
      </c>
      <c r="H345" s="6">
        <v>0</v>
      </c>
      <c r="I345" s="1">
        <v>0</v>
      </c>
      <c r="J345" s="6">
        <v>1541</v>
      </c>
      <c r="K345" s="6">
        <v>0</v>
      </c>
      <c r="L345" s="6">
        <v>779</v>
      </c>
      <c r="M345" s="6">
        <v>0</v>
      </c>
      <c r="N345" s="6">
        <v>0</v>
      </c>
    </row>
    <row r="346" spans="1:14">
      <c r="A346" s="1">
        <v>345</v>
      </c>
      <c r="B346" s="1" t="s">
        <v>128</v>
      </c>
      <c r="C346" s="1" t="s">
        <v>968</v>
      </c>
      <c r="D346" s="1" t="s">
        <v>843</v>
      </c>
      <c r="E346" s="1" t="s">
        <v>971</v>
      </c>
      <c r="F346" s="6">
        <v>0</v>
      </c>
      <c r="G346" s="1">
        <v>221</v>
      </c>
      <c r="H346" s="6">
        <v>0</v>
      </c>
      <c r="I346" s="1">
        <v>0</v>
      </c>
      <c r="J346" s="6">
        <v>221</v>
      </c>
      <c r="K346" s="6">
        <v>0</v>
      </c>
      <c r="L346" s="6">
        <v>1</v>
      </c>
      <c r="M346" s="6">
        <v>0</v>
      </c>
      <c r="N346" s="6">
        <v>0</v>
      </c>
    </row>
    <row r="347" spans="1:14">
      <c r="A347" s="1">
        <v>346</v>
      </c>
      <c r="B347" s="1" t="s">
        <v>128</v>
      </c>
      <c r="C347" s="1" t="s">
        <v>968</v>
      </c>
      <c r="D347" s="1" t="s">
        <v>384</v>
      </c>
      <c r="E347" s="1" t="s">
        <v>708</v>
      </c>
      <c r="F347" s="6">
        <v>0</v>
      </c>
      <c r="G347" s="1">
        <v>50</v>
      </c>
      <c r="H347" s="6">
        <v>0</v>
      </c>
      <c r="I347" s="1">
        <v>0</v>
      </c>
      <c r="J347" s="6">
        <v>50</v>
      </c>
      <c r="K347" s="6">
        <v>0</v>
      </c>
      <c r="L347" s="6">
        <v>5</v>
      </c>
      <c r="M347" s="6">
        <v>0</v>
      </c>
      <c r="N347" s="6">
        <v>0</v>
      </c>
    </row>
    <row r="348" spans="1:14">
      <c r="A348" s="1">
        <v>347</v>
      </c>
      <c r="B348" s="1" t="s">
        <v>128</v>
      </c>
      <c r="C348" s="1" t="s">
        <v>968</v>
      </c>
      <c r="D348" s="1" t="s">
        <v>385</v>
      </c>
      <c r="E348" s="1" t="s">
        <v>970</v>
      </c>
      <c r="F348" s="6">
        <v>0</v>
      </c>
      <c r="G348" s="1">
        <v>1373</v>
      </c>
      <c r="H348" s="6">
        <v>0</v>
      </c>
      <c r="I348" s="1">
        <v>0</v>
      </c>
      <c r="J348" s="6">
        <v>1373</v>
      </c>
      <c r="K348" s="6">
        <v>0</v>
      </c>
      <c r="L348" s="6">
        <v>598</v>
      </c>
      <c r="M348" s="6">
        <v>0</v>
      </c>
      <c r="N348" s="6">
        <v>0</v>
      </c>
    </row>
    <row r="349" spans="1:14">
      <c r="A349" s="1">
        <v>348</v>
      </c>
      <c r="B349" s="5" t="s">
        <v>128</v>
      </c>
      <c r="C349" s="1" t="s">
        <v>968</v>
      </c>
      <c r="D349" s="5" t="s">
        <v>858</v>
      </c>
      <c r="E349" s="1" t="s">
        <v>970</v>
      </c>
      <c r="F349" s="6">
        <v>0</v>
      </c>
      <c r="G349" s="1">
        <v>107</v>
      </c>
      <c r="H349" s="6">
        <v>0</v>
      </c>
      <c r="I349" s="1">
        <v>0</v>
      </c>
      <c r="J349" s="6">
        <v>107</v>
      </c>
      <c r="K349" s="6">
        <v>0</v>
      </c>
      <c r="L349" s="6">
        <v>9</v>
      </c>
      <c r="M349" s="6">
        <v>0</v>
      </c>
      <c r="N349" s="6">
        <v>0</v>
      </c>
    </row>
    <row r="350" spans="1:14">
      <c r="A350" s="1">
        <v>349</v>
      </c>
      <c r="B350" s="1" t="s">
        <v>128</v>
      </c>
      <c r="C350" s="1" t="s">
        <v>968</v>
      </c>
      <c r="D350" s="1" t="s">
        <v>884</v>
      </c>
      <c r="E350" s="1" t="s">
        <v>888</v>
      </c>
      <c r="F350" s="6">
        <v>0</v>
      </c>
      <c r="G350" s="1">
        <v>22</v>
      </c>
      <c r="H350" s="6">
        <v>0</v>
      </c>
      <c r="I350" s="1">
        <v>0</v>
      </c>
      <c r="J350" s="6">
        <v>22</v>
      </c>
      <c r="K350" s="6">
        <v>0</v>
      </c>
      <c r="L350" s="6">
        <v>0</v>
      </c>
      <c r="M350" s="6">
        <v>0</v>
      </c>
      <c r="N350" s="6">
        <v>0</v>
      </c>
    </row>
    <row r="351" spans="1:14">
      <c r="A351" s="1">
        <v>350</v>
      </c>
      <c r="B351" s="1" t="s">
        <v>128</v>
      </c>
      <c r="C351" s="1" t="s">
        <v>968</v>
      </c>
      <c r="D351" s="1" t="s">
        <v>386</v>
      </c>
      <c r="E351" s="1" t="s">
        <v>709</v>
      </c>
      <c r="F351" s="6">
        <v>0</v>
      </c>
      <c r="G351" s="1">
        <v>615</v>
      </c>
      <c r="H351" s="6">
        <v>0</v>
      </c>
      <c r="I351" s="1">
        <v>0</v>
      </c>
      <c r="J351" s="6">
        <v>615</v>
      </c>
      <c r="K351" s="6">
        <v>0</v>
      </c>
      <c r="L351" s="6">
        <v>308</v>
      </c>
      <c r="M351" s="6">
        <v>0</v>
      </c>
      <c r="N351" s="6">
        <v>0</v>
      </c>
    </row>
    <row r="352" spans="1:14">
      <c r="A352" s="1">
        <v>351</v>
      </c>
      <c r="B352" s="5" t="s">
        <v>128</v>
      </c>
      <c r="C352" s="1" t="s">
        <v>968</v>
      </c>
      <c r="D352" s="5" t="s">
        <v>387</v>
      </c>
      <c r="E352" s="1" t="s">
        <v>710</v>
      </c>
      <c r="F352" s="6">
        <v>0</v>
      </c>
      <c r="G352" s="1">
        <v>910</v>
      </c>
      <c r="H352" s="6">
        <v>0</v>
      </c>
      <c r="I352" s="1">
        <v>0</v>
      </c>
      <c r="J352" s="6">
        <v>910</v>
      </c>
      <c r="K352" s="6">
        <v>0</v>
      </c>
      <c r="L352" s="6">
        <v>2642</v>
      </c>
      <c r="M352" s="6">
        <v>0</v>
      </c>
      <c r="N352" s="6">
        <v>0</v>
      </c>
    </row>
    <row r="353" spans="1:14">
      <c r="A353" s="1">
        <v>352</v>
      </c>
      <c r="B353" s="1" t="s">
        <v>128</v>
      </c>
      <c r="C353" s="1" t="s">
        <v>968</v>
      </c>
      <c r="D353" s="1" t="s">
        <v>388</v>
      </c>
      <c r="E353" s="1" t="s">
        <v>711</v>
      </c>
      <c r="F353" s="6">
        <v>0</v>
      </c>
      <c r="G353" s="1">
        <v>759</v>
      </c>
      <c r="H353" s="6">
        <v>0</v>
      </c>
      <c r="I353" s="1">
        <v>0</v>
      </c>
      <c r="J353" s="6">
        <v>759</v>
      </c>
      <c r="K353" s="6">
        <v>0</v>
      </c>
      <c r="L353" s="6">
        <v>341</v>
      </c>
      <c r="M353" s="6">
        <v>0</v>
      </c>
      <c r="N353" s="6">
        <v>0</v>
      </c>
    </row>
    <row r="354" spans="1:14">
      <c r="A354" s="1">
        <v>353</v>
      </c>
      <c r="B354" s="1" t="s">
        <v>128</v>
      </c>
      <c r="C354" s="1" t="s">
        <v>968</v>
      </c>
      <c r="D354" s="1" t="s">
        <v>389</v>
      </c>
      <c r="E354" s="1" t="s">
        <v>712</v>
      </c>
      <c r="F354" s="6">
        <v>0</v>
      </c>
      <c r="G354" s="1">
        <v>213</v>
      </c>
      <c r="H354" s="6">
        <v>0</v>
      </c>
      <c r="I354" s="1">
        <v>0</v>
      </c>
      <c r="J354" s="6">
        <v>213</v>
      </c>
      <c r="K354" s="6">
        <v>0</v>
      </c>
      <c r="L354" s="6">
        <v>154</v>
      </c>
      <c r="M354" s="6">
        <v>0</v>
      </c>
      <c r="N354" s="6">
        <v>0</v>
      </c>
    </row>
    <row r="355" spans="1:14">
      <c r="A355" s="1">
        <v>354</v>
      </c>
      <c r="B355" s="1" t="s">
        <v>128</v>
      </c>
      <c r="C355" s="1" t="s">
        <v>968</v>
      </c>
      <c r="D355" s="1" t="s">
        <v>390</v>
      </c>
      <c r="E355" s="1" t="s">
        <v>713</v>
      </c>
      <c r="F355" s="6">
        <v>0</v>
      </c>
      <c r="G355" s="1">
        <v>715</v>
      </c>
      <c r="H355" s="6">
        <v>0</v>
      </c>
      <c r="I355" s="1">
        <v>0</v>
      </c>
      <c r="J355" s="6">
        <v>715</v>
      </c>
      <c r="K355" s="6">
        <v>0</v>
      </c>
      <c r="L355" s="6">
        <v>938</v>
      </c>
      <c r="M355" s="6">
        <v>0</v>
      </c>
      <c r="N355" s="6">
        <v>0</v>
      </c>
    </row>
    <row r="356" spans="1:14">
      <c r="A356" s="1">
        <v>355</v>
      </c>
      <c r="B356" s="1" t="s">
        <v>128</v>
      </c>
      <c r="C356" s="1" t="s">
        <v>968</v>
      </c>
      <c r="D356" s="1" t="s">
        <v>391</v>
      </c>
      <c r="E356" s="1" t="s">
        <v>714</v>
      </c>
      <c r="F356" s="6">
        <v>0</v>
      </c>
      <c r="G356" s="1">
        <v>725</v>
      </c>
      <c r="H356" s="6">
        <v>0</v>
      </c>
      <c r="I356" s="1">
        <v>0</v>
      </c>
      <c r="J356" s="6">
        <v>725</v>
      </c>
      <c r="K356" s="6">
        <v>0</v>
      </c>
      <c r="L356" s="6">
        <v>146</v>
      </c>
      <c r="M356" s="6">
        <v>0</v>
      </c>
      <c r="N356" s="6">
        <v>0</v>
      </c>
    </row>
    <row r="357" spans="1:14">
      <c r="A357" s="1">
        <v>356</v>
      </c>
      <c r="B357" s="1" t="s">
        <v>128</v>
      </c>
      <c r="C357" s="1" t="s">
        <v>968</v>
      </c>
      <c r="D357" s="1" t="s">
        <v>392</v>
      </c>
      <c r="E357" s="1" t="s">
        <v>715</v>
      </c>
      <c r="F357" s="6">
        <v>0</v>
      </c>
      <c r="G357" s="1">
        <v>49</v>
      </c>
      <c r="H357" s="6">
        <v>0</v>
      </c>
      <c r="I357" s="1">
        <v>0</v>
      </c>
      <c r="J357" s="6">
        <v>49</v>
      </c>
      <c r="K357" s="6">
        <v>0</v>
      </c>
      <c r="L357" s="6">
        <v>248</v>
      </c>
      <c r="M357" s="6">
        <v>0</v>
      </c>
      <c r="N357" s="6">
        <v>0</v>
      </c>
    </row>
    <row r="358" spans="1:14">
      <c r="A358" s="1">
        <v>357</v>
      </c>
      <c r="B358" s="1" t="s">
        <v>128</v>
      </c>
      <c r="C358" s="1" t="s">
        <v>968</v>
      </c>
      <c r="D358" s="1" t="s">
        <v>393</v>
      </c>
      <c r="E358" s="1" t="s">
        <v>969</v>
      </c>
      <c r="F358" s="6">
        <v>0</v>
      </c>
      <c r="G358" s="1">
        <v>1357</v>
      </c>
      <c r="H358" s="6">
        <v>0</v>
      </c>
      <c r="I358" s="1">
        <v>0</v>
      </c>
      <c r="J358" s="6">
        <v>1357</v>
      </c>
      <c r="K358" s="6">
        <v>0</v>
      </c>
      <c r="L358" s="6">
        <v>1774</v>
      </c>
      <c r="M358" s="6">
        <v>0</v>
      </c>
      <c r="N358" s="6">
        <v>0</v>
      </c>
    </row>
    <row r="359" spans="1:14">
      <c r="A359" s="1">
        <v>358</v>
      </c>
      <c r="B359" s="1" t="s">
        <v>128</v>
      </c>
      <c r="C359" s="1" t="s">
        <v>968</v>
      </c>
      <c r="D359" s="1" t="s">
        <v>394</v>
      </c>
      <c r="E359" s="1" t="s">
        <v>716</v>
      </c>
      <c r="F359" s="6">
        <v>0</v>
      </c>
      <c r="G359" s="1">
        <v>56</v>
      </c>
      <c r="H359" s="6">
        <v>0</v>
      </c>
      <c r="I359" s="1">
        <v>0</v>
      </c>
      <c r="J359" s="6">
        <v>56</v>
      </c>
      <c r="K359" s="6">
        <v>0</v>
      </c>
      <c r="L359" s="6">
        <v>14</v>
      </c>
      <c r="M359" s="6">
        <v>0</v>
      </c>
      <c r="N359" s="6">
        <v>0</v>
      </c>
    </row>
    <row r="360" spans="1:14">
      <c r="A360" s="1">
        <v>359</v>
      </c>
      <c r="B360" s="1" t="s">
        <v>129</v>
      </c>
      <c r="C360" s="1" t="s">
        <v>972</v>
      </c>
      <c r="D360" s="1" t="s">
        <v>395</v>
      </c>
      <c r="E360" s="1" t="s">
        <v>972</v>
      </c>
      <c r="F360" s="6">
        <v>0</v>
      </c>
      <c r="G360" s="1">
        <v>4371</v>
      </c>
      <c r="H360" s="6">
        <v>0</v>
      </c>
      <c r="I360" s="1">
        <v>0</v>
      </c>
      <c r="J360" s="6">
        <v>4371</v>
      </c>
      <c r="K360" s="6">
        <v>0</v>
      </c>
      <c r="L360" s="6">
        <v>44608</v>
      </c>
      <c r="M360" s="6">
        <v>0</v>
      </c>
      <c r="N360" s="6">
        <v>0</v>
      </c>
    </row>
    <row r="361" spans="1:14">
      <c r="A361" s="1">
        <v>360</v>
      </c>
      <c r="B361" s="1" t="s">
        <v>130</v>
      </c>
      <c r="C361" s="1" t="s">
        <v>717</v>
      </c>
      <c r="D361" s="1" t="s">
        <v>396</v>
      </c>
      <c r="E361" s="1" t="s">
        <v>718</v>
      </c>
      <c r="F361" s="6">
        <v>0</v>
      </c>
      <c r="G361" s="1">
        <v>55</v>
      </c>
      <c r="H361" s="6">
        <v>0</v>
      </c>
      <c r="I361" s="1">
        <v>0</v>
      </c>
      <c r="J361" s="6">
        <v>55</v>
      </c>
      <c r="K361" s="6">
        <v>0</v>
      </c>
      <c r="L361" s="6">
        <v>1</v>
      </c>
      <c r="M361" s="6">
        <v>0</v>
      </c>
      <c r="N361" s="6">
        <v>0</v>
      </c>
    </row>
    <row r="362" spans="1:14">
      <c r="A362" s="1">
        <v>361</v>
      </c>
      <c r="B362" s="3" t="s">
        <v>130</v>
      </c>
      <c r="C362" s="1" t="s">
        <v>717</v>
      </c>
      <c r="D362" s="3" t="s">
        <v>859</v>
      </c>
      <c r="E362" s="1" t="s">
        <v>862</v>
      </c>
      <c r="F362" s="6">
        <v>0</v>
      </c>
      <c r="G362" s="1">
        <v>2</v>
      </c>
      <c r="H362" s="6">
        <v>0</v>
      </c>
      <c r="I362" s="1">
        <v>0</v>
      </c>
      <c r="J362" s="6">
        <v>2</v>
      </c>
      <c r="K362" s="6">
        <v>0</v>
      </c>
      <c r="L362" s="6">
        <v>6</v>
      </c>
      <c r="M362" s="6">
        <v>0</v>
      </c>
      <c r="N362" s="6">
        <v>0</v>
      </c>
    </row>
    <row r="363" spans="1:14">
      <c r="A363" s="1">
        <v>362</v>
      </c>
      <c r="B363" s="1" t="s">
        <v>130</v>
      </c>
      <c r="C363" s="1" t="s">
        <v>717</v>
      </c>
      <c r="D363" s="1" t="s">
        <v>397</v>
      </c>
      <c r="E363" s="1" t="s">
        <v>719</v>
      </c>
      <c r="F363" s="6">
        <v>0</v>
      </c>
      <c r="G363" s="1">
        <v>125</v>
      </c>
      <c r="H363" s="6">
        <v>0</v>
      </c>
      <c r="I363" s="1">
        <v>0</v>
      </c>
      <c r="J363" s="6">
        <v>125</v>
      </c>
      <c r="K363" s="6">
        <v>0</v>
      </c>
      <c r="L363" s="6">
        <v>1</v>
      </c>
      <c r="M363" s="6">
        <v>0</v>
      </c>
      <c r="N363" s="6">
        <v>0</v>
      </c>
    </row>
    <row r="364" spans="1:14">
      <c r="A364" s="1">
        <v>363</v>
      </c>
      <c r="B364" s="1" t="s">
        <v>130</v>
      </c>
      <c r="C364" s="1" t="s">
        <v>717</v>
      </c>
      <c r="D364" s="1" t="s">
        <v>398</v>
      </c>
      <c r="E364" s="1" t="s">
        <v>720</v>
      </c>
      <c r="F364" s="6">
        <v>0</v>
      </c>
      <c r="G364" s="1">
        <v>134</v>
      </c>
      <c r="H364" s="6">
        <v>0</v>
      </c>
      <c r="I364" s="1">
        <v>0</v>
      </c>
      <c r="J364" s="6">
        <v>134</v>
      </c>
      <c r="K364" s="6">
        <v>0</v>
      </c>
      <c r="L364" s="6">
        <v>78</v>
      </c>
      <c r="M364" s="6">
        <v>0</v>
      </c>
      <c r="N364" s="6">
        <v>0</v>
      </c>
    </row>
    <row r="365" spans="1:14">
      <c r="A365" s="1">
        <v>364</v>
      </c>
      <c r="B365" s="5" t="s">
        <v>130</v>
      </c>
      <c r="C365" s="1" t="s">
        <v>717</v>
      </c>
      <c r="D365" s="5" t="s">
        <v>399</v>
      </c>
      <c r="E365" s="1" t="s">
        <v>721</v>
      </c>
      <c r="F365" s="6">
        <v>0</v>
      </c>
      <c r="G365" s="1">
        <v>162</v>
      </c>
      <c r="H365" s="6">
        <v>0</v>
      </c>
      <c r="I365" s="1">
        <v>0</v>
      </c>
      <c r="J365" s="6">
        <v>162</v>
      </c>
      <c r="K365" s="6">
        <v>0</v>
      </c>
      <c r="L365" s="6">
        <v>21</v>
      </c>
      <c r="M365" s="6">
        <v>0</v>
      </c>
      <c r="N365" s="6">
        <v>0</v>
      </c>
    </row>
    <row r="366" spans="1:14">
      <c r="A366" s="1">
        <v>365</v>
      </c>
      <c r="B366" s="1" t="s">
        <v>130</v>
      </c>
      <c r="C366" s="1" t="s">
        <v>717</v>
      </c>
      <c r="D366" s="1" t="s">
        <v>803</v>
      </c>
      <c r="E366" s="1" t="s">
        <v>974</v>
      </c>
      <c r="F366" s="6">
        <v>0</v>
      </c>
      <c r="G366" s="1">
        <v>6</v>
      </c>
      <c r="H366" s="6">
        <v>0</v>
      </c>
      <c r="I366" s="1">
        <v>0</v>
      </c>
      <c r="J366" s="6">
        <v>6</v>
      </c>
      <c r="K366" s="6">
        <v>0</v>
      </c>
      <c r="L366" s="6">
        <v>0</v>
      </c>
      <c r="M366" s="6">
        <v>0</v>
      </c>
      <c r="N366" s="6">
        <v>0</v>
      </c>
    </row>
    <row r="367" spans="1:14">
      <c r="A367" s="1">
        <v>366</v>
      </c>
      <c r="B367" s="5" t="s">
        <v>130</v>
      </c>
      <c r="C367" s="1" t="s">
        <v>717</v>
      </c>
      <c r="D367" s="5" t="s">
        <v>400</v>
      </c>
      <c r="E367" s="1" t="s">
        <v>973</v>
      </c>
      <c r="F367" s="6">
        <v>0</v>
      </c>
      <c r="G367" s="1">
        <v>121</v>
      </c>
      <c r="H367" s="6">
        <v>0</v>
      </c>
      <c r="I367" s="1">
        <v>0</v>
      </c>
      <c r="J367" s="6">
        <v>121</v>
      </c>
      <c r="K367" s="6">
        <v>0</v>
      </c>
      <c r="L367" s="6">
        <v>4</v>
      </c>
      <c r="M367" s="6">
        <v>0</v>
      </c>
      <c r="N367" s="6">
        <v>0</v>
      </c>
    </row>
    <row r="368" spans="1:14">
      <c r="A368" s="1">
        <v>367</v>
      </c>
      <c r="B368" s="1" t="s">
        <v>130</v>
      </c>
      <c r="C368" s="1" t="s">
        <v>717</v>
      </c>
      <c r="D368" s="1" t="s">
        <v>401</v>
      </c>
      <c r="E368" s="1" t="s">
        <v>973</v>
      </c>
      <c r="F368" s="6">
        <v>0</v>
      </c>
      <c r="G368" s="1">
        <v>183</v>
      </c>
      <c r="H368" s="6">
        <v>0</v>
      </c>
      <c r="I368" s="1">
        <v>0</v>
      </c>
      <c r="J368" s="6">
        <v>183</v>
      </c>
      <c r="K368" s="6">
        <v>0</v>
      </c>
      <c r="L368" s="6">
        <v>14</v>
      </c>
      <c r="M368" s="6">
        <v>0</v>
      </c>
      <c r="N368" s="6">
        <v>0</v>
      </c>
    </row>
    <row r="369" spans="1:14">
      <c r="A369" s="1">
        <v>368</v>
      </c>
      <c r="B369" s="1" t="s">
        <v>130</v>
      </c>
      <c r="C369" s="1" t="s">
        <v>717</v>
      </c>
      <c r="D369" s="1" t="s">
        <v>402</v>
      </c>
      <c r="E369" s="1" t="s">
        <v>973</v>
      </c>
      <c r="F369" s="6">
        <v>0</v>
      </c>
      <c r="G369" s="1">
        <v>155</v>
      </c>
      <c r="H369" s="6">
        <v>0</v>
      </c>
      <c r="I369" s="1">
        <v>0</v>
      </c>
      <c r="J369" s="6">
        <v>155</v>
      </c>
      <c r="K369" s="6">
        <v>0</v>
      </c>
      <c r="L369" s="6">
        <v>21</v>
      </c>
      <c r="M369" s="6">
        <v>0</v>
      </c>
      <c r="N369" s="6">
        <v>0</v>
      </c>
    </row>
    <row r="370" spans="1:14">
      <c r="A370" s="1">
        <v>369</v>
      </c>
      <c r="B370" s="1" t="s">
        <v>130</v>
      </c>
      <c r="C370" s="1" t="s">
        <v>717</v>
      </c>
      <c r="D370" s="1" t="s">
        <v>403</v>
      </c>
      <c r="E370" s="1" t="s">
        <v>973</v>
      </c>
      <c r="F370" s="6">
        <v>0</v>
      </c>
      <c r="G370" s="1">
        <v>95</v>
      </c>
      <c r="H370" s="6">
        <v>0</v>
      </c>
      <c r="I370" s="1">
        <v>0</v>
      </c>
      <c r="J370" s="6">
        <v>95</v>
      </c>
      <c r="K370" s="6">
        <v>0</v>
      </c>
      <c r="L370" s="6">
        <v>68</v>
      </c>
      <c r="M370" s="6">
        <v>0</v>
      </c>
      <c r="N370" s="6">
        <v>0</v>
      </c>
    </row>
    <row r="371" spans="1:14">
      <c r="A371" s="1">
        <v>370</v>
      </c>
      <c r="B371" s="1" t="s">
        <v>130</v>
      </c>
      <c r="C371" s="1" t="s">
        <v>717</v>
      </c>
      <c r="D371" s="1" t="s">
        <v>404</v>
      </c>
      <c r="E371" s="1" t="s">
        <v>973</v>
      </c>
      <c r="F371" s="6">
        <v>0</v>
      </c>
      <c r="G371" s="1">
        <v>48</v>
      </c>
      <c r="H371" s="6">
        <v>0</v>
      </c>
      <c r="I371" s="1">
        <v>0</v>
      </c>
      <c r="J371" s="6">
        <v>48</v>
      </c>
      <c r="K371" s="6">
        <v>0</v>
      </c>
      <c r="L371" s="6">
        <v>7</v>
      </c>
      <c r="M371" s="6">
        <v>0</v>
      </c>
      <c r="N371" s="6">
        <v>0</v>
      </c>
    </row>
    <row r="372" spans="1:14">
      <c r="A372" s="1">
        <v>371</v>
      </c>
      <c r="B372" s="1" t="s">
        <v>844</v>
      </c>
      <c r="C372" s="1" t="s">
        <v>975</v>
      </c>
      <c r="D372" s="1" t="s">
        <v>845</v>
      </c>
      <c r="E372" s="1" t="s">
        <v>846</v>
      </c>
      <c r="F372" s="6">
        <v>0</v>
      </c>
      <c r="G372" s="1">
        <v>4</v>
      </c>
      <c r="H372" s="6">
        <v>0</v>
      </c>
      <c r="I372" s="1">
        <v>0</v>
      </c>
      <c r="J372" s="6">
        <v>4</v>
      </c>
      <c r="K372" s="6">
        <v>0</v>
      </c>
      <c r="L372" s="6">
        <v>4</v>
      </c>
      <c r="M372" s="6">
        <v>0</v>
      </c>
      <c r="N372" s="6">
        <v>0</v>
      </c>
    </row>
    <row r="373" spans="1:14">
      <c r="A373" s="1">
        <v>372</v>
      </c>
      <c r="B373" s="1" t="s">
        <v>131</v>
      </c>
      <c r="C373" s="1" t="s">
        <v>722</v>
      </c>
      <c r="D373" s="1" t="s">
        <v>405</v>
      </c>
      <c r="E373" s="1" t="s">
        <v>723</v>
      </c>
      <c r="F373" s="6">
        <v>0</v>
      </c>
      <c r="G373" s="1">
        <v>1</v>
      </c>
      <c r="H373" s="6">
        <v>0</v>
      </c>
      <c r="I373" s="1">
        <v>0</v>
      </c>
      <c r="J373" s="6">
        <v>0</v>
      </c>
      <c r="K373" s="6">
        <v>4</v>
      </c>
      <c r="L373" s="6">
        <v>10</v>
      </c>
      <c r="M373" s="6">
        <v>0</v>
      </c>
      <c r="N373" s="6">
        <v>0</v>
      </c>
    </row>
    <row r="374" spans="1:14">
      <c r="A374" s="1">
        <v>373</v>
      </c>
      <c r="B374" s="1" t="s">
        <v>132</v>
      </c>
      <c r="C374" s="1" t="s">
        <v>724</v>
      </c>
      <c r="D374" s="1" t="s">
        <v>406</v>
      </c>
      <c r="E374" s="1" t="s">
        <v>725</v>
      </c>
      <c r="F374" s="6">
        <v>0</v>
      </c>
      <c r="G374" s="1">
        <v>115</v>
      </c>
      <c r="H374" s="6">
        <v>0</v>
      </c>
      <c r="I374" s="1">
        <v>0</v>
      </c>
      <c r="J374" s="6">
        <v>0</v>
      </c>
      <c r="K374" s="6">
        <v>1</v>
      </c>
      <c r="L374" s="6">
        <v>7</v>
      </c>
      <c r="M374" s="6">
        <v>0</v>
      </c>
      <c r="N374" s="6">
        <v>1</v>
      </c>
    </row>
    <row r="375" spans="1:14">
      <c r="A375" s="1">
        <v>374</v>
      </c>
      <c r="B375" s="1" t="s">
        <v>133</v>
      </c>
      <c r="C375" s="1" t="s">
        <v>726</v>
      </c>
      <c r="D375" s="1" t="s">
        <v>407</v>
      </c>
      <c r="E375" s="1" t="s">
        <v>976</v>
      </c>
      <c r="F375" s="6">
        <v>0</v>
      </c>
      <c r="G375" s="1">
        <v>41024</v>
      </c>
      <c r="H375" s="6">
        <v>0</v>
      </c>
      <c r="I375" s="1">
        <v>0</v>
      </c>
      <c r="J375" s="6">
        <v>7395</v>
      </c>
      <c r="K375" s="6">
        <v>6567</v>
      </c>
      <c r="L375" s="6">
        <v>31585</v>
      </c>
      <c r="M375" s="6">
        <v>499</v>
      </c>
      <c r="N375" s="6">
        <v>1646</v>
      </c>
    </row>
    <row r="376" spans="1:14">
      <c r="A376" s="1">
        <v>375</v>
      </c>
      <c r="B376" s="1" t="s">
        <v>134</v>
      </c>
      <c r="C376" s="1" t="s">
        <v>727</v>
      </c>
      <c r="D376" s="1" t="s">
        <v>408</v>
      </c>
      <c r="E376" s="1" t="s">
        <v>728</v>
      </c>
      <c r="F376" s="6">
        <v>0</v>
      </c>
      <c r="G376" s="1">
        <v>45695</v>
      </c>
      <c r="H376" s="6">
        <v>0</v>
      </c>
      <c r="I376" s="1">
        <v>0</v>
      </c>
      <c r="J376" s="6">
        <v>0</v>
      </c>
      <c r="K376" s="6">
        <v>69579</v>
      </c>
      <c r="L376" s="6">
        <v>75955</v>
      </c>
      <c r="M376" s="6">
        <v>6878</v>
      </c>
      <c r="N376" s="6">
        <v>14765</v>
      </c>
    </row>
    <row r="377" spans="1:14">
      <c r="A377" s="1">
        <v>376</v>
      </c>
      <c r="B377" s="1" t="s">
        <v>135</v>
      </c>
      <c r="C377" s="1" t="s">
        <v>977</v>
      </c>
      <c r="D377" s="1" t="s">
        <v>409</v>
      </c>
      <c r="E377" s="1" t="s">
        <v>977</v>
      </c>
      <c r="F377" s="6">
        <v>0</v>
      </c>
      <c r="G377" s="1">
        <v>1</v>
      </c>
      <c r="H377" s="6">
        <v>0</v>
      </c>
      <c r="I377" s="1">
        <v>0</v>
      </c>
      <c r="J377" s="6">
        <v>1</v>
      </c>
      <c r="K377" s="6">
        <v>0</v>
      </c>
      <c r="L377" s="6">
        <v>0</v>
      </c>
      <c r="M377" s="6">
        <v>0</v>
      </c>
      <c r="N377" s="6">
        <v>0</v>
      </c>
    </row>
    <row r="378" spans="1:14">
      <c r="A378" s="1">
        <v>377</v>
      </c>
      <c r="B378" s="1" t="s">
        <v>899</v>
      </c>
      <c r="C378" s="1" t="s">
        <v>984</v>
      </c>
      <c r="D378" s="1" t="s">
        <v>904</v>
      </c>
      <c r="E378" s="1" t="s">
        <v>985</v>
      </c>
      <c r="F378" s="6">
        <v>0</v>
      </c>
      <c r="G378" s="1">
        <v>5</v>
      </c>
      <c r="H378" s="6">
        <v>0</v>
      </c>
      <c r="I378" s="1">
        <v>0</v>
      </c>
      <c r="J378" s="6">
        <v>0</v>
      </c>
      <c r="K378" s="6">
        <v>0</v>
      </c>
      <c r="L378" s="6">
        <v>0</v>
      </c>
      <c r="M378" s="6">
        <v>0</v>
      </c>
      <c r="N378" s="6">
        <v>0</v>
      </c>
    </row>
    <row r="379" spans="1:14">
      <c r="A379" s="1">
        <v>378</v>
      </c>
      <c r="B379" s="1" t="s">
        <v>136</v>
      </c>
      <c r="C379" s="1" t="s">
        <v>978</v>
      </c>
      <c r="D379" s="1" t="s">
        <v>410</v>
      </c>
      <c r="E379" s="1" t="s">
        <v>978</v>
      </c>
      <c r="F379" s="6">
        <v>0</v>
      </c>
      <c r="G379" s="1">
        <v>2</v>
      </c>
      <c r="H379" s="6">
        <v>0</v>
      </c>
      <c r="I379" s="1">
        <v>0</v>
      </c>
      <c r="J379" s="6">
        <v>0</v>
      </c>
      <c r="K379" s="6">
        <v>0</v>
      </c>
      <c r="L379" s="6">
        <v>2</v>
      </c>
      <c r="M379" s="6">
        <v>0</v>
      </c>
      <c r="N379" s="6">
        <v>0</v>
      </c>
    </row>
    <row r="380" spans="1:14">
      <c r="A380" s="1">
        <v>379</v>
      </c>
      <c r="B380" s="5" t="s">
        <v>10</v>
      </c>
      <c r="C380" s="5" t="s">
        <v>434</v>
      </c>
      <c r="D380" s="5" t="s">
        <v>996</v>
      </c>
      <c r="E380" s="5" t="s">
        <v>997</v>
      </c>
      <c r="F380" s="6">
        <v>0</v>
      </c>
      <c r="G380" s="6">
        <v>0</v>
      </c>
      <c r="H380" s="6">
        <v>0</v>
      </c>
      <c r="I380" s="6">
        <v>0</v>
      </c>
      <c r="J380" s="6">
        <v>0</v>
      </c>
      <c r="K380" s="6">
        <v>0</v>
      </c>
      <c r="L380" s="6">
        <v>481369</v>
      </c>
      <c r="M380" s="6">
        <v>0</v>
      </c>
      <c r="N380" s="6">
        <v>0</v>
      </c>
    </row>
    <row r="381" spans="1:14">
      <c r="A381" s="1">
        <v>380</v>
      </c>
      <c r="B381" s="5" t="s">
        <v>998</v>
      </c>
      <c r="C381" s="5" t="s">
        <v>999</v>
      </c>
      <c r="D381" s="5" t="s">
        <v>1000</v>
      </c>
      <c r="E381" s="5" t="s">
        <v>1001</v>
      </c>
      <c r="F381" s="6">
        <v>0</v>
      </c>
      <c r="G381" s="6">
        <v>0</v>
      </c>
      <c r="H381" s="6">
        <v>0</v>
      </c>
      <c r="I381" s="6">
        <v>0</v>
      </c>
      <c r="J381" s="6">
        <v>0</v>
      </c>
      <c r="K381" s="6">
        <v>0</v>
      </c>
      <c r="L381" s="6">
        <v>4</v>
      </c>
      <c r="M381" s="6">
        <v>0</v>
      </c>
      <c r="N381" s="6">
        <v>0</v>
      </c>
    </row>
    <row r="382" spans="1:14">
      <c r="A382" s="1">
        <v>381</v>
      </c>
      <c r="B382" s="5" t="s">
        <v>821</v>
      </c>
      <c r="C382" s="5" t="s">
        <v>822</v>
      </c>
      <c r="D382" s="5" t="s">
        <v>1002</v>
      </c>
      <c r="E382" s="5" t="s">
        <v>1003</v>
      </c>
      <c r="F382" s="6">
        <v>0</v>
      </c>
      <c r="G382" s="6">
        <v>0</v>
      </c>
      <c r="H382" s="6">
        <v>0</v>
      </c>
      <c r="I382" s="6">
        <v>0</v>
      </c>
      <c r="J382" s="6">
        <v>0</v>
      </c>
      <c r="K382" s="6">
        <v>0</v>
      </c>
      <c r="L382" s="6">
        <v>106099</v>
      </c>
      <c r="M382" s="6">
        <v>0</v>
      </c>
      <c r="N382" s="6">
        <v>0</v>
      </c>
    </row>
    <row r="383" spans="1:14">
      <c r="A383" s="1">
        <v>382</v>
      </c>
      <c r="B383" s="5" t="s">
        <v>63</v>
      </c>
      <c r="C383" s="5" t="s">
        <v>566</v>
      </c>
      <c r="D383" s="5" t="s">
        <v>1004</v>
      </c>
      <c r="E383" s="5" t="s">
        <v>1005</v>
      </c>
      <c r="F383" s="6">
        <v>0</v>
      </c>
      <c r="G383" s="6">
        <v>0</v>
      </c>
      <c r="H383" s="6">
        <v>0</v>
      </c>
      <c r="I383" s="6">
        <v>0</v>
      </c>
      <c r="J383" s="6">
        <v>0</v>
      </c>
      <c r="K383" s="6">
        <v>2</v>
      </c>
      <c r="L383" s="6">
        <v>5</v>
      </c>
      <c r="M383" s="6">
        <v>0</v>
      </c>
      <c r="N383" s="6">
        <v>0</v>
      </c>
    </row>
    <row r="384" spans="1:14">
      <c r="A384" s="1">
        <v>383</v>
      </c>
      <c r="B384" s="5" t="s">
        <v>87</v>
      </c>
      <c r="C384" s="5" t="s">
        <v>603</v>
      </c>
      <c r="D384" s="5" t="s">
        <v>1006</v>
      </c>
      <c r="E384" s="5" t="s">
        <v>1007</v>
      </c>
      <c r="F384" s="6">
        <v>0</v>
      </c>
      <c r="G384" s="6">
        <v>0</v>
      </c>
      <c r="H384" s="6">
        <v>0</v>
      </c>
      <c r="I384" s="6">
        <v>0</v>
      </c>
      <c r="J384" s="6">
        <v>0</v>
      </c>
      <c r="K384" s="6">
        <v>0</v>
      </c>
      <c r="L384" s="6">
        <v>4</v>
      </c>
      <c r="M384" s="6">
        <v>0</v>
      </c>
      <c r="N384" s="6">
        <v>0</v>
      </c>
    </row>
    <row r="385" spans="1:15">
      <c r="A385" s="1">
        <v>384</v>
      </c>
      <c r="B385" s="5" t="s">
        <v>91</v>
      </c>
      <c r="C385" s="5" t="s">
        <v>612</v>
      </c>
      <c r="D385" s="5" t="s">
        <v>1008</v>
      </c>
      <c r="E385" s="5" t="s">
        <v>1009</v>
      </c>
      <c r="F385" s="6">
        <v>0</v>
      </c>
      <c r="G385" s="6">
        <v>0</v>
      </c>
      <c r="H385" s="6">
        <v>0</v>
      </c>
      <c r="I385" s="6">
        <v>0</v>
      </c>
      <c r="J385" s="6">
        <v>0</v>
      </c>
      <c r="K385" s="6">
        <v>0</v>
      </c>
      <c r="L385" s="6">
        <v>3</v>
      </c>
      <c r="M385" s="6">
        <v>0</v>
      </c>
      <c r="N385" s="6">
        <v>0</v>
      </c>
    </row>
    <row r="386" spans="1:15">
      <c r="A386" s="1">
        <v>385</v>
      </c>
      <c r="B386" s="5" t="s">
        <v>92</v>
      </c>
      <c r="C386" s="5" t="s">
        <v>637</v>
      </c>
      <c r="D386" s="5" t="s">
        <v>1010</v>
      </c>
      <c r="E386" s="5" t="s">
        <v>1011</v>
      </c>
      <c r="F386" s="6">
        <v>0</v>
      </c>
      <c r="G386" s="6">
        <v>0</v>
      </c>
      <c r="H386" s="6">
        <v>0</v>
      </c>
      <c r="I386" s="6">
        <v>0</v>
      </c>
      <c r="J386" s="6">
        <v>0</v>
      </c>
      <c r="K386" s="6">
        <v>0</v>
      </c>
      <c r="L386" s="6">
        <v>1</v>
      </c>
      <c r="M386" s="6">
        <v>0</v>
      </c>
      <c r="N386" s="6">
        <v>0</v>
      </c>
    </row>
    <row r="387" spans="1:15">
      <c r="A387" s="1">
        <v>386</v>
      </c>
      <c r="B387" s="5" t="s">
        <v>1012</v>
      </c>
      <c r="C387" s="5" t="s">
        <v>1013</v>
      </c>
      <c r="D387" s="5" t="s">
        <v>1014</v>
      </c>
      <c r="E387" s="5" t="s">
        <v>1015</v>
      </c>
      <c r="F387" s="6">
        <v>0</v>
      </c>
      <c r="G387" s="6">
        <v>0</v>
      </c>
      <c r="H387" s="6">
        <v>0</v>
      </c>
      <c r="I387" s="6">
        <v>0</v>
      </c>
      <c r="J387" s="6">
        <v>0</v>
      </c>
      <c r="K387" s="6">
        <v>0</v>
      </c>
      <c r="L387" s="6">
        <v>14</v>
      </c>
      <c r="M387" s="6">
        <v>0</v>
      </c>
      <c r="N387" s="6">
        <v>0</v>
      </c>
    </row>
    <row r="388" spans="1:15">
      <c r="A388" s="1">
        <v>387</v>
      </c>
      <c r="B388" s="5" t="s">
        <v>105</v>
      </c>
      <c r="C388" s="5" t="s">
        <v>661</v>
      </c>
      <c r="D388" s="5" t="s">
        <v>1016</v>
      </c>
      <c r="E388" s="5" t="s">
        <v>1017</v>
      </c>
      <c r="F388" s="6">
        <v>0</v>
      </c>
      <c r="G388" s="6">
        <v>0</v>
      </c>
      <c r="H388" s="6">
        <v>0</v>
      </c>
      <c r="I388" s="6">
        <v>0</v>
      </c>
      <c r="J388" s="6">
        <v>0</v>
      </c>
      <c r="K388" s="6">
        <v>18</v>
      </c>
      <c r="L388" s="6">
        <v>65</v>
      </c>
      <c r="M388" s="6">
        <v>1</v>
      </c>
      <c r="N388" s="6">
        <v>3</v>
      </c>
    </row>
    <row r="389" spans="1:15">
      <c r="A389" s="1">
        <v>388</v>
      </c>
      <c r="B389" s="5" t="s">
        <v>1018</v>
      </c>
      <c r="C389" s="5" t="s">
        <v>1019</v>
      </c>
      <c r="D389" s="5" t="s">
        <v>1020</v>
      </c>
      <c r="E389" s="5" t="s">
        <v>1019</v>
      </c>
      <c r="F389" s="6">
        <v>0</v>
      </c>
      <c r="G389" s="6">
        <v>0</v>
      </c>
      <c r="H389" s="6">
        <v>0</v>
      </c>
      <c r="I389" s="6">
        <v>0</v>
      </c>
      <c r="J389" s="6">
        <v>0</v>
      </c>
      <c r="K389" s="6">
        <v>0</v>
      </c>
      <c r="L389" s="6">
        <v>7</v>
      </c>
      <c r="M389" s="6">
        <v>0</v>
      </c>
      <c r="N389" s="6">
        <v>0</v>
      </c>
    </row>
    <row r="390" spans="1:15">
      <c r="A390" s="1">
        <v>389</v>
      </c>
      <c r="B390" s="5" t="s">
        <v>1021</v>
      </c>
      <c r="C390" s="5" t="s">
        <v>1022</v>
      </c>
      <c r="D390" s="5" t="s">
        <v>1023</v>
      </c>
      <c r="E390" s="5" t="s">
        <v>1024</v>
      </c>
      <c r="F390" s="6">
        <v>0</v>
      </c>
      <c r="G390" s="6">
        <v>0</v>
      </c>
      <c r="H390" s="6">
        <v>0</v>
      </c>
      <c r="I390" s="6">
        <v>0</v>
      </c>
      <c r="J390" s="6">
        <v>0</v>
      </c>
      <c r="K390" s="6">
        <v>0</v>
      </c>
      <c r="L390" s="6">
        <v>4</v>
      </c>
      <c r="M390" s="6">
        <v>0</v>
      </c>
      <c r="N390" s="6">
        <v>0</v>
      </c>
    </row>
    <row r="391" spans="1:15">
      <c r="A391" s="1">
        <v>390</v>
      </c>
      <c r="B391" s="5" t="s">
        <v>1025</v>
      </c>
      <c r="C391" s="5" t="s">
        <v>1026</v>
      </c>
      <c r="D391" s="5" t="s">
        <v>1027</v>
      </c>
      <c r="E391" s="5" t="s">
        <v>1028</v>
      </c>
      <c r="F391" s="6">
        <v>0</v>
      </c>
      <c r="G391" s="6">
        <v>0</v>
      </c>
      <c r="H391" s="6">
        <v>0</v>
      </c>
      <c r="I391" s="6">
        <v>0</v>
      </c>
      <c r="J391" s="6">
        <v>0</v>
      </c>
      <c r="K391" s="6">
        <v>1</v>
      </c>
      <c r="L391" s="6">
        <v>0</v>
      </c>
      <c r="M391" s="6">
        <v>0</v>
      </c>
      <c r="N391" s="6">
        <v>0</v>
      </c>
    </row>
    <row r="392" spans="1:15">
      <c r="A392" s="1">
        <v>391</v>
      </c>
      <c r="B392" s="5" t="s">
        <v>1029</v>
      </c>
      <c r="C392" s="5" t="s">
        <v>1030</v>
      </c>
      <c r="D392" s="5" t="s">
        <v>1031</v>
      </c>
      <c r="E392" s="5" t="s">
        <v>1032</v>
      </c>
      <c r="F392" s="6">
        <v>0</v>
      </c>
      <c r="G392" s="6">
        <v>0</v>
      </c>
      <c r="H392" s="6">
        <v>0</v>
      </c>
      <c r="I392" s="6">
        <v>0</v>
      </c>
      <c r="J392" s="6">
        <v>0</v>
      </c>
      <c r="K392" s="6">
        <v>0</v>
      </c>
      <c r="L392" s="6">
        <v>9</v>
      </c>
      <c r="M392" s="6">
        <v>0</v>
      </c>
      <c r="N392" s="6">
        <v>0</v>
      </c>
    </row>
    <row r="393" spans="1:15">
      <c r="A393" s="1">
        <v>392</v>
      </c>
      <c r="B393" s="5" t="s">
        <v>1033</v>
      </c>
      <c r="C393" s="5" t="s">
        <v>1034</v>
      </c>
      <c r="D393" s="5" t="s">
        <v>1035</v>
      </c>
      <c r="E393" s="5" t="s">
        <v>1034</v>
      </c>
      <c r="F393" s="6">
        <v>0</v>
      </c>
      <c r="G393" s="6">
        <v>0</v>
      </c>
      <c r="H393" s="6">
        <v>0</v>
      </c>
      <c r="I393" s="6">
        <v>0</v>
      </c>
      <c r="J393" s="6">
        <v>0</v>
      </c>
      <c r="K393" s="6">
        <v>0</v>
      </c>
      <c r="L393" s="6">
        <v>1</v>
      </c>
      <c r="M393" s="6">
        <v>0</v>
      </c>
      <c r="N393" s="6">
        <v>0</v>
      </c>
    </row>
    <row r="394" spans="1:15">
      <c r="F394" s="7">
        <f t="shared" ref="F394:N394" si="0">SUM(F2:F393)</f>
        <v>0</v>
      </c>
      <c r="G394" s="7">
        <f t="shared" si="0"/>
        <v>2711249</v>
      </c>
      <c r="H394" s="7">
        <f t="shared" si="0"/>
        <v>0</v>
      </c>
      <c r="I394" s="7">
        <f t="shared" si="0"/>
        <v>2</v>
      </c>
      <c r="J394" s="7">
        <f t="shared" si="0"/>
        <v>116863</v>
      </c>
      <c r="K394" s="7">
        <f t="shared" si="0"/>
        <v>3086346</v>
      </c>
      <c r="L394" s="7">
        <f t="shared" si="0"/>
        <v>5614625</v>
      </c>
      <c r="M394" s="7">
        <f t="shared" si="0"/>
        <v>357892</v>
      </c>
      <c r="N394" s="7">
        <f t="shared" si="0"/>
        <v>977547</v>
      </c>
      <c r="O394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63"/>
  <sheetViews>
    <sheetView tabSelected="1" zoomScale="85" zoomScaleNormal="85" workbookViewId="0">
      <pane xSplit="3" ySplit="2" topLeftCell="D3" activePane="bottomRight" state="frozen"/>
      <selection pane="topRight" activeCell="D1" sqref="D1"/>
      <selection pane="bottomLeft" activeCell="A4" sqref="A4"/>
      <selection pane="bottomRight" activeCell="A3" sqref="A3"/>
    </sheetView>
  </sheetViews>
  <sheetFormatPr defaultRowHeight="16.5"/>
  <cols>
    <col min="1" max="1" width="4.5703125" style="8" customWidth="1"/>
    <col min="2" max="2" width="9.140625" style="8"/>
    <col min="3" max="3" width="44.140625" style="8" customWidth="1"/>
    <col min="4" max="5" width="13.5703125" style="12" customWidth="1"/>
    <col min="6" max="8" width="13.5703125" style="8" customWidth="1"/>
    <col min="9" max="9" width="13.7109375" style="8" customWidth="1"/>
    <col min="10" max="10" width="14.42578125" style="8" bestFit="1" customWidth="1"/>
    <col min="11" max="11" width="14.7109375" style="8" customWidth="1"/>
    <col min="12" max="12" width="25.5703125" style="8" customWidth="1"/>
    <col min="13" max="13" width="16.42578125" style="8" customWidth="1"/>
    <col min="14" max="14" width="15.7109375" style="8" customWidth="1"/>
    <col min="15" max="15" width="16.140625" style="8" customWidth="1"/>
    <col min="16" max="16" width="24.5703125" style="8" customWidth="1"/>
    <col min="17" max="17" width="30.5703125" style="8" customWidth="1"/>
    <col min="18" max="19" width="12.7109375" style="8" customWidth="1"/>
    <col min="20" max="20" width="12.140625" style="8" customWidth="1"/>
    <col min="21" max="21" width="13" style="8" customWidth="1"/>
    <col min="22" max="16384" width="9.140625" style="8"/>
  </cols>
  <sheetData>
    <row r="1" spans="1:21" ht="99">
      <c r="A1" s="15" t="s">
        <v>1040</v>
      </c>
      <c r="B1" s="13" t="s">
        <v>1039</v>
      </c>
      <c r="C1" s="14" t="s">
        <v>1037</v>
      </c>
      <c r="D1" s="15" t="s">
        <v>1038</v>
      </c>
      <c r="E1" s="15" t="s">
        <v>6</v>
      </c>
      <c r="F1" s="15" t="s">
        <v>847</v>
      </c>
      <c r="G1" s="15" t="s">
        <v>8</v>
      </c>
      <c r="H1" s="15" t="s">
        <v>9</v>
      </c>
      <c r="I1" s="15" t="s">
        <v>1076</v>
      </c>
      <c r="J1" s="15" t="s">
        <v>1079</v>
      </c>
      <c r="K1" s="15" t="s">
        <v>1080</v>
      </c>
      <c r="L1" s="34" t="s">
        <v>1093</v>
      </c>
      <c r="M1" s="15" t="s">
        <v>1081</v>
      </c>
      <c r="N1" s="15" t="s">
        <v>1094</v>
      </c>
      <c r="O1" s="15" t="s">
        <v>1082</v>
      </c>
      <c r="P1" s="15" t="s">
        <v>1083</v>
      </c>
      <c r="Q1" s="15" t="s">
        <v>1084</v>
      </c>
      <c r="R1" s="15" t="s">
        <v>1085</v>
      </c>
      <c r="S1" s="15" t="s">
        <v>1086</v>
      </c>
      <c r="T1" s="15" t="s">
        <v>1087</v>
      </c>
      <c r="U1" s="15" t="s">
        <v>1088</v>
      </c>
    </row>
    <row r="2" spans="1:21">
      <c r="A2" s="15"/>
      <c r="B2" s="35">
        <v>1</v>
      </c>
      <c r="C2" s="36">
        <v>2</v>
      </c>
      <c r="D2" s="37">
        <v>3</v>
      </c>
      <c r="E2" s="37">
        <v>4</v>
      </c>
      <c r="F2" s="37">
        <v>5</v>
      </c>
      <c r="G2" s="37">
        <v>6</v>
      </c>
      <c r="H2" s="37">
        <v>7</v>
      </c>
      <c r="I2" s="37">
        <v>8</v>
      </c>
      <c r="J2" s="37">
        <v>9</v>
      </c>
      <c r="K2" s="37">
        <v>10</v>
      </c>
      <c r="L2" s="37">
        <v>11</v>
      </c>
      <c r="M2" s="37">
        <v>12</v>
      </c>
      <c r="N2" s="37">
        <v>13</v>
      </c>
      <c r="O2" s="37">
        <v>14</v>
      </c>
      <c r="P2" s="37">
        <v>15</v>
      </c>
      <c r="Q2" s="37">
        <v>16</v>
      </c>
      <c r="R2" s="37">
        <v>17</v>
      </c>
      <c r="S2" s="37">
        <v>18</v>
      </c>
      <c r="T2" s="37">
        <v>19</v>
      </c>
      <c r="U2" s="37">
        <v>20</v>
      </c>
    </row>
    <row r="3" spans="1:21">
      <c r="A3" s="33">
        <v>1</v>
      </c>
      <c r="B3" s="38">
        <v>964</v>
      </c>
      <c r="C3" s="39" t="s">
        <v>717</v>
      </c>
      <c r="D3" s="40">
        <v>1086</v>
      </c>
      <c r="E3" s="40">
        <v>0</v>
      </c>
      <c r="F3" s="40">
        <v>1086</v>
      </c>
      <c r="G3" s="40">
        <v>0</v>
      </c>
      <c r="H3" s="40">
        <v>0</v>
      </c>
      <c r="I3" s="40" t="s">
        <v>1077</v>
      </c>
      <c r="J3" s="40">
        <f>+(50*D3-23*E3)+50*(G3+H3)</f>
        <v>54300</v>
      </c>
      <c r="K3" s="41">
        <v>0</v>
      </c>
      <c r="L3" s="41">
        <f>IF(K3&gt;0.1*J3,0.1*J3,K3)</f>
        <v>0</v>
      </c>
      <c r="M3" s="41">
        <f>+J3-L3</f>
        <v>54300</v>
      </c>
      <c r="N3" s="41">
        <f>+J3-L3</f>
        <v>54300</v>
      </c>
      <c r="O3" s="9">
        <v>0</v>
      </c>
      <c r="P3" s="9">
        <v>90075</v>
      </c>
      <c r="Q3" s="9">
        <v>5430</v>
      </c>
      <c r="R3" s="9">
        <f>O3+Q3</f>
        <v>5430</v>
      </c>
      <c r="S3" s="9">
        <f>IF(R3&gt;N3,N3,R3)</f>
        <v>5430</v>
      </c>
      <c r="T3" s="9">
        <f>R3-S3</f>
        <v>0</v>
      </c>
      <c r="U3" s="9">
        <f>N3-S3</f>
        <v>48870</v>
      </c>
    </row>
    <row r="4" spans="1:21">
      <c r="A4" s="33">
        <v>2</v>
      </c>
      <c r="B4" s="29">
        <v>661</v>
      </c>
      <c r="C4" s="10" t="s">
        <v>650</v>
      </c>
      <c r="D4" s="11">
        <v>97</v>
      </c>
      <c r="E4" s="11">
        <v>0</v>
      </c>
      <c r="F4" s="11">
        <v>0</v>
      </c>
      <c r="G4" s="11">
        <v>0</v>
      </c>
      <c r="H4" s="11">
        <v>2</v>
      </c>
      <c r="I4" s="11" t="s">
        <v>1077</v>
      </c>
      <c r="J4" s="11">
        <f>+(50*D4-23*E4)+50*(G4+H4)</f>
        <v>4950</v>
      </c>
      <c r="K4" s="9">
        <v>0</v>
      </c>
      <c r="L4" s="9">
        <f t="shared" ref="L4:L67" si="0">IF(K4&gt;0.1*J4,0.1*J4,K4)</f>
        <v>0</v>
      </c>
      <c r="M4" s="9">
        <f t="shared" ref="M4:M67" si="1">+J4-L4</f>
        <v>4950</v>
      </c>
      <c r="N4" s="9">
        <f t="shared" ref="N4:N67" si="2">+J4-L4</f>
        <v>4950</v>
      </c>
      <c r="O4" s="9">
        <v>0</v>
      </c>
      <c r="P4" s="9">
        <v>175</v>
      </c>
      <c r="Q4" s="9">
        <v>175</v>
      </c>
      <c r="R4" s="9">
        <f t="shared" ref="R4:R67" si="3">O4+Q4</f>
        <v>175</v>
      </c>
      <c r="S4" s="9">
        <f t="shared" ref="S4:S67" si="4">IF(R4&gt;N4,N4,R4)</f>
        <v>175</v>
      </c>
      <c r="T4" s="9">
        <f t="shared" ref="T4:T67" si="5">R4-S4</f>
        <v>0</v>
      </c>
      <c r="U4" s="9">
        <f t="shared" ref="U4:U67" si="6">N4-S4</f>
        <v>4775</v>
      </c>
    </row>
    <row r="5" spans="1:21">
      <c r="A5" s="33">
        <v>3</v>
      </c>
      <c r="B5" s="29">
        <v>623</v>
      </c>
      <c r="C5" s="10" t="s">
        <v>567</v>
      </c>
      <c r="D5" s="11">
        <v>7140</v>
      </c>
      <c r="E5" s="11">
        <v>0</v>
      </c>
      <c r="F5" s="11">
        <v>0</v>
      </c>
      <c r="G5" s="11">
        <v>3574</v>
      </c>
      <c r="H5" s="11">
        <v>6429</v>
      </c>
      <c r="I5" s="11" t="s">
        <v>1077</v>
      </c>
      <c r="J5" s="11">
        <f>+(50*D5-23*E5)+50*(G5+H5)</f>
        <v>857150</v>
      </c>
      <c r="K5" s="9">
        <v>0</v>
      </c>
      <c r="L5" s="9">
        <f t="shared" si="0"/>
        <v>0</v>
      </c>
      <c r="M5" s="9">
        <f t="shared" si="1"/>
        <v>857150</v>
      </c>
      <c r="N5" s="9">
        <f t="shared" si="2"/>
        <v>857150</v>
      </c>
      <c r="O5" s="9">
        <v>0</v>
      </c>
      <c r="P5" s="9">
        <v>43800</v>
      </c>
      <c r="Q5" s="9">
        <v>43800</v>
      </c>
      <c r="R5" s="9">
        <f t="shared" si="3"/>
        <v>43800</v>
      </c>
      <c r="S5" s="9">
        <f t="shared" si="4"/>
        <v>43800</v>
      </c>
      <c r="T5" s="9">
        <f t="shared" si="5"/>
        <v>0</v>
      </c>
      <c r="U5" s="9">
        <f t="shared" si="6"/>
        <v>813350</v>
      </c>
    </row>
    <row r="6" spans="1:21">
      <c r="A6" s="33">
        <v>4</v>
      </c>
      <c r="B6" s="29">
        <v>821</v>
      </c>
      <c r="C6" s="10" t="s">
        <v>955</v>
      </c>
      <c r="D6" s="11">
        <v>15437</v>
      </c>
      <c r="E6" s="11">
        <v>0</v>
      </c>
      <c r="F6" s="11">
        <v>0</v>
      </c>
      <c r="G6" s="11">
        <v>8360</v>
      </c>
      <c r="H6" s="11">
        <v>13834</v>
      </c>
      <c r="I6" s="11" t="s">
        <v>1077</v>
      </c>
      <c r="J6" s="11">
        <f>+(50*D6-23*E6)+50*(G6+H6)</f>
        <v>1881550</v>
      </c>
      <c r="K6" s="9">
        <v>0</v>
      </c>
      <c r="L6" s="9">
        <f t="shared" si="0"/>
        <v>0</v>
      </c>
      <c r="M6" s="9">
        <f t="shared" si="1"/>
        <v>1881550</v>
      </c>
      <c r="N6" s="9">
        <f t="shared" si="2"/>
        <v>1881550</v>
      </c>
      <c r="O6" s="9">
        <v>0</v>
      </c>
      <c r="P6" s="9">
        <v>122350</v>
      </c>
      <c r="Q6" s="9">
        <v>122350</v>
      </c>
      <c r="R6" s="9">
        <f t="shared" si="3"/>
        <v>122350</v>
      </c>
      <c r="S6" s="9">
        <f t="shared" si="4"/>
        <v>122350</v>
      </c>
      <c r="T6" s="9">
        <f t="shared" si="5"/>
        <v>0</v>
      </c>
      <c r="U6" s="9">
        <f t="shared" si="6"/>
        <v>1759200</v>
      </c>
    </row>
    <row r="7" spans="1:21">
      <c r="A7" s="33">
        <v>5</v>
      </c>
      <c r="B7" s="29">
        <v>647</v>
      </c>
      <c r="C7" s="10" t="s">
        <v>596</v>
      </c>
      <c r="D7" s="11">
        <v>1251</v>
      </c>
      <c r="E7" s="11">
        <v>0</v>
      </c>
      <c r="F7" s="11">
        <v>0</v>
      </c>
      <c r="G7" s="11">
        <v>214</v>
      </c>
      <c r="H7" s="11">
        <v>913</v>
      </c>
      <c r="I7" s="11" t="s">
        <v>1044</v>
      </c>
      <c r="J7" s="11">
        <f>+(100*D7-23*E7-50*F7)+100*(G7+H7)</f>
        <v>237800</v>
      </c>
      <c r="K7" s="9">
        <v>0</v>
      </c>
      <c r="L7" s="9">
        <f t="shared" si="0"/>
        <v>0</v>
      </c>
      <c r="M7" s="9">
        <f t="shared" si="1"/>
        <v>237800</v>
      </c>
      <c r="N7" s="9">
        <f t="shared" si="2"/>
        <v>237800</v>
      </c>
      <c r="O7" s="9">
        <v>0</v>
      </c>
      <c r="P7" s="9">
        <v>24900</v>
      </c>
      <c r="Q7" s="9">
        <v>23780</v>
      </c>
      <c r="R7" s="9">
        <f t="shared" si="3"/>
        <v>23780</v>
      </c>
      <c r="S7" s="9">
        <f t="shared" si="4"/>
        <v>23780</v>
      </c>
      <c r="T7" s="9">
        <f t="shared" si="5"/>
        <v>0</v>
      </c>
      <c r="U7" s="9">
        <f t="shared" si="6"/>
        <v>214020</v>
      </c>
    </row>
    <row r="8" spans="1:21">
      <c r="A8" s="33">
        <v>6</v>
      </c>
      <c r="B8" s="29">
        <v>630</v>
      </c>
      <c r="C8" s="10" t="s">
        <v>572</v>
      </c>
      <c r="D8" s="11">
        <v>146</v>
      </c>
      <c r="E8" s="11">
        <v>0</v>
      </c>
      <c r="F8" s="11">
        <v>0</v>
      </c>
      <c r="G8" s="11">
        <v>12</v>
      </c>
      <c r="H8" s="11">
        <v>57</v>
      </c>
      <c r="I8" s="11" t="s">
        <v>1044</v>
      </c>
      <c r="J8" s="11">
        <f>+(100*D8-23*E8-50*F8)+100*(G8+H8)</f>
        <v>21500</v>
      </c>
      <c r="K8" s="9">
        <v>0</v>
      </c>
      <c r="L8" s="9">
        <f t="shared" si="0"/>
        <v>0</v>
      </c>
      <c r="M8" s="9">
        <f t="shared" si="1"/>
        <v>21500</v>
      </c>
      <c r="N8" s="9">
        <f t="shared" si="2"/>
        <v>21500</v>
      </c>
      <c r="O8" s="9">
        <v>0</v>
      </c>
      <c r="P8" s="9">
        <v>450</v>
      </c>
      <c r="Q8" s="9">
        <v>450</v>
      </c>
      <c r="R8" s="9">
        <f t="shared" si="3"/>
        <v>450</v>
      </c>
      <c r="S8" s="9">
        <f t="shared" si="4"/>
        <v>450</v>
      </c>
      <c r="T8" s="9">
        <f t="shared" si="5"/>
        <v>0</v>
      </c>
      <c r="U8" s="9">
        <f t="shared" si="6"/>
        <v>21050</v>
      </c>
    </row>
    <row r="9" spans="1:21">
      <c r="A9" s="33">
        <v>7</v>
      </c>
      <c r="B9" s="29">
        <v>664</v>
      </c>
      <c r="C9" s="10" t="s">
        <v>810</v>
      </c>
      <c r="D9" s="11">
        <v>4243</v>
      </c>
      <c r="E9" s="11">
        <v>0</v>
      </c>
      <c r="F9" s="11">
        <v>0</v>
      </c>
      <c r="G9" s="11">
        <v>660</v>
      </c>
      <c r="H9" s="11">
        <v>2558</v>
      </c>
      <c r="I9" s="11" t="s">
        <v>1077</v>
      </c>
      <c r="J9" s="11">
        <f>+(50*D9-23*E9)+50*(G9+H9)</f>
        <v>373050</v>
      </c>
      <c r="K9" s="9">
        <v>0</v>
      </c>
      <c r="L9" s="9">
        <f t="shared" si="0"/>
        <v>0</v>
      </c>
      <c r="M9" s="9">
        <f t="shared" si="1"/>
        <v>373050</v>
      </c>
      <c r="N9" s="9">
        <f t="shared" si="2"/>
        <v>373050</v>
      </c>
      <c r="O9" s="9">
        <v>0</v>
      </c>
      <c r="P9" s="9">
        <v>177575</v>
      </c>
      <c r="Q9" s="9">
        <v>37305</v>
      </c>
      <c r="R9" s="9">
        <f t="shared" si="3"/>
        <v>37305</v>
      </c>
      <c r="S9" s="9">
        <f t="shared" si="4"/>
        <v>37305</v>
      </c>
      <c r="T9" s="9">
        <f t="shared" si="5"/>
        <v>0</v>
      </c>
      <c r="U9" s="9">
        <f t="shared" si="6"/>
        <v>335745</v>
      </c>
    </row>
    <row r="10" spans="1:21">
      <c r="A10" s="33">
        <v>8</v>
      </c>
      <c r="B10" s="29">
        <v>619</v>
      </c>
      <c r="C10" s="10" t="s">
        <v>806</v>
      </c>
      <c r="D10" s="11">
        <v>1401</v>
      </c>
      <c r="E10" s="11">
        <v>0</v>
      </c>
      <c r="F10" s="11">
        <v>0</v>
      </c>
      <c r="G10" s="11">
        <v>462</v>
      </c>
      <c r="H10" s="11">
        <v>1272</v>
      </c>
      <c r="I10" s="11" t="s">
        <v>1077</v>
      </c>
      <c r="J10" s="11">
        <f>+(50*D10-23*E10)+50*(G10+H10)</f>
        <v>156750</v>
      </c>
      <c r="K10" s="9">
        <v>0</v>
      </c>
      <c r="L10" s="9">
        <f t="shared" si="0"/>
        <v>0</v>
      </c>
      <c r="M10" s="9">
        <f t="shared" si="1"/>
        <v>156750</v>
      </c>
      <c r="N10" s="9">
        <f t="shared" si="2"/>
        <v>156750</v>
      </c>
      <c r="O10" s="9">
        <v>0</v>
      </c>
      <c r="P10" s="9">
        <v>23675</v>
      </c>
      <c r="Q10" s="9">
        <v>15675</v>
      </c>
      <c r="R10" s="9">
        <f t="shared" si="3"/>
        <v>15675</v>
      </c>
      <c r="S10" s="9">
        <f t="shared" si="4"/>
        <v>15675</v>
      </c>
      <c r="T10" s="9">
        <f t="shared" si="5"/>
        <v>0</v>
      </c>
      <c r="U10" s="9">
        <f t="shared" si="6"/>
        <v>141075</v>
      </c>
    </row>
    <row r="11" spans="1:21">
      <c r="A11" s="33">
        <v>9</v>
      </c>
      <c r="B11" s="29">
        <v>648</v>
      </c>
      <c r="C11" s="10" t="s">
        <v>597</v>
      </c>
      <c r="D11" s="11">
        <v>7963</v>
      </c>
      <c r="E11" s="11">
        <v>0</v>
      </c>
      <c r="F11" s="11">
        <v>0</v>
      </c>
      <c r="G11" s="11">
        <v>1849</v>
      </c>
      <c r="H11" s="11">
        <v>5171</v>
      </c>
      <c r="I11" s="11" t="s">
        <v>1044</v>
      </c>
      <c r="J11" s="11">
        <f>+(100*D11-23*E11-50*F11)+100*(G11+H11)</f>
        <v>1498300</v>
      </c>
      <c r="K11" s="9">
        <v>0</v>
      </c>
      <c r="L11" s="9">
        <f t="shared" si="0"/>
        <v>0</v>
      </c>
      <c r="M11" s="9">
        <f t="shared" si="1"/>
        <v>1498300</v>
      </c>
      <c r="N11" s="9">
        <f t="shared" si="2"/>
        <v>1498300</v>
      </c>
      <c r="O11" s="9">
        <v>0</v>
      </c>
      <c r="P11" s="9">
        <v>189925</v>
      </c>
      <c r="Q11" s="9">
        <v>149830</v>
      </c>
      <c r="R11" s="9">
        <f t="shared" si="3"/>
        <v>149830</v>
      </c>
      <c r="S11" s="9">
        <f t="shared" si="4"/>
        <v>149830</v>
      </c>
      <c r="T11" s="9">
        <f t="shared" si="5"/>
        <v>0</v>
      </c>
      <c r="U11" s="9">
        <f t="shared" si="6"/>
        <v>1348470</v>
      </c>
    </row>
    <row r="12" spans="1:21">
      <c r="A12" s="33">
        <v>10</v>
      </c>
      <c r="B12" s="29">
        <v>649</v>
      </c>
      <c r="C12" s="10" t="s">
        <v>600</v>
      </c>
      <c r="D12" s="11">
        <v>45240</v>
      </c>
      <c r="E12" s="11">
        <v>0</v>
      </c>
      <c r="F12" s="11">
        <v>0</v>
      </c>
      <c r="G12" s="11">
        <v>6115</v>
      </c>
      <c r="H12" s="11">
        <v>17673</v>
      </c>
      <c r="I12" s="11" t="s">
        <v>1077</v>
      </c>
      <c r="J12" s="11">
        <f>+(50*D12-23*E12)+50*(G12+H12)</f>
        <v>3451400</v>
      </c>
      <c r="K12" s="9">
        <v>0</v>
      </c>
      <c r="L12" s="9">
        <f t="shared" si="0"/>
        <v>0</v>
      </c>
      <c r="M12" s="9">
        <f t="shared" si="1"/>
        <v>3451400</v>
      </c>
      <c r="N12" s="9">
        <f t="shared" si="2"/>
        <v>3451400</v>
      </c>
      <c r="O12" s="9">
        <v>0</v>
      </c>
      <c r="P12" s="9">
        <v>1180200</v>
      </c>
      <c r="Q12" s="9">
        <v>345140</v>
      </c>
      <c r="R12" s="9">
        <f t="shared" si="3"/>
        <v>345140</v>
      </c>
      <c r="S12" s="9">
        <f t="shared" si="4"/>
        <v>345140</v>
      </c>
      <c r="T12" s="9">
        <f t="shared" si="5"/>
        <v>0</v>
      </c>
      <c r="U12" s="9">
        <f t="shared" si="6"/>
        <v>3106260</v>
      </c>
    </row>
    <row r="13" spans="1:21">
      <c r="A13" s="33">
        <v>11</v>
      </c>
      <c r="B13" s="29">
        <v>662</v>
      </c>
      <c r="C13" s="10" t="s">
        <v>652</v>
      </c>
      <c r="D13" s="11">
        <v>9066</v>
      </c>
      <c r="E13" s="11">
        <v>0</v>
      </c>
      <c r="F13" s="11">
        <v>0</v>
      </c>
      <c r="G13" s="11">
        <v>1513</v>
      </c>
      <c r="H13" s="11">
        <v>7095</v>
      </c>
      <c r="I13" s="11" t="s">
        <v>1077</v>
      </c>
      <c r="J13" s="11">
        <f>+(50*D13-23*E13)+50*(G13+H13)</f>
        <v>883700</v>
      </c>
      <c r="K13" s="9">
        <v>0</v>
      </c>
      <c r="L13" s="9">
        <f t="shared" si="0"/>
        <v>0</v>
      </c>
      <c r="M13" s="9">
        <f t="shared" si="1"/>
        <v>883700</v>
      </c>
      <c r="N13" s="9">
        <f t="shared" si="2"/>
        <v>883700</v>
      </c>
      <c r="O13" s="9">
        <v>0</v>
      </c>
      <c r="P13" s="9">
        <v>240375</v>
      </c>
      <c r="Q13" s="9">
        <v>88370</v>
      </c>
      <c r="R13" s="9">
        <f t="shared" si="3"/>
        <v>88370</v>
      </c>
      <c r="S13" s="9">
        <f t="shared" si="4"/>
        <v>88370</v>
      </c>
      <c r="T13" s="9">
        <f t="shared" si="5"/>
        <v>0</v>
      </c>
      <c r="U13" s="9">
        <f t="shared" si="6"/>
        <v>795330</v>
      </c>
    </row>
    <row r="14" spans="1:21">
      <c r="A14" s="33">
        <v>12</v>
      </c>
      <c r="B14" s="29">
        <v>671</v>
      </c>
      <c r="C14" s="10" t="s">
        <v>659</v>
      </c>
      <c r="D14" s="11">
        <v>8494</v>
      </c>
      <c r="E14" s="11">
        <v>0</v>
      </c>
      <c r="F14" s="11">
        <v>0</v>
      </c>
      <c r="G14" s="11">
        <v>1447</v>
      </c>
      <c r="H14" s="11">
        <v>4295</v>
      </c>
      <c r="I14" s="11" t="s">
        <v>1077</v>
      </c>
      <c r="J14" s="11">
        <f>+(50*D14-23*E14)+50*(G14+H14)</f>
        <v>711800</v>
      </c>
      <c r="K14" s="9">
        <v>0</v>
      </c>
      <c r="L14" s="9">
        <f t="shared" si="0"/>
        <v>0</v>
      </c>
      <c r="M14" s="9">
        <f t="shared" si="1"/>
        <v>711800</v>
      </c>
      <c r="N14" s="9">
        <f t="shared" si="2"/>
        <v>711800</v>
      </c>
      <c r="O14" s="9">
        <v>0</v>
      </c>
      <c r="P14" s="9">
        <v>85550</v>
      </c>
      <c r="Q14" s="9">
        <v>71180</v>
      </c>
      <c r="R14" s="9">
        <f t="shared" si="3"/>
        <v>71180</v>
      </c>
      <c r="S14" s="9">
        <f t="shared" si="4"/>
        <v>71180</v>
      </c>
      <c r="T14" s="9">
        <f t="shared" si="5"/>
        <v>0</v>
      </c>
      <c r="U14" s="9">
        <f t="shared" si="6"/>
        <v>640620</v>
      </c>
    </row>
    <row r="15" spans="1:21">
      <c r="A15" s="33">
        <v>13</v>
      </c>
      <c r="B15" s="29">
        <v>670</v>
      </c>
      <c r="C15" s="10" t="s">
        <v>657</v>
      </c>
      <c r="D15" s="11">
        <v>20281</v>
      </c>
      <c r="E15" s="11">
        <v>0</v>
      </c>
      <c r="F15" s="11">
        <v>0</v>
      </c>
      <c r="G15" s="11">
        <v>627</v>
      </c>
      <c r="H15" s="11">
        <v>3124</v>
      </c>
      <c r="I15" s="11" t="s">
        <v>1077</v>
      </c>
      <c r="J15" s="11">
        <f>+(50*D15-23*E15)+50*(G15+H15)</f>
        <v>1201600</v>
      </c>
      <c r="K15" s="9">
        <v>0</v>
      </c>
      <c r="L15" s="9">
        <f t="shared" si="0"/>
        <v>0</v>
      </c>
      <c r="M15" s="9">
        <f t="shared" si="1"/>
        <v>1201600</v>
      </c>
      <c r="N15" s="9">
        <f t="shared" si="2"/>
        <v>1201600</v>
      </c>
      <c r="O15" s="9">
        <v>0</v>
      </c>
      <c r="P15" s="9">
        <v>686575</v>
      </c>
      <c r="Q15" s="9">
        <v>120160</v>
      </c>
      <c r="R15" s="9">
        <f t="shared" si="3"/>
        <v>120160</v>
      </c>
      <c r="S15" s="9">
        <f t="shared" si="4"/>
        <v>120160</v>
      </c>
      <c r="T15" s="9">
        <f t="shared" si="5"/>
        <v>0</v>
      </c>
      <c r="U15" s="9">
        <f t="shared" si="6"/>
        <v>1081440</v>
      </c>
    </row>
    <row r="16" spans="1:21">
      <c r="A16" s="33">
        <v>14</v>
      </c>
      <c r="B16" s="29">
        <v>702</v>
      </c>
      <c r="C16" s="10" t="s">
        <v>661</v>
      </c>
      <c r="D16" s="11">
        <v>1620</v>
      </c>
      <c r="E16" s="11">
        <v>0</v>
      </c>
      <c r="F16" s="11">
        <v>0</v>
      </c>
      <c r="G16" s="11">
        <v>179</v>
      </c>
      <c r="H16" s="11">
        <v>1210</v>
      </c>
      <c r="I16" s="11" t="s">
        <v>1044</v>
      </c>
      <c r="J16" s="11">
        <f>+(100*D16-23*E16-50*F16)+100*(G16+H16)</f>
        <v>300900</v>
      </c>
      <c r="K16" s="9">
        <v>0</v>
      </c>
      <c r="L16" s="9">
        <f t="shared" si="0"/>
        <v>0</v>
      </c>
      <c r="M16" s="9">
        <f t="shared" si="1"/>
        <v>300900</v>
      </c>
      <c r="N16" s="9">
        <f t="shared" si="2"/>
        <v>300900</v>
      </c>
      <c r="O16" s="9">
        <v>0</v>
      </c>
      <c r="P16" s="9">
        <v>15525</v>
      </c>
      <c r="Q16" s="9">
        <v>15525</v>
      </c>
      <c r="R16" s="9">
        <f t="shared" si="3"/>
        <v>15525</v>
      </c>
      <c r="S16" s="9">
        <f t="shared" si="4"/>
        <v>15525</v>
      </c>
      <c r="T16" s="9">
        <f t="shared" si="5"/>
        <v>0</v>
      </c>
      <c r="U16" s="9">
        <f t="shared" si="6"/>
        <v>285375</v>
      </c>
    </row>
    <row r="17" spans="1:21">
      <c r="A17" s="33">
        <v>15</v>
      </c>
      <c r="B17" s="29">
        <v>704</v>
      </c>
      <c r="C17" s="10" t="s">
        <v>662</v>
      </c>
      <c r="D17" s="11">
        <v>609</v>
      </c>
      <c r="E17" s="11">
        <v>0</v>
      </c>
      <c r="F17" s="11">
        <v>0</v>
      </c>
      <c r="G17" s="11">
        <v>867</v>
      </c>
      <c r="H17" s="11">
        <v>675</v>
      </c>
      <c r="I17" s="11" t="s">
        <v>1044</v>
      </c>
      <c r="J17" s="11">
        <f>+(100*D17-23*E17-50*F17)+100*(G17+H17)</f>
        <v>215100</v>
      </c>
      <c r="K17" s="9">
        <v>0</v>
      </c>
      <c r="L17" s="9">
        <f t="shared" si="0"/>
        <v>0</v>
      </c>
      <c r="M17" s="9">
        <f t="shared" si="1"/>
        <v>215100</v>
      </c>
      <c r="N17" s="9">
        <f t="shared" si="2"/>
        <v>215100</v>
      </c>
      <c r="O17" s="9">
        <v>0</v>
      </c>
      <c r="P17" s="9">
        <v>975</v>
      </c>
      <c r="Q17" s="9">
        <v>975</v>
      </c>
      <c r="R17" s="9">
        <f t="shared" si="3"/>
        <v>975</v>
      </c>
      <c r="S17" s="9">
        <f t="shared" si="4"/>
        <v>975</v>
      </c>
      <c r="T17" s="9">
        <f t="shared" si="5"/>
        <v>0</v>
      </c>
      <c r="U17" s="9">
        <f t="shared" si="6"/>
        <v>214125</v>
      </c>
    </row>
    <row r="18" spans="1:21">
      <c r="A18" s="33">
        <v>16</v>
      </c>
      <c r="B18" s="29">
        <v>713</v>
      </c>
      <c r="C18" s="10" t="s">
        <v>668</v>
      </c>
      <c r="D18" s="11">
        <v>6690</v>
      </c>
      <c r="E18" s="11">
        <v>0</v>
      </c>
      <c r="F18" s="11">
        <v>0</v>
      </c>
      <c r="G18" s="11">
        <v>1</v>
      </c>
      <c r="H18" s="11">
        <v>8</v>
      </c>
      <c r="I18" s="11" t="s">
        <v>1044</v>
      </c>
      <c r="J18" s="11">
        <f>+(100*D18-23*E18-50*F18)+100*(G18+H18)</f>
        <v>669900</v>
      </c>
      <c r="K18" s="9">
        <v>0</v>
      </c>
      <c r="L18" s="9">
        <f t="shared" si="0"/>
        <v>0</v>
      </c>
      <c r="M18" s="9">
        <f t="shared" si="1"/>
        <v>669900</v>
      </c>
      <c r="N18" s="9">
        <f t="shared" si="2"/>
        <v>669900</v>
      </c>
      <c r="O18" s="9">
        <v>0</v>
      </c>
      <c r="P18" s="9">
        <v>136800</v>
      </c>
      <c r="Q18" s="9">
        <v>66990</v>
      </c>
      <c r="R18" s="9">
        <f t="shared" si="3"/>
        <v>66990</v>
      </c>
      <c r="S18" s="9">
        <f t="shared" si="4"/>
        <v>66990</v>
      </c>
      <c r="T18" s="9">
        <f t="shared" si="5"/>
        <v>0</v>
      </c>
      <c r="U18" s="9">
        <f t="shared" si="6"/>
        <v>602910</v>
      </c>
    </row>
    <row r="19" spans="1:21">
      <c r="A19" s="33">
        <v>17</v>
      </c>
      <c r="B19" s="29">
        <v>710</v>
      </c>
      <c r="C19" s="10" t="s">
        <v>875</v>
      </c>
      <c r="D19" s="11">
        <v>985</v>
      </c>
      <c r="E19" s="11">
        <v>0</v>
      </c>
      <c r="F19" s="11">
        <v>0</v>
      </c>
      <c r="G19" s="11">
        <v>69</v>
      </c>
      <c r="H19" s="11">
        <v>180</v>
      </c>
      <c r="I19" s="11" t="s">
        <v>1077</v>
      </c>
      <c r="J19" s="11">
        <f>+(50*D19-23*E19)+50*(G19+H19)</f>
        <v>61700</v>
      </c>
      <c r="K19" s="9">
        <v>0</v>
      </c>
      <c r="L19" s="9">
        <f t="shared" si="0"/>
        <v>0</v>
      </c>
      <c r="M19" s="9">
        <f t="shared" si="1"/>
        <v>61700</v>
      </c>
      <c r="N19" s="9">
        <f t="shared" si="2"/>
        <v>61700</v>
      </c>
      <c r="O19" s="9">
        <v>0</v>
      </c>
      <c r="P19" s="9">
        <v>22000</v>
      </c>
      <c r="Q19" s="9">
        <v>6170</v>
      </c>
      <c r="R19" s="9">
        <f t="shared" si="3"/>
        <v>6170</v>
      </c>
      <c r="S19" s="9">
        <f t="shared" si="4"/>
        <v>6170</v>
      </c>
      <c r="T19" s="9">
        <f t="shared" si="5"/>
        <v>0</v>
      </c>
      <c r="U19" s="9">
        <f t="shared" si="6"/>
        <v>55530</v>
      </c>
    </row>
    <row r="20" spans="1:21">
      <c r="A20" s="33">
        <v>18</v>
      </c>
      <c r="B20" s="29">
        <v>715</v>
      </c>
      <c r="C20" s="10" t="s">
        <v>887</v>
      </c>
      <c r="D20" s="11">
        <v>95</v>
      </c>
      <c r="E20" s="11">
        <v>0</v>
      </c>
      <c r="F20" s="11">
        <v>0</v>
      </c>
      <c r="G20" s="11">
        <v>7</v>
      </c>
      <c r="H20" s="11">
        <v>23</v>
      </c>
      <c r="I20" s="11" t="s">
        <v>1044</v>
      </c>
      <c r="J20" s="11">
        <f>+(100*D20-23*E20-50*F20)+100*(G20+H20)</f>
        <v>12500</v>
      </c>
      <c r="K20" s="9">
        <v>0</v>
      </c>
      <c r="L20" s="9">
        <f t="shared" si="0"/>
        <v>0</v>
      </c>
      <c r="M20" s="9">
        <f t="shared" si="1"/>
        <v>12500</v>
      </c>
      <c r="N20" s="9">
        <f t="shared" si="2"/>
        <v>12500</v>
      </c>
      <c r="O20" s="9">
        <v>0</v>
      </c>
      <c r="P20" s="9">
        <v>575</v>
      </c>
      <c r="Q20" s="9">
        <v>575</v>
      </c>
      <c r="R20" s="9">
        <f t="shared" si="3"/>
        <v>575</v>
      </c>
      <c r="S20" s="9">
        <f t="shared" si="4"/>
        <v>575</v>
      </c>
      <c r="T20" s="9">
        <f t="shared" si="5"/>
        <v>0</v>
      </c>
      <c r="U20" s="9">
        <f t="shared" si="6"/>
        <v>11925</v>
      </c>
    </row>
    <row r="21" spans="1:21">
      <c r="A21" s="33">
        <v>19</v>
      </c>
      <c r="B21" s="29">
        <v>711</v>
      </c>
      <c r="C21" s="10" t="s">
        <v>666</v>
      </c>
      <c r="D21" s="11">
        <v>25</v>
      </c>
      <c r="E21" s="11">
        <v>0</v>
      </c>
      <c r="F21" s="11">
        <v>0</v>
      </c>
      <c r="G21" s="11">
        <v>1</v>
      </c>
      <c r="H21" s="11">
        <v>52</v>
      </c>
      <c r="I21" s="11" t="s">
        <v>1044</v>
      </c>
      <c r="J21" s="11">
        <f>+(100*D21-23*E21-50*F21)+100*(G21+H21)</f>
        <v>7800</v>
      </c>
      <c r="K21" s="9">
        <v>0</v>
      </c>
      <c r="L21" s="9">
        <f t="shared" si="0"/>
        <v>0</v>
      </c>
      <c r="M21" s="9">
        <f t="shared" si="1"/>
        <v>7800</v>
      </c>
      <c r="N21" s="9">
        <f t="shared" si="2"/>
        <v>7800</v>
      </c>
      <c r="O21" s="9">
        <v>0</v>
      </c>
      <c r="P21" s="9">
        <v>125</v>
      </c>
      <c r="Q21" s="9">
        <v>125</v>
      </c>
      <c r="R21" s="9">
        <f t="shared" si="3"/>
        <v>125</v>
      </c>
      <c r="S21" s="9">
        <f t="shared" si="4"/>
        <v>125</v>
      </c>
      <c r="T21" s="9">
        <f t="shared" si="5"/>
        <v>0</v>
      </c>
      <c r="U21" s="9">
        <f t="shared" si="6"/>
        <v>7675</v>
      </c>
    </row>
    <row r="22" spans="1:21">
      <c r="A22" s="33">
        <v>20</v>
      </c>
      <c r="B22" s="29">
        <v>705</v>
      </c>
      <c r="C22" s="10" t="s">
        <v>663</v>
      </c>
      <c r="D22" s="11">
        <v>78</v>
      </c>
      <c r="E22" s="11">
        <v>0</v>
      </c>
      <c r="F22" s="11">
        <v>0</v>
      </c>
      <c r="G22" s="11">
        <v>31</v>
      </c>
      <c r="H22" s="11">
        <v>188</v>
      </c>
      <c r="I22" s="11" t="s">
        <v>1044</v>
      </c>
      <c r="J22" s="11">
        <f>+(100*D22-23*E22-50*F22)+100*(G22+H22)</f>
        <v>29700</v>
      </c>
      <c r="K22" s="9">
        <v>0</v>
      </c>
      <c r="L22" s="9">
        <f t="shared" si="0"/>
        <v>0</v>
      </c>
      <c r="M22" s="9">
        <f t="shared" si="1"/>
        <v>29700</v>
      </c>
      <c r="N22" s="9">
        <f t="shared" si="2"/>
        <v>29700</v>
      </c>
      <c r="O22" s="9">
        <v>0</v>
      </c>
      <c r="P22" s="9">
        <v>25</v>
      </c>
      <c r="Q22" s="9">
        <v>25</v>
      </c>
      <c r="R22" s="9">
        <f t="shared" si="3"/>
        <v>25</v>
      </c>
      <c r="S22" s="9">
        <f t="shared" si="4"/>
        <v>25</v>
      </c>
      <c r="T22" s="9">
        <f t="shared" si="5"/>
        <v>0</v>
      </c>
      <c r="U22" s="9">
        <f t="shared" si="6"/>
        <v>29675</v>
      </c>
    </row>
    <row r="23" spans="1:21">
      <c r="A23" s="33">
        <v>21</v>
      </c>
      <c r="B23" s="29">
        <v>658</v>
      </c>
      <c r="C23" s="10" t="s">
        <v>894</v>
      </c>
      <c r="D23" s="11">
        <v>31172</v>
      </c>
      <c r="E23" s="11">
        <v>0</v>
      </c>
      <c r="F23" s="11">
        <v>0</v>
      </c>
      <c r="G23" s="11">
        <v>7853</v>
      </c>
      <c r="H23" s="11">
        <v>18421</v>
      </c>
      <c r="I23" s="11" t="s">
        <v>1077</v>
      </c>
      <c r="J23" s="11">
        <f>+(50*D23-23*E23)+50*(G23+H23)</f>
        <v>2872300</v>
      </c>
      <c r="K23" s="9">
        <v>0</v>
      </c>
      <c r="L23" s="9">
        <f t="shared" si="0"/>
        <v>0</v>
      </c>
      <c r="M23" s="9">
        <f t="shared" si="1"/>
        <v>2872300</v>
      </c>
      <c r="N23" s="9">
        <f t="shared" si="2"/>
        <v>2872300</v>
      </c>
      <c r="O23" s="9">
        <v>0</v>
      </c>
      <c r="P23" s="9">
        <v>347775</v>
      </c>
      <c r="Q23" s="9">
        <v>287230</v>
      </c>
      <c r="R23" s="9">
        <f t="shared" si="3"/>
        <v>287230</v>
      </c>
      <c r="S23" s="9">
        <f t="shared" si="4"/>
        <v>287230</v>
      </c>
      <c r="T23" s="9">
        <f t="shared" si="5"/>
        <v>0</v>
      </c>
      <c r="U23" s="9">
        <f t="shared" si="6"/>
        <v>2585070</v>
      </c>
    </row>
    <row r="24" spans="1:21">
      <c r="A24" s="33">
        <v>22</v>
      </c>
      <c r="B24" s="29">
        <v>657</v>
      </c>
      <c r="C24" s="10" t="s">
        <v>641</v>
      </c>
      <c r="D24" s="11">
        <v>20852</v>
      </c>
      <c r="E24" s="11">
        <v>0</v>
      </c>
      <c r="F24" s="11">
        <v>0</v>
      </c>
      <c r="G24" s="11">
        <v>6205</v>
      </c>
      <c r="H24" s="11">
        <v>15038</v>
      </c>
      <c r="I24" s="11" t="s">
        <v>1044</v>
      </c>
      <c r="J24" s="11">
        <f>+(100*D24-23*E24-50*F24)+100*(G24+H24)</f>
        <v>4209500</v>
      </c>
      <c r="K24" s="9">
        <v>0</v>
      </c>
      <c r="L24" s="9">
        <f t="shared" si="0"/>
        <v>0</v>
      </c>
      <c r="M24" s="9">
        <f t="shared" si="1"/>
        <v>4209500</v>
      </c>
      <c r="N24" s="9">
        <f t="shared" si="2"/>
        <v>4209500</v>
      </c>
      <c r="O24" s="9">
        <v>0</v>
      </c>
      <c r="P24" s="9">
        <v>314600</v>
      </c>
      <c r="Q24" s="9">
        <v>314600</v>
      </c>
      <c r="R24" s="9">
        <f t="shared" si="3"/>
        <v>314600</v>
      </c>
      <c r="S24" s="9">
        <f t="shared" si="4"/>
        <v>314600</v>
      </c>
      <c r="T24" s="9">
        <f t="shared" si="5"/>
        <v>0</v>
      </c>
      <c r="U24" s="9">
        <f t="shared" si="6"/>
        <v>3894900</v>
      </c>
    </row>
    <row r="25" spans="1:21">
      <c r="A25" s="33">
        <v>23</v>
      </c>
      <c r="B25" s="29">
        <v>689</v>
      </c>
      <c r="C25" s="10" t="s">
        <v>766</v>
      </c>
      <c r="D25" s="11">
        <v>69</v>
      </c>
      <c r="E25" s="11">
        <v>0</v>
      </c>
      <c r="F25" s="11">
        <v>0</v>
      </c>
      <c r="G25" s="11">
        <v>37</v>
      </c>
      <c r="H25" s="11">
        <v>97</v>
      </c>
      <c r="I25" s="11" t="s">
        <v>1077</v>
      </c>
      <c r="J25" s="11">
        <f>+(50*D25-23*E25)+50*(G25+H25)</f>
        <v>10150</v>
      </c>
      <c r="K25" s="9">
        <v>0</v>
      </c>
      <c r="L25" s="9">
        <f t="shared" si="0"/>
        <v>0</v>
      </c>
      <c r="M25" s="9">
        <f t="shared" si="1"/>
        <v>10150</v>
      </c>
      <c r="N25" s="9">
        <f t="shared" si="2"/>
        <v>10150</v>
      </c>
      <c r="O25" s="9">
        <v>0</v>
      </c>
      <c r="P25" s="9">
        <v>200</v>
      </c>
      <c r="Q25" s="9">
        <v>200</v>
      </c>
      <c r="R25" s="9">
        <f t="shared" si="3"/>
        <v>200</v>
      </c>
      <c r="S25" s="9">
        <f t="shared" si="4"/>
        <v>200</v>
      </c>
      <c r="T25" s="9">
        <f t="shared" si="5"/>
        <v>0</v>
      </c>
      <c r="U25" s="9">
        <f t="shared" si="6"/>
        <v>9950</v>
      </c>
    </row>
    <row r="26" spans="1:21">
      <c r="A26" s="33">
        <v>24</v>
      </c>
      <c r="B26" s="29">
        <v>631</v>
      </c>
      <c r="C26" s="10" t="s">
        <v>573</v>
      </c>
      <c r="D26" s="11">
        <v>25</v>
      </c>
      <c r="E26" s="11">
        <v>0</v>
      </c>
      <c r="F26" s="11">
        <v>0</v>
      </c>
      <c r="G26" s="11">
        <v>1</v>
      </c>
      <c r="H26" s="11">
        <v>49</v>
      </c>
      <c r="I26" s="11" t="s">
        <v>1044</v>
      </c>
      <c r="J26" s="11">
        <f>+(100*D26-23*E26-50*F26)+100*(G26+H26)</f>
        <v>7500</v>
      </c>
      <c r="K26" s="9">
        <v>0</v>
      </c>
      <c r="L26" s="9">
        <f t="shared" si="0"/>
        <v>0</v>
      </c>
      <c r="M26" s="9">
        <f t="shared" si="1"/>
        <v>7500</v>
      </c>
      <c r="N26" s="9">
        <f t="shared" si="2"/>
        <v>7500</v>
      </c>
      <c r="O26" s="9">
        <v>0</v>
      </c>
      <c r="P26" s="9">
        <v>175</v>
      </c>
      <c r="Q26" s="9">
        <v>175</v>
      </c>
      <c r="R26" s="9">
        <f t="shared" si="3"/>
        <v>175</v>
      </c>
      <c r="S26" s="9">
        <f t="shared" si="4"/>
        <v>175</v>
      </c>
      <c r="T26" s="9">
        <f t="shared" si="5"/>
        <v>0</v>
      </c>
      <c r="U26" s="9">
        <f t="shared" si="6"/>
        <v>7325</v>
      </c>
    </row>
    <row r="27" spans="1:21">
      <c r="A27" s="33">
        <v>25</v>
      </c>
      <c r="B27" s="29">
        <v>650</v>
      </c>
      <c r="C27" s="10" t="s">
        <v>603</v>
      </c>
      <c r="D27" s="11">
        <v>7102</v>
      </c>
      <c r="E27" s="11">
        <v>0</v>
      </c>
      <c r="F27" s="11">
        <v>0</v>
      </c>
      <c r="G27" s="11">
        <v>666</v>
      </c>
      <c r="H27" s="11">
        <v>2005</v>
      </c>
      <c r="I27" s="11" t="s">
        <v>1044</v>
      </c>
      <c r="J27" s="11">
        <f>+(100*D27-23*E27-50*F27)+100*(G27+H27)</f>
        <v>977300</v>
      </c>
      <c r="K27" s="9">
        <v>0</v>
      </c>
      <c r="L27" s="9">
        <f t="shared" si="0"/>
        <v>0</v>
      </c>
      <c r="M27" s="9">
        <f t="shared" si="1"/>
        <v>977300</v>
      </c>
      <c r="N27" s="9">
        <f t="shared" si="2"/>
        <v>977300</v>
      </c>
      <c r="O27" s="9">
        <v>0</v>
      </c>
      <c r="P27" s="9">
        <v>114100</v>
      </c>
      <c r="Q27" s="9">
        <v>97730</v>
      </c>
      <c r="R27" s="9">
        <f t="shared" si="3"/>
        <v>97730</v>
      </c>
      <c r="S27" s="9">
        <f t="shared" si="4"/>
        <v>97730</v>
      </c>
      <c r="T27" s="9">
        <f t="shared" si="5"/>
        <v>0</v>
      </c>
      <c r="U27" s="9">
        <f t="shared" si="6"/>
        <v>879570</v>
      </c>
    </row>
    <row r="28" spans="1:21">
      <c r="A28" s="33">
        <v>26</v>
      </c>
      <c r="B28" s="29">
        <v>632</v>
      </c>
      <c r="C28" s="10" t="s">
        <v>575</v>
      </c>
      <c r="D28" s="11">
        <v>1670</v>
      </c>
      <c r="E28" s="11">
        <v>0</v>
      </c>
      <c r="F28" s="11">
        <v>0</v>
      </c>
      <c r="G28" s="11">
        <v>371</v>
      </c>
      <c r="H28" s="11">
        <v>715</v>
      </c>
      <c r="I28" s="11" t="s">
        <v>1077</v>
      </c>
      <c r="J28" s="11">
        <f>+(50*D28-23*E28)+50*(G28+H28)</f>
        <v>137800</v>
      </c>
      <c r="K28" s="9">
        <v>0</v>
      </c>
      <c r="L28" s="9">
        <f t="shared" si="0"/>
        <v>0</v>
      </c>
      <c r="M28" s="9">
        <f t="shared" si="1"/>
        <v>137800</v>
      </c>
      <c r="N28" s="9">
        <f t="shared" si="2"/>
        <v>137800</v>
      </c>
      <c r="O28" s="9">
        <v>0</v>
      </c>
      <c r="P28" s="9">
        <v>3875</v>
      </c>
      <c r="Q28" s="9">
        <v>3875</v>
      </c>
      <c r="R28" s="9">
        <f t="shared" si="3"/>
        <v>3875</v>
      </c>
      <c r="S28" s="9">
        <f t="shared" si="4"/>
        <v>3875</v>
      </c>
      <c r="T28" s="9">
        <f t="shared" si="5"/>
        <v>0</v>
      </c>
      <c r="U28" s="9">
        <f t="shared" si="6"/>
        <v>133925</v>
      </c>
    </row>
    <row r="29" spans="1:21">
      <c r="A29" s="33">
        <v>27</v>
      </c>
      <c r="B29" s="29">
        <v>135</v>
      </c>
      <c r="C29" s="10" t="s">
        <v>499</v>
      </c>
      <c r="D29" s="11">
        <v>11</v>
      </c>
      <c r="E29" s="11">
        <v>0</v>
      </c>
      <c r="F29" s="11">
        <v>0</v>
      </c>
      <c r="G29" s="11">
        <v>3</v>
      </c>
      <c r="H29" s="11">
        <v>46</v>
      </c>
      <c r="I29" s="11" t="s">
        <v>1077</v>
      </c>
      <c r="J29" s="11">
        <f>+(50*D29-23*E29)+50*(G29+H29)</f>
        <v>3000</v>
      </c>
      <c r="K29" s="9">
        <v>3477</v>
      </c>
      <c r="L29" s="9">
        <f t="shared" si="0"/>
        <v>300</v>
      </c>
      <c r="M29" s="9">
        <f t="shared" si="1"/>
        <v>2700</v>
      </c>
      <c r="N29" s="9">
        <f t="shared" si="2"/>
        <v>2700</v>
      </c>
      <c r="O29" s="9">
        <v>0</v>
      </c>
      <c r="P29" s="9">
        <v>0</v>
      </c>
      <c r="Q29" s="9">
        <v>0</v>
      </c>
      <c r="R29" s="9">
        <f t="shared" si="3"/>
        <v>0</v>
      </c>
      <c r="S29" s="9">
        <f t="shared" si="4"/>
        <v>0</v>
      </c>
      <c r="T29" s="9">
        <f t="shared" si="5"/>
        <v>0</v>
      </c>
      <c r="U29" s="9">
        <f t="shared" si="6"/>
        <v>2700</v>
      </c>
    </row>
    <row r="30" spans="1:21">
      <c r="A30" s="33">
        <v>28</v>
      </c>
      <c r="B30" s="29">
        <v>212</v>
      </c>
      <c r="C30" s="10" t="s">
        <v>545</v>
      </c>
      <c r="D30" s="11">
        <v>3206</v>
      </c>
      <c r="E30" s="11">
        <v>0</v>
      </c>
      <c r="F30" s="11">
        <v>0</v>
      </c>
      <c r="G30" s="11">
        <v>51</v>
      </c>
      <c r="H30" s="11">
        <v>879</v>
      </c>
      <c r="I30" s="11" t="s">
        <v>1077</v>
      </c>
      <c r="J30" s="11">
        <f>+(50*D30-23*E30)+50*(G30+H30)</f>
        <v>206800</v>
      </c>
      <c r="K30" s="9">
        <v>0</v>
      </c>
      <c r="L30" s="9">
        <f t="shared" si="0"/>
        <v>0</v>
      </c>
      <c r="M30" s="9">
        <f t="shared" si="1"/>
        <v>206800</v>
      </c>
      <c r="N30" s="9">
        <f t="shared" si="2"/>
        <v>206800</v>
      </c>
      <c r="O30" s="9">
        <v>0</v>
      </c>
      <c r="P30" s="9">
        <v>149425</v>
      </c>
      <c r="Q30" s="9">
        <v>20680</v>
      </c>
      <c r="R30" s="9">
        <f t="shared" si="3"/>
        <v>20680</v>
      </c>
      <c r="S30" s="9">
        <f t="shared" si="4"/>
        <v>20680</v>
      </c>
      <c r="T30" s="9">
        <f t="shared" si="5"/>
        <v>0</v>
      </c>
      <c r="U30" s="9">
        <f t="shared" si="6"/>
        <v>186120</v>
      </c>
    </row>
    <row r="31" spans="1:21">
      <c r="A31" s="33">
        <v>29</v>
      </c>
      <c r="B31" s="29">
        <v>604</v>
      </c>
      <c r="C31" s="10" t="s">
        <v>564</v>
      </c>
      <c r="D31" s="11">
        <v>6548</v>
      </c>
      <c r="E31" s="11">
        <v>0</v>
      </c>
      <c r="F31" s="11">
        <v>0</v>
      </c>
      <c r="G31" s="11">
        <v>2192</v>
      </c>
      <c r="H31" s="11">
        <v>6478</v>
      </c>
      <c r="I31" s="11" t="s">
        <v>1044</v>
      </c>
      <c r="J31" s="11">
        <f t="shared" ref="J31:J46" si="7">+(100*D31-23*E31-50*F31)+100*(G31+H31)</f>
        <v>1521800</v>
      </c>
      <c r="K31" s="9">
        <v>0</v>
      </c>
      <c r="L31" s="9">
        <f t="shared" si="0"/>
        <v>0</v>
      </c>
      <c r="M31" s="9">
        <f t="shared" si="1"/>
        <v>1521800</v>
      </c>
      <c r="N31" s="9">
        <f t="shared" si="2"/>
        <v>1521800</v>
      </c>
      <c r="O31" s="9">
        <v>0</v>
      </c>
      <c r="P31" s="9">
        <v>57350</v>
      </c>
      <c r="Q31" s="9">
        <v>57350</v>
      </c>
      <c r="R31" s="9">
        <f t="shared" si="3"/>
        <v>57350</v>
      </c>
      <c r="S31" s="9">
        <f t="shared" si="4"/>
        <v>57350</v>
      </c>
      <c r="T31" s="9">
        <f t="shared" si="5"/>
        <v>0</v>
      </c>
      <c r="U31" s="9">
        <f t="shared" si="6"/>
        <v>1464450</v>
      </c>
    </row>
    <row r="32" spans="1:21">
      <c r="A32" s="33">
        <v>30</v>
      </c>
      <c r="B32" s="29">
        <v>221</v>
      </c>
      <c r="C32" s="10" t="s">
        <v>822</v>
      </c>
      <c r="D32" s="11">
        <v>10568</v>
      </c>
      <c r="E32" s="11">
        <v>0</v>
      </c>
      <c r="F32" s="11">
        <v>0</v>
      </c>
      <c r="G32" s="11">
        <v>1433</v>
      </c>
      <c r="H32" s="11">
        <v>5062</v>
      </c>
      <c r="I32" s="11" t="s">
        <v>1044</v>
      </c>
      <c r="J32" s="11">
        <f t="shared" si="7"/>
        <v>1706300</v>
      </c>
      <c r="K32" s="9">
        <v>0</v>
      </c>
      <c r="L32" s="9">
        <f t="shared" si="0"/>
        <v>0</v>
      </c>
      <c r="M32" s="9">
        <f t="shared" si="1"/>
        <v>1706300</v>
      </c>
      <c r="N32" s="9">
        <f t="shared" si="2"/>
        <v>1706300</v>
      </c>
      <c r="O32" s="9">
        <v>0</v>
      </c>
      <c r="P32" s="9">
        <v>108775</v>
      </c>
      <c r="Q32" s="9">
        <v>108775</v>
      </c>
      <c r="R32" s="9">
        <f t="shared" si="3"/>
        <v>108775</v>
      </c>
      <c r="S32" s="9">
        <f t="shared" si="4"/>
        <v>108775</v>
      </c>
      <c r="T32" s="9">
        <f t="shared" si="5"/>
        <v>0</v>
      </c>
      <c r="U32" s="9">
        <f t="shared" si="6"/>
        <v>1597525</v>
      </c>
    </row>
    <row r="33" spans="1:21">
      <c r="A33" s="33">
        <v>31</v>
      </c>
      <c r="B33" s="29">
        <v>151</v>
      </c>
      <c r="C33" s="10" t="s">
        <v>515</v>
      </c>
      <c r="D33" s="11">
        <v>2580</v>
      </c>
      <c r="E33" s="11">
        <v>0</v>
      </c>
      <c r="F33" s="11">
        <v>0</v>
      </c>
      <c r="G33" s="11">
        <v>6</v>
      </c>
      <c r="H33" s="11">
        <v>36</v>
      </c>
      <c r="I33" s="11" t="s">
        <v>1044</v>
      </c>
      <c r="J33" s="11">
        <f t="shared" si="7"/>
        <v>262200</v>
      </c>
      <c r="K33" s="9">
        <v>0</v>
      </c>
      <c r="L33" s="9">
        <f t="shared" si="0"/>
        <v>0</v>
      </c>
      <c r="M33" s="9">
        <f t="shared" si="1"/>
        <v>262200</v>
      </c>
      <c r="N33" s="9">
        <f t="shared" si="2"/>
        <v>262200</v>
      </c>
      <c r="O33" s="9">
        <v>0</v>
      </c>
      <c r="P33" s="9">
        <v>74575</v>
      </c>
      <c r="Q33" s="9">
        <v>26220</v>
      </c>
      <c r="R33" s="9">
        <f t="shared" si="3"/>
        <v>26220</v>
      </c>
      <c r="S33" s="9">
        <f t="shared" si="4"/>
        <v>26220</v>
      </c>
      <c r="T33" s="9">
        <f t="shared" si="5"/>
        <v>0</v>
      </c>
      <c r="U33" s="9">
        <f t="shared" si="6"/>
        <v>235980</v>
      </c>
    </row>
    <row r="34" spans="1:21">
      <c r="A34" s="33">
        <v>32</v>
      </c>
      <c r="B34" s="29">
        <v>164</v>
      </c>
      <c r="C34" s="10" t="s">
        <v>534</v>
      </c>
      <c r="D34" s="11">
        <v>88</v>
      </c>
      <c r="E34" s="11">
        <v>0</v>
      </c>
      <c r="F34" s="11">
        <v>0</v>
      </c>
      <c r="G34" s="11">
        <v>12</v>
      </c>
      <c r="H34" s="11">
        <v>39</v>
      </c>
      <c r="I34" s="11" t="s">
        <v>1044</v>
      </c>
      <c r="J34" s="11">
        <f t="shared" si="7"/>
        <v>13900</v>
      </c>
      <c r="K34" s="9">
        <v>0</v>
      </c>
      <c r="L34" s="9">
        <f t="shared" si="0"/>
        <v>0</v>
      </c>
      <c r="M34" s="9">
        <f t="shared" si="1"/>
        <v>13900</v>
      </c>
      <c r="N34" s="9">
        <f t="shared" si="2"/>
        <v>13900</v>
      </c>
      <c r="O34" s="9">
        <v>0</v>
      </c>
      <c r="P34" s="9">
        <v>275</v>
      </c>
      <c r="Q34" s="9">
        <v>275</v>
      </c>
      <c r="R34" s="9">
        <f t="shared" si="3"/>
        <v>275</v>
      </c>
      <c r="S34" s="9">
        <f t="shared" si="4"/>
        <v>275</v>
      </c>
      <c r="T34" s="9">
        <f t="shared" si="5"/>
        <v>0</v>
      </c>
      <c r="U34" s="9">
        <f t="shared" si="6"/>
        <v>13625</v>
      </c>
    </row>
    <row r="35" spans="1:21">
      <c r="A35" s="33">
        <v>33</v>
      </c>
      <c r="B35" s="29">
        <v>154</v>
      </c>
      <c r="C35" s="10" t="s">
        <v>518</v>
      </c>
      <c r="D35" s="11">
        <v>291</v>
      </c>
      <c r="E35" s="11">
        <v>0</v>
      </c>
      <c r="F35" s="11">
        <v>0</v>
      </c>
      <c r="G35" s="11">
        <v>9</v>
      </c>
      <c r="H35" s="11">
        <v>8</v>
      </c>
      <c r="I35" s="11" t="s">
        <v>1044</v>
      </c>
      <c r="J35" s="11">
        <f t="shared" si="7"/>
        <v>30800</v>
      </c>
      <c r="K35" s="9">
        <v>0</v>
      </c>
      <c r="L35" s="9">
        <f t="shared" si="0"/>
        <v>0</v>
      </c>
      <c r="M35" s="9">
        <f t="shared" si="1"/>
        <v>30800</v>
      </c>
      <c r="N35" s="9">
        <f t="shared" si="2"/>
        <v>30800</v>
      </c>
      <c r="O35" s="9">
        <v>0</v>
      </c>
      <c r="P35" s="9">
        <v>5700</v>
      </c>
      <c r="Q35" s="9">
        <v>3080</v>
      </c>
      <c r="R35" s="9">
        <f t="shared" si="3"/>
        <v>3080</v>
      </c>
      <c r="S35" s="9">
        <f t="shared" si="4"/>
        <v>3080</v>
      </c>
      <c r="T35" s="9">
        <f t="shared" si="5"/>
        <v>0</v>
      </c>
      <c r="U35" s="9">
        <f t="shared" si="6"/>
        <v>27720</v>
      </c>
    </row>
    <row r="36" spans="1:21">
      <c r="A36" s="33">
        <v>34</v>
      </c>
      <c r="B36" s="29">
        <v>158</v>
      </c>
      <c r="C36" s="10" t="s">
        <v>524</v>
      </c>
      <c r="D36" s="11">
        <v>4</v>
      </c>
      <c r="E36" s="11">
        <v>0</v>
      </c>
      <c r="F36" s="11">
        <v>0</v>
      </c>
      <c r="G36" s="11">
        <v>0</v>
      </c>
      <c r="H36" s="11">
        <v>2</v>
      </c>
      <c r="I36" s="11" t="s">
        <v>1044</v>
      </c>
      <c r="J36" s="11">
        <f t="shared" si="7"/>
        <v>600</v>
      </c>
      <c r="K36" s="9">
        <v>0</v>
      </c>
      <c r="L36" s="9">
        <f t="shared" si="0"/>
        <v>0</v>
      </c>
      <c r="M36" s="9">
        <f t="shared" si="1"/>
        <v>600</v>
      </c>
      <c r="N36" s="9">
        <f t="shared" si="2"/>
        <v>600</v>
      </c>
      <c r="O36" s="9">
        <v>0</v>
      </c>
      <c r="P36" s="9">
        <v>0</v>
      </c>
      <c r="Q36" s="9">
        <v>0</v>
      </c>
      <c r="R36" s="9">
        <f t="shared" si="3"/>
        <v>0</v>
      </c>
      <c r="S36" s="9">
        <f t="shared" si="4"/>
        <v>0</v>
      </c>
      <c r="T36" s="9">
        <f t="shared" si="5"/>
        <v>0</v>
      </c>
      <c r="U36" s="9">
        <f t="shared" si="6"/>
        <v>600</v>
      </c>
    </row>
    <row r="37" spans="1:21">
      <c r="A37" s="33">
        <v>35</v>
      </c>
      <c r="B37" s="29">
        <v>147</v>
      </c>
      <c r="C37" s="10" t="s">
        <v>507</v>
      </c>
      <c r="D37" s="11">
        <v>155</v>
      </c>
      <c r="E37" s="11">
        <v>0</v>
      </c>
      <c r="F37" s="11">
        <v>0</v>
      </c>
      <c r="G37" s="11">
        <v>6</v>
      </c>
      <c r="H37" s="11">
        <v>1</v>
      </c>
      <c r="I37" s="11" t="s">
        <v>1044</v>
      </c>
      <c r="J37" s="11">
        <f t="shared" si="7"/>
        <v>16200</v>
      </c>
      <c r="K37" s="9">
        <v>0</v>
      </c>
      <c r="L37" s="9">
        <f t="shared" si="0"/>
        <v>0</v>
      </c>
      <c r="M37" s="9">
        <f t="shared" si="1"/>
        <v>16200</v>
      </c>
      <c r="N37" s="9">
        <f t="shared" si="2"/>
        <v>16200</v>
      </c>
      <c r="O37" s="9">
        <v>0</v>
      </c>
      <c r="P37" s="9">
        <v>75</v>
      </c>
      <c r="Q37" s="9">
        <v>75</v>
      </c>
      <c r="R37" s="9">
        <f t="shared" si="3"/>
        <v>75</v>
      </c>
      <c r="S37" s="9">
        <f t="shared" si="4"/>
        <v>75</v>
      </c>
      <c r="T37" s="9">
        <f t="shared" si="5"/>
        <v>0</v>
      </c>
      <c r="U37" s="9">
        <f t="shared" si="6"/>
        <v>16125</v>
      </c>
    </row>
    <row r="38" spans="1:21">
      <c r="A38" s="33">
        <v>36</v>
      </c>
      <c r="B38" s="29">
        <v>156</v>
      </c>
      <c r="C38" s="10" t="s">
        <v>520</v>
      </c>
      <c r="D38" s="11">
        <v>84</v>
      </c>
      <c r="E38" s="11">
        <v>0</v>
      </c>
      <c r="F38" s="11">
        <v>0</v>
      </c>
      <c r="G38" s="11">
        <v>3</v>
      </c>
      <c r="H38" s="11">
        <v>4</v>
      </c>
      <c r="I38" s="11" t="s">
        <v>1044</v>
      </c>
      <c r="J38" s="11">
        <f t="shared" si="7"/>
        <v>9100</v>
      </c>
      <c r="K38" s="9">
        <v>0</v>
      </c>
      <c r="L38" s="9">
        <f t="shared" si="0"/>
        <v>0</v>
      </c>
      <c r="M38" s="9">
        <f t="shared" si="1"/>
        <v>9100</v>
      </c>
      <c r="N38" s="9">
        <f t="shared" si="2"/>
        <v>9100</v>
      </c>
      <c r="O38" s="9">
        <v>0</v>
      </c>
      <c r="P38" s="9">
        <v>275</v>
      </c>
      <c r="Q38" s="9">
        <v>275</v>
      </c>
      <c r="R38" s="9">
        <f t="shared" si="3"/>
        <v>275</v>
      </c>
      <c r="S38" s="9">
        <f t="shared" si="4"/>
        <v>275</v>
      </c>
      <c r="T38" s="9">
        <f t="shared" si="5"/>
        <v>0</v>
      </c>
      <c r="U38" s="9">
        <f t="shared" si="6"/>
        <v>8825</v>
      </c>
    </row>
    <row r="39" spans="1:21">
      <c r="A39" s="33">
        <v>37</v>
      </c>
      <c r="B39" s="29">
        <v>149</v>
      </c>
      <c r="C39" s="10" t="s">
        <v>511</v>
      </c>
      <c r="D39" s="11">
        <v>679</v>
      </c>
      <c r="E39" s="11">
        <v>0</v>
      </c>
      <c r="F39" s="11">
        <v>0</v>
      </c>
      <c r="G39" s="11">
        <v>1</v>
      </c>
      <c r="H39" s="11">
        <v>8</v>
      </c>
      <c r="I39" s="11" t="s">
        <v>1044</v>
      </c>
      <c r="J39" s="11">
        <f t="shared" si="7"/>
        <v>68800</v>
      </c>
      <c r="K39" s="9">
        <v>0</v>
      </c>
      <c r="L39" s="9">
        <f t="shared" si="0"/>
        <v>0</v>
      </c>
      <c r="M39" s="9">
        <f t="shared" si="1"/>
        <v>68800</v>
      </c>
      <c r="N39" s="9">
        <f t="shared" si="2"/>
        <v>68800</v>
      </c>
      <c r="O39" s="9">
        <v>0</v>
      </c>
      <c r="P39" s="9">
        <v>925</v>
      </c>
      <c r="Q39" s="9">
        <v>925</v>
      </c>
      <c r="R39" s="9">
        <f t="shared" si="3"/>
        <v>925</v>
      </c>
      <c r="S39" s="9">
        <f t="shared" si="4"/>
        <v>925</v>
      </c>
      <c r="T39" s="9">
        <f t="shared" si="5"/>
        <v>0</v>
      </c>
      <c r="U39" s="9">
        <f t="shared" si="6"/>
        <v>67875</v>
      </c>
    </row>
    <row r="40" spans="1:21">
      <c r="A40" s="33">
        <v>38</v>
      </c>
      <c r="B40" s="29">
        <v>160</v>
      </c>
      <c r="C40" s="10" t="s">
        <v>526</v>
      </c>
      <c r="D40" s="11">
        <v>161</v>
      </c>
      <c r="E40" s="11">
        <v>0</v>
      </c>
      <c r="F40" s="11">
        <v>0</v>
      </c>
      <c r="G40" s="11">
        <v>12</v>
      </c>
      <c r="H40" s="11">
        <v>42</v>
      </c>
      <c r="I40" s="11" t="s">
        <v>1044</v>
      </c>
      <c r="J40" s="11">
        <f t="shared" si="7"/>
        <v>21500</v>
      </c>
      <c r="K40" s="9">
        <v>0</v>
      </c>
      <c r="L40" s="9">
        <f t="shared" si="0"/>
        <v>0</v>
      </c>
      <c r="M40" s="9">
        <f t="shared" si="1"/>
        <v>21500</v>
      </c>
      <c r="N40" s="9">
        <f t="shared" si="2"/>
        <v>21500</v>
      </c>
      <c r="O40" s="9">
        <v>0</v>
      </c>
      <c r="P40" s="9">
        <v>11125</v>
      </c>
      <c r="Q40" s="9">
        <v>2150</v>
      </c>
      <c r="R40" s="9">
        <f t="shared" si="3"/>
        <v>2150</v>
      </c>
      <c r="S40" s="9">
        <f t="shared" si="4"/>
        <v>2150</v>
      </c>
      <c r="T40" s="9">
        <f t="shared" si="5"/>
        <v>0</v>
      </c>
      <c r="U40" s="9">
        <f t="shared" si="6"/>
        <v>19350</v>
      </c>
    </row>
    <row r="41" spans="1:21">
      <c r="A41" s="33">
        <v>39</v>
      </c>
      <c r="B41" s="29">
        <v>165</v>
      </c>
      <c r="C41" s="10" t="s">
        <v>536</v>
      </c>
      <c r="D41" s="11">
        <v>128</v>
      </c>
      <c r="E41" s="11">
        <v>0</v>
      </c>
      <c r="F41" s="11">
        <v>0</v>
      </c>
      <c r="G41" s="11">
        <v>3</v>
      </c>
      <c r="H41" s="11">
        <v>4</v>
      </c>
      <c r="I41" s="11" t="s">
        <v>1044</v>
      </c>
      <c r="J41" s="11">
        <f t="shared" si="7"/>
        <v>13500</v>
      </c>
      <c r="K41" s="9">
        <v>0</v>
      </c>
      <c r="L41" s="9">
        <f t="shared" si="0"/>
        <v>0</v>
      </c>
      <c r="M41" s="9">
        <f t="shared" si="1"/>
        <v>13500</v>
      </c>
      <c r="N41" s="9">
        <f t="shared" si="2"/>
        <v>13500</v>
      </c>
      <c r="O41" s="9">
        <v>0</v>
      </c>
      <c r="P41" s="9">
        <v>75</v>
      </c>
      <c r="Q41" s="9">
        <v>75</v>
      </c>
      <c r="R41" s="9">
        <f t="shared" si="3"/>
        <v>75</v>
      </c>
      <c r="S41" s="9">
        <f t="shared" si="4"/>
        <v>75</v>
      </c>
      <c r="T41" s="9">
        <f t="shared" si="5"/>
        <v>0</v>
      </c>
      <c r="U41" s="9">
        <f t="shared" si="6"/>
        <v>13425</v>
      </c>
    </row>
    <row r="42" spans="1:21">
      <c r="A42" s="33">
        <v>40</v>
      </c>
      <c r="B42" s="29">
        <v>159</v>
      </c>
      <c r="C42" s="10" t="s">
        <v>525</v>
      </c>
      <c r="D42" s="11">
        <v>27</v>
      </c>
      <c r="E42" s="11">
        <v>0</v>
      </c>
      <c r="F42" s="11">
        <v>0</v>
      </c>
      <c r="G42" s="11">
        <v>2</v>
      </c>
      <c r="H42" s="11">
        <v>5</v>
      </c>
      <c r="I42" s="11" t="s">
        <v>1044</v>
      </c>
      <c r="J42" s="11">
        <f t="shared" si="7"/>
        <v>3400</v>
      </c>
      <c r="K42" s="9">
        <v>0</v>
      </c>
      <c r="L42" s="9">
        <f t="shared" si="0"/>
        <v>0</v>
      </c>
      <c r="M42" s="9">
        <f t="shared" si="1"/>
        <v>3400</v>
      </c>
      <c r="N42" s="9">
        <f t="shared" si="2"/>
        <v>3400</v>
      </c>
      <c r="O42" s="9">
        <v>0</v>
      </c>
      <c r="P42" s="9">
        <v>75</v>
      </c>
      <c r="Q42" s="9">
        <v>75</v>
      </c>
      <c r="R42" s="9">
        <f t="shared" si="3"/>
        <v>75</v>
      </c>
      <c r="S42" s="9">
        <f t="shared" si="4"/>
        <v>75</v>
      </c>
      <c r="T42" s="9">
        <f t="shared" si="5"/>
        <v>0</v>
      </c>
      <c r="U42" s="9">
        <f t="shared" si="6"/>
        <v>3325</v>
      </c>
    </row>
    <row r="43" spans="1:21">
      <c r="A43" s="33">
        <v>41</v>
      </c>
      <c r="B43" s="29">
        <v>150</v>
      </c>
      <c r="C43" s="10" t="s">
        <v>513</v>
      </c>
      <c r="D43" s="11">
        <v>7</v>
      </c>
      <c r="E43" s="11">
        <v>0</v>
      </c>
      <c r="F43" s="11">
        <v>0</v>
      </c>
      <c r="G43" s="11">
        <v>1</v>
      </c>
      <c r="H43" s="11">
        <v>1</v>
      </c>
      <c r="I43" s="11" t="s">
        <v>1044</v>
      </c>
      <c r="J43" s="11">
        <f t="shared" si="7"/>
        <v>900</v>
      </c>
      <c r="K43" s="9">
        <v>0</v>
      </c>
      <c r="L43" s="9">
        <f t="shared" si="0"/>
        <v>0</v>
      </c>
      <c r="M43" s="9">
        <f t="shared" si="1"/>
        <v>900</v>
      </c>
      <c r="N43" s="9">
        <f t="shared" si="2"/>
        <v>900</v>
      </c>
      <c r="O43" s="9">
        <v>0</v>
      </c>
      <c r="P43" s="9">
        <v>0</v>
      </c>
      <c r="Q43" s="9">
        <v>0</v>
      </c>
      <c r="R43" s="9">
        <f t="shared" si="3"/>
        <v>0</v>
      </c>
      <c r="S43" s="9">
        <f t="shared" si="4"/>
        <v>0</v>
      </c>
      <c r="T43" s="9">
        <f t="shared" si="5"/>
        <v>0</v>
      </c>
      <c r="U43" s="9">
        <f t="shared" si="6"/>
        <v>900</v>
      </c>
    </row>
    <row r="44" spans="1:21">
      <c r="A44" s="33">
        <v>42</v>
      </c>
      <c r="B44" s="29">
        <v>162</v>
      </c>
      <c r="C44" s="10" t="s">
        <v>529</v>
      </c>
      <c r="D44" s="11">
        <v>174</v>
      </c>
      <c r="E44" s="11">
        <v>0</v>
      </c>
      <c r="F44" s="11">
        <v>0</v>
      </c>
      <c r="G44" s="11">
        <v>14</v>
      </c>
      <c r="H44" s="11">
        <v>25</v>
      </c>
      <c r="I44" s="11" t="s">
        <v>1044</v>
      </c>
      <c r="J44" s="11">
        <f t="shared" si="7"/>
        <v>21300</v>
      </c>
      <c r="K44" s="9">
        <v>0</v>
      </c>
      <c r="L44" s="9">
        <f t="shared" si="0"/>
        <v>0</v>
      </c>
      <c r="M44" s="9">
        <f t="shared" si="1"/>
        <v>21300</v>
      </c>
      <c r="N44" s="9">
        <f t="shared" si="2"/>
        <v>21300</v>
      </c>
      <c r="O44" s="9">
        <v>0</v>
      </c>
      <c r="P44" s="9">
        <v>25</v>
      </c>
      <c r="Q44" s="9">
        <v>25</v>
      </c>
      <c r="R44" s="9">
        <f t="shared" si="3"/>
        <v>25</v>
      </c>
      <c r="S44" s="9">
        <f t="shared" si="4"/>
        <v>25</v>
      </c>
      <c r="T44" s="9">
        <f t="shared" si="5"/>
        <v>0</v>
      </c>
      <c r="U44" s="9">
        <f t="shared" si="6"/>
        <v>21275</v>
      </c>
    </row>
    <row r="45" spans="1:21">
      <c r="A45" s="33">
        <v>43</v>
      </c>
      <c r="B45" s="29">
        <v>148</v>
      </c>
      <c r="C45" s="10" t="s">
        <v>509</v>
      </c>
      <c r="D45" s="11">
        <v>1592</v>
      </c>
      <c r="E45" s="11">
        <v>0</v>
      </c>
      <c r="F45" s="11">
        <v>0</v>
      </c>
      <c r="G45" s="11">
        <v>3</v>
      </c>
      <c r="H45" s="11">
        <v>26</v>
      </c>
      <c r="I45" s="11" t="s">
        <v>1044</v>
      </c>
      <c r="J45" s="11">
        <f t="shared" si="7"/>
        <v>162100</v>
      </c>
      <c r="K45" s="9">
        <v>0</v>
      </c>
      <c r="L45" s="9">
        <f t="shared" si="0"/>
        <v>0</v>
      </c>
      <c r="M45" s="9">
        <f t="shared" si="1"/>
        <v>162100</v>
      </c>
      <c r="N45" s="9">
        <f t="shared" si="2"/>
        <v>162100</v>
      </c>
      <c r="O45" s="9">
        <v>0</v>
      </c>
      <c r="P45" s="9">
        <v>3575</v>
      </c>
      <c r="Q45" s="9">
        <v>3575</v>
      </c>
      <c r="R45" s="9">
        <f t="shared" si="3"/>
        <v>3575</v>
      </c>
      <c r="S45" s="9">
        <f t="shared" si="4"/>
        <v>3575</v>
      </c>
      <c r="T45" s="9">
        <f t="shared" si="5"/>
        <v>0</v>
      </c>
      <c r="U45" s="9">
        <f t="shared" si="6"/>
        <v>158525</v>
      </c>
    </row>
    <row r="46" spans="1:21">
      <c r="A46" s="33">
        <v>44</v>
      </c>
      <c r="B46" s="29">
        <v>155</v>
      </c>
      <c r="C46" s="10" t="s">
        <v>729</v>
      </c>
      <c r="D46" s="11">
        <v>12</v>
      </c>
      <c r="E46" s="11">
        <v>0</v>
      </c>
      <c r="F46" s="11">
        <v>0</v>
      </c>
      <c r="G46" s="11">
        <v>0</v>
      </c>
      <c r="H46" s="11">
        <v>1</v>
      </c>
      <c r="I46" s="11" t="s">
        <v>1044</v>
      </c>
      <c r="J46" s="11">
        <f t="shared" si="7"/>
        <v>1300</v>
      </c>
      <c r="K46" s="9">
        <v>0</v>
      </c>
      <c r="L46" s="9">
        <f t="shared" si="0"/>
        <v>0</v>
      </c>
      <c r="M46" s="9">
        <f t="shared" si="1"/>
        <v>1300</v>
      </c>
      <c r="N46" s="9">
        <f t="shared" si="2"/>
        <v>1300</v>
      </c>
      <c r="O46" s="9">
        <v>0</v>
      </c>
      <c r="P46" s="9">
        <v>0</v>
      </c>
      <c r="Q46" s="9">
        <v>0</v>
      </c>
      <c r="R46" s="9">
        <f t="shared" si="3"/>
        <v>0</v>
      </c>
      <c r="S46" s="9">
        <f t="shared" si="4"/>
        <v>0</v>
      </c>
      <c r="T46" s="9">
        <f t="shared" si="5"/>
        <v>0</v>
      </c>
      <c r="U46" s="9">
        <f t="shared" si="6"/>
        <v>1300</v>
      </c>
    </row>
    <row r="47" spans="1:21">
      <c r="A47" s="33">
        <v>45</v>
      </c>
      <c r="B47" s="29">
        <v>166</v>
      </c>
      <c r="C47" s="10" t="s">
        <v>537</v>
      </c>
      <c r="D47" s="11">
        <v>221</v>
      </c>
      <c r="E47" s="11">
        <v>0</v>
      </c>
      <c r="F47" s="11">
        <v>0</v>
      </c>
      <c r="G47" s="11">
        <v>65</v>
      </c>
      <c r="H47" s="11">
        <v>415</v>
      </c>
      <c r="I47" s="11" t="s">
        <v>1077</v>
      </c>
      <c r="J47" s="11">
        <f>+(50*D47-23*E47)+50*(G47+H47)</f>
        <v>35050</v>
      </c>
      <c r="K47" s="9">
        <v>0</v>
      </c>
      <c r="L47" s="9">
        <f t="shared" si="0"/>
        <v>0</v>
      </c>
      <c r="M47" s="9">
        <f t="shared" si="1"/>
        <v>35050</v>
      </c>
      <c r="N47" s="9">
        <f t="shared" si="2"/>
        <v>35050</v>
      </c>
      <c r="O47" s="9">
        <v>0</v>
      </c>
      <c r="P47" s="9">
        <v>275</v>
      </c>
      <c r="Q47" s="9">
        <v>275</v>
      </c>
      <c r="R47" s="9">
        <f t="shared" si="3"/>
        <v>275</v>
      </c>
      <c r="S47" s="9">
        <f t="shared" si="4"/>
        <v>275</v>
      </c>
      <c r="T47" s="9">
        <f t="shared" si="5"/>
        <v>0</v>
      </c>
      <c r="U47" s="9">
        <f t="shared" si="6"/>
        <v>34775</v>
      </c>
    </row>
    <row r="48" spans="1:21">
      <c r="A48" s="33">
        <v>46</v>
      </c>
      <c r="B48" s="29">
        <v>157</v>
      </c>
      <c r="C48" s="10" t="s">
        <v>522</v>
      </c>
      <c r="D48" s="11">
        <v>41</v>
      </c>
      <c r="E48" s="11">
        <v>0</v>
      </c>
      <c r="F48" s="11">
        <v>0</v>
      </c>
      <c r="G48" s="11">
        <v>0</v>
      </c>
      <c r="H48" s="11">
        <v>0</v>
      </c>
      <c r="I48" s="11" t="s">
        <v>1044</v>
      </c>
      <c r="J48" s="11">
        <f>+(100*D48-23*E48-50*F48)+100*(G48+H48)</f>
        <v>4100</v>
      </c>
      <c r="K48" s="9">
        <v>0</v>
      </c>
      <c r="L48" s="9">
        <f t="shared" si="0"/>
        <v>0</v>
      </c>
      <c r="M48" s="9">
        <f t="shared" si="1"/>
        <v>4100</v>
      </c>
      <c r="N48" s="9">
        <f t="shared" si="2"/>
        <v>4100</v>
      </c>
      <c r="O48" s="9">
        <v>0</v>
      </c>
      <c r="P48" s="9">
        <v>125</v>
      </c>
      <c r="Q48" s="9">
        <v>125</v>
      </c>
      <c r="R48" s="9">
        <f t="shared" si="3"/>
        <v>125</v>
      </c>
      <c r="S48" s="9">
        <f t="shared" si="4"/>
        <v>125</v>
      </c>
      <c r="T48" s="9">
        <f t="shared" si="5"/>
        <v>0</v>
      </c>
      <c r="U48" s="9">
        <f t="shared" si="6"/>
        <v>3975</v>
      </c>
    </row>
    <row r="49" spans="1:21">
      <c r="A49" s="33">
        <v>47</v>
      </c>
      <c r="B49" s="29">
        <v>153</v>
      </c>
      <c r="C49" s="10" t="s">
        <v>516</v>
      </c>
      <c r="D49" s="11">
        <v>276</v>
      </c>
      <c r="E49" s="11">
        <v>0</v>
      </c>
      <c r="F49" s="11">
        <v>0</v>
      </c>
      <c r="G49" s="11">
        <v>6</v>
      </c>
      <c r="H49" s="11">
        <v>11</v>
      </c>
      <c r="I49" s="11" t="s">
        <v>1044</v>
      </c>
      <c r="J49" s="11">
        <f>+(100*D49-23*E49-50*F49)+100*(G49+H49)</f>
        <v>29300</v>
      </c>
      <c r="K49" s="9">
        <v>0</v>
      </c>
      <c r="L49" s="9">
        <f t="shared" si="0"/>
        <v>0</v>
      </c>
      <c r="M49" s="9">
        <f t="shared" si="1"/>
        <v>29300</v>
      </c>
      <c r="N49" s="9">
        <f t="shared" si="2"/>
        <v>29300</v>
      </c>
      <c r="O49" s="9">
        <v>0</v>
      </c>
      <c r="P49" s="9">
        <v>600</v>
      </c>
      <c r="Q49" s="9">
        <v>600</v>
      </c>
      <c r="R49" s="9">
        <f t="shared" si="3"/>
        <v>600</v>
      </c>
      <c r="S49" s="9">
        <f t="shared" si="4"/>
        <v>600</v>
      </c>
      <c r="T49" s="9">
        <f t="shared" si="5"/>
        <v>0</v>
      </c>
      <c r="U49" s="9">
        <f t="shared" si="6"/>
        <v>28700</v>
      </c>
    </row>
    <row r="50" spans="1:21">
      <c r="A50" s="33">
        <v>48</v>
      </c>
      <c r="B50" s="29">
        <v>146</v>
      </c>
      <c r="C50" s="10" t="s">
        <v>505</v>
      </c>
      <c r="D50" s="11">
        <v>141</v>
      </c>
      <c r="E50" s="11">
        <v>0</v>
      </c>
      <c r="F50" s="11">
        <v>0</v>
      </c>
      <c r="G50" s="11">
        <v>24</v>
      </c>
      <c r="H50" s="11">
        <v>3</v>
      </c>
      <c r="I50" s="11" t="s">
        <v>1044</v>
      </c>
      <c r="J50" s="11">
        <f>+(100*D50-23*E50-50*F50)+100*(G50+H50)</f>
        <v>16800</v>
      </c>
      <c r="K50" s="9">
        <v>0</v>
      </c>
      <c r="L50" s="9">
        <f t="shared" si="0"/>
        <v>0</v>
      </c>
      <c r="M50" s="9">
        <f t="shared" si="1"/>
        <v>16800</v>
      </c>
      <c r="N50" s="9">
        <f t="shared" si="2"/>
        <v>16800</v>
      </c>
      <c r="O50" s="9">
        <v>0</v>
      </c>
      <c r="P50" s="9">
        <v>175</v>
      </c>
      <c r="Q50" s="9">
        <v>175</v>
      </c>
      <c r="R50" s="9">
        <f t="shared" si="3"/>
        <v>175</v>
      </c>
      <c r="S50" s="9">
        <f t="shared" si="4"/>
        <v>175</v>
      </c>
      <c r="T50" s="9">
        <f t="shared" si="5"/>
        <v>0</v>
      </c>
      <c r="U50" s="9">
        <f t="shared" si="6"/>
        <v>16625</v>
      </c>
    </row>
    <row r="51" spans="1:21">
      <c r="A51" s="33">
        <v>49</v>
      </c>
      <c r="B51" s="29">
        <v>633</v>
      </c>
      <c r="C51" s="10" t="s">
        <v>577</v>
      </c>
      <c r="D51" s="11">
        <v>928</v>
      </c>
      <c r="E51" s="11">
        <v>0</v>
      </c>
      <c r="F51" s="11">
        <v>0</v>
      </c>
      <c r="G51" s="11">
        <v>140</v>
      </c>
      <c r="H51" s="11">
        <v>606</v>
      </c>
      <c r="I51" s="11" t="s">
        <v>1044</v>
      </c>
      <c r="J51" s="11">
        <f>+(100*D51-23*E51-50*F51)+100*(G51+H51)</f>
        <v>167400</v>
      </c>
      <c r="K51" s="9">
        <v>0</v>
      </c>
      <c r="L51" s="9">
        <f t="shared" si="0"/>
        <v>0</v>
      </c>
      <c r="M51" s="9">
        <f t="shared" si="1"/>
        <v>167400</v>
      </c>
      <c r="N51" s="9">
        <f t="shared" si="2"/>
        <v>167400</v>
      </c>
      <c r="O51" s="9">
        <v>0</v>
      </c>
      <c r="P51" s="9">
        <v>3600</v>
      </c>
      <c r="Q51" s="9">
        <v>3600</v>
      </c>
      <c r="R51" s="9">
        <f t="shared" si="3"/>
        <v>3600</v>
      </c>
      <c r="S51" s="9">
        <f t="shared" si="4"/>
        <v>3600</v>
      </c>
      <c r="T51" s="9">
        <f t="shared" si="5"/>
        <v>0</v>
      </c>
      <c r="U51" s="9">
        <f t="shared" si="6"/>
        <v>163800</v>
      </c>
    </row>
    <row r="52" spans="1:21">
      <c r="A52" s="33">
        <v>50</v>
      </c>
      <c r="B52" s="29">
        <v>808</v>
      </c>
      <c r="C52" s="10" t="s">
        <v>687</v>
      </c>
      <c r="D52" s="11">
        <v>533</v>
      </c>
      <c r="E52" s="11">
        <v>0</v>
      </c>
      <c r="F52" s="11">
        <v>0</v>
      </c>
      <c r="G52" s="11">
        <v>211</v>
      </c>
      <c r="H52" s="11">
        <v>1114</v>
      </c>
      <c r="I52" s="11" t="s">
        <v>1077</v>
      </c>
      <c r="J52" s="11">
        <f t="shared" ref="J52:J62" si="8">+(50*D52-23*E52)+50*(G52+H52)</f>
        <v>92900</v>
      </c>
      <c r="K52" s="9">
        <v>0</v>
      </c>
      <c r="L52" s="9">
        <f t="shared" si="0"/>
        <v>0</v>
      </c>
      <c r="M52" s="9">
        <f t="shared" si="1"/>
        <v>92900</v>
      </c>
      <c r="N52" s="9">
        <f t="shared" si="2"/>
        <v>92900</v>
      </c>
      <c r="O52" s="9">
        <v>0</v>
      </c>
      <c r="P52" s="9">
        <v>575</v>
      </c>
      <c r="Q52" s="9">
        <v>575</v>
      </c>
      <c r="R52" s="9">
        <f t="shared" si="3"/>
        <v>575</v>
      </c>
      <c r="S52" s="9">
        <f t="shared" si="4"/>
        <v>575</v>
      </c>
      <c r="T52" s="9">
        <f t="shared" si="5"/>
        <v>0</v>
      </c>
      <c r="U52" s="9">
        <f t="shared" si="6"/>
        <v>92325</v>
      </c>
    </row>
    <row r="53" spans="1:21">
      <c r="A53" s="33">
        <v>51</v>
      </c>
      <c r="B53" s="29">
        <v>813</v>
      </c>
      <c r="C53" s="10" t="s">
        <v>693</v>
      </c>
      <c r="D53" s="11">
        <v>335</v>
      </c>
      <c r="E53" s="11">
        <v>0</v>
      </c>
      <c r="F53" s="11">
        <v>0</v>
      </c>
      <c r="G53" s="11">
        <v>53</v>
      </c>
      <c r="H53" s="11">
        <v>231</v>
      </c>
      <c r="I53" s="11" t="s">
        <v>1077</v>
      </c>
      <c r="J53" s="11">
        <f t="shared" si="8"/>
        <v>30950</v>
      </c>
      <c r="K53" s="9">
        <v>0</v>
      </c>
      <c r="L53" s="9">
        <f t="shared" si="0"/>
        <v>0</v>
      </c>
      <c r="M53" s="9">
        <f t="shared" si="1"/>
        <v>30950</v>
      </c>
      <c r="N53" s="9">
        <f t="shared" si="2"/>
        <v>30950</v>
      </c>
      <c r="O53" s="9">
        <v>0</v>
      </c>
      <c r="P53" s="9">
        <v>800</v>
      </c>
      <c r="Q53" s="9">
        <v>800</v>
      </c>
      <c r="R53" s="9">
        <f t="shared" si="3"/>
        <v>800</v>
      </c>
      <c r="S53" s="9">
        <f t="shared" si="4"/>
        <v>800</v>
      </c>
      <c r="T53" s="9">
        <f t="shared" si="5"/>
        <v>0</v>
      </c>
      <c r="U53" s="9">
        <f t="shared" si="6"/>
        <v>30150</v>
      </c>
    </row>
    <row r="54" spans="1:21">
      <c r="A54" s="33">
        <v>52</v>
      </c>
      <c r="B54" s="29">
        <v>812</v>
      </c>
      <c r="C54" s="10" t="s">
        <v>691</v>
      </c>
      <c r="D54" s="11">
        <v>670</v>
      </c>
      <c r="E54" s="11">
        <v>0</v>
      </c>
      <c r="F54" s="11">
        <v>0</v>
      </c>
      <c r="G54" s="11">
        <v>328</v>
      </c>
      <c r="H54" s="11">
        <v>1159</v>
      </c>
      <c r="I54" s="11" t="s">
        <v>1077</v>
      </c>
      <c r="J54" s="11">
        <f t="shared" si="8"/>
        <v>107850</v>
      </c>
      <c r="K54" s="9">
        <v>0</v>
      </c>
      <c r="L54" s="9">
        <f t="shared" si="0"/>
        <v>0</v>
      </c>
      <c r="M54" s="9">
        <f t="shared" si="1"/>
        <v>107850</v>
      </c>
      <c r="N54" s="9">
        <f t="shared" si="2"/>
        <v>107850</v>
      </c>
      <c r="O54" s="9">
        <v>0</v>
      </c>
      <c r="P54" s="9">
        <v>1325</v>
      </c>
      <c r="Q54" s="9">
        <v>1325</v>
      </c>
      <c r="R54" s="9">
        <f t="shared" si="3"/>
        <v>1325</v>
      </c>
      <c r="S54" s="9">
        <f t="shared" si="4"/>
        <v>1325</v>
      </c>
      <c r="T54" s="9">
        <f t="shared" si="5"/>
        <v>0</v>
      </c>
      <c r="U54" s="9">
        <f t="shared" si="6"/>
        <v>106525</v>
      </c>
    </row>
    <row r="55" spans="1:21">
      <c r="A55" s="33">
        <v>53</v>
      </c>
      <c r="B55" s="29">
        <v>807</v>
      </c>
      <c r="C55" s="10" t="s">
        <v>685</v>
      </c>
      <c r="D55" s="11">
        <v>837</v>
      </c>
      <c r="E55" s="11">
        <v>0</v>
      </c>
      <c r="F55" s="11">
        <v>0</v>
      </c>
      <c r="G55" s="11">
        <v>258</v>
      </c>
      <c r="H55" s="11">
        <v>1487</v>
      </c>
      <c r="I55" s="11" t="s">
        <v>1077</v>
      </c>
      <c r="J55" s="11">
        <f t="shared" si="8"/>
        <v>129100</v>
      </c>
      <c r="K55" s="9">
        <v>0</v>
      </c>
      <c r="L55" s="9">
        <f t="shared" si="0"/>
        <v>0</v>
      </c>
      <c r="M55" s="9">
        <f t="shared" si="1"/>
        <v>129100</v>
      </c>
      <c r="N55" s="9">
        <f t="shared" si="2"/>
        <v>129100</v>
      </c>
      <c r="O55" s="9">
        <v>0</v>
      </c>
      <c r="P55" s="9">
        <v>800</v>
      </c>
      <c r="Q55" s="9">
        <v>800</v>
      </c>
      <c r="R55" s="9">
        <f t="shared" si="3"/>
        <v>800</v>
      </c>
      <c r="S55" s="9">
        <f t="shared" si="4"/>
        <v>800</v>
      </c>
      <c r="T55" s="9">
        <f t="shared" si="5"/>
        <v>0</v>
      </c>
      <c r="U55" s="9">
        <f t="shared" si="6"/>
        <v>128300</v>
      </c>
    </row>
    <row r="56" spans="1:21">
      <c r="A56" s="33">
        <v>54</v>
      </c>
      <c r="B56" s="29">
        <v>806</v>
      </c>
      <c r="C56" s="10" t="s">
        <v>683</v>
      </c>
      <c r="D56" s="11">
        <v>551</v>
      </c>
      <c r="E56" s="11">
        <v>0</v>
      </c>
      <c r="F56" s="11">
        <v>0</v>
      </c>
      <c r="G56" s="11">
        <v>159</v>
      </c>
      <c r="H56" s="11">
        <v>883</v>
      </c>
      <c r="I56" s="11" t="s">
        <v>1077</v>
      </c>
      <c r="J56" s="11">
        <f t="shared" si="8"/>
        <v>79650</v>
      </c>
      <c r="K56" s="9">
        <v>0</v>
      </c>
      <c r="L56" s="9">
        <f t="shared" si="0"/>
        <v>0</v>
      </c>
      <c r="M56" s="9">
        <f t="shared" si="1"/>
        <v>79650</v>
      </c>
      <c r="N56" s="9">
        <f t="shared" si="2"/>
        <v>79650</v>
      </c>
      <c r="O56" s="9">
        <v>0</v>
      </c>
      <c r="P56" s="9">
        <v>1025</v>
      </c>
      <c r="Q56" s="9">
        <v>1025</v>
      </c>
      <c r="R56" s="9">
        <f t="shared" si="3"/>
        <v>1025</v>
      </c>
      <c r="S56" s="9">
        <f t="shared" si="4"/>
        <v>1025</v>
      </c>
      <c r="T56" s="9">
        <f t="shared" si="5"/>
        <v>0</v>
      </c>
      <c r="U56" s="9">
        <f t="shared" si="6"/>
        <v>78625</v>
      </c>
    </row>
    <row r="57" spans="1:21">
      <c r="A57" s="33">
        <v>55</v>
      </c>
      <c r="B57" s="29">
        <v>811</v>
      </c>
      <c r="C57" s="10" t="s">
        <v>689</v>
      </c>
      <c r="D57" s="11">
        <v>10</v>
      </c>
      <c r="E57" s="11">
        <v>0</v>
      </c>
      <c r="F57" s="11">
        <v>0</v>
      </c>
      <c r="G57" s="11">
        <v>2</v>
      </c>
      <c r="H57" s="11">
        <v>5</v>
      </c>
      <c r="I57" s="11" t="s">
        <v>1077</v>
      </c>
      <c r="J57" s="11">
        <f t="shared" si="8"/>
        <v>850</v>
      </c>
      <c r="K57" s="9">
        <v>0</v>
      </c>
      <c r="L57" s="9">
        <f t="shared" si="0"/>
        <v>0</v>
      </c>
      <c r="M57" s="9">
        <f t="shared" si="1"/>
        <v>850</v>
      </c>
      <c r="N57" s="9">
        <f t="shared" si="2"/>
        <v>850</v>
      </c>
      <c r="O57" s="9">
        <v>0</v>
      </c>
      <c r="P57" s="9">
        <v>75</v>
      </c>
      <c r="Q57" s="9">
        <v>75</v>
      </c>
      <c r="R57" s="9">
        <f t="shared" si="3"/>
        <v>75</v>
      </c>
      <c r="S57" s="9">
        <f t="shared" si="4"/>
        <v>75</v>
      </c>
      <c r="T57" s="9">
        <f t="shared" si="5"/>
        <v>0</v>
      </c>
      <c r="U57" s="9">
        <f t="shared" si="6"/>
        <v>775</v>
      </c>
    </row>
    <row r="58" spans="1:21">
      <c r="A58" s="33">
        <v>56</v>
      </c>
      <c r="B58" s="29">
        <v>805</v>
      </c>
      <c r="C58" s="10" t="s">
        <v>681</v>
      </c>
      <c r="D58" s="11">
        <v>1059</v>
      </c>
      <c r="E58" s="11">
        <v>0</v>
      </c>
      <c r="F58" s="11">
        <v>0</v>
      </c>
      <c r="G58" s="11">
        <v>506</v>
      </c>
      <c r="H58" s="11">
        <v>2071</v>
      </c>
      <c r="I58" s="11" t="s">
        <v>1077</v>
      </c>
      <c r="J58" s="11">
        <f t="shared" si="8"/>
        <v>181800</v>
      </c>
      <c r="K58" s="9">
        <v>0</v>
      </c>
      <c r="L58" s="9">
        <f t="shared" si="0"/>
        <v>0</v>
      </c>
      <c r="M58" s="9">
        <f t="shared" si="1"/>
        <v>181800</v>
      </c>
      <c r="N58" s="9">
        <f t="shared" si="2"/>
        <v>181800</v>
      </c>
      <c r="O58" s="9">
        <v>0</v>
      </c>
      <c r="P58" s="9">
        <v>1550</v>
      </c>
      <c r="Q58" s="9">
        <v>1550</v>
      </c>
      <c r="R58" s="9">
        <f t="shared" si="3"/>
        <v>1550</v>
      </c>
      <c r="S58" s="9">
        <f t="shared" si="4"/>
        <v>1550</v>
      </c>
      <c r="T58" s="9">
        <f t="shared" si="5"/>
        <v>0</v>
      </c>
      <c r="U58" s="9">
        <f t="shared" si="6"/>
        <v>180250</v>
      </c>
    </row>
    <row r="59" spans="1:21">
      <c r="A59" s="33">
        <v>57</v>
      </c>
      <c r="B59" s="29">
        <v>815</v>
      </c>
      <c r="C59" s="10" t="s">
        <v>695</v>
      </c>
      <c r="D59" s="11">
        <v>17384</v>
      </c>
      <c r="E59" s="11">
        <v>0</v>
      </c>
      <c r="F59" s="11">
        <v>0</v>
      </c>
      <c r="G59" s="11">
        <v>6110</v>
      </c>
      <c r="H59" s="11">
        <v>8640</v>
      </c>
      <c r="I59" s="11" t="s">
        <v>1077</v>
      </c>
      <c r="J59" s="11">
        <f t="shared" si="8"/>
        <v>1606700</v>
      </c>
      <c r="K59" s="9">
        <v>0</v>
      </c>
      <c r="L59" s="9">
        <f t="shared" si="0"/>
        <v>0</v>
      </c>
      <c r="M59" s="9">
        <f t="shared" si="1"/>
        <v>1606700</v>
      </c>
      <c r="N59" s="9">
        <f t="shared" si="2"/>
        <v>1606700</v>
      </c>
      <c r="O59" s="9">
        <v>0</v>
      </c>
      <c r="P59" s="9">
        <v>62825</v>
      </c>
      <c r="Q59" s="9">
        <v>62825</v>
      </c>
      <c r="R59" s="9">
        <f t="shared" si="3"/>
        <v>62825</v>
      </c>
      <c r="S59" s="9">
        <f t="shared" si="4"/>
        <v>62825</v>
      </c>
      <c r="T59" s="9">
        <f t="shared" si="5"/>
        <v>0</v>
      </c>
      <c r="U59" s="9">
        <f t="shared" si="6"/>
        <v>1543875</v>
      </c>
    </row>
    <row r="60" spans="1:21">
      <c r="A60" s="33">
        <v>58</v>
      </c>
      <c r="B60" s="29">
        <v>513</v>
      </c>
      <c r="C60" s="10" t="s">
        <v>992</v>
      </c>
      <c r="D60" s="11">
        <v>1846</v>
      </c>
      <c r="E60" s="11">
        <v>0</v>
      </c>
      <c r="F60" s="11">
        <v>0</v>
      </c>
      <c r="G60" s="11">
        <v>314</v>
      </c>
      <c r="H60" s="11">
        <v>702</v>
      </c>
      <c r="I60" s="11" t="s">
        <v>1077</v>
      </c>
      <c r="J60" s="11">
        <f t="shared" si="8"/>
        <v>143100</v>
      </c>
      <c r="K60" s="9">
        <v>0</v>
      </c>
      <c r="L60" s="9">
        <f t="shared" si="0"/>
        <v>0</v>
      </c>
      <c r="M60" s="9">
        <f t="shared" si="1"/>
        <v>143100</v>
      </c>
      <c r="N60" s="9">
        <f t="shared" si="2"/>
        <v>143100</v>
      </c>
      <c r="O60" s="9">
        <v>0</v>
      </c>
      <c r="P60" s="9">
        <v>4825</v>
      </c>
      <c r="Q60" s="9">
        <v>4825</v>
      </c>
      <c r="R60" s="9">
        <f t="shared" si="3"/>
        <v>4825</v>
      </c>
      <c r="S60" s="9">
        <f t="shared" si="4"/>
        <v>4825</v>
      </c>
      <c r="T60" s="9">
        <f t="shared" si="5"/>
        <v>0</v>
      </c>
      <c r="U60" s="9">
        <f t="shared" si="6"/>
        <v>138275</v>
      </c>
    </row>
    <row r="61" spans="1:21">
      <c r="A61" s="33">
        <v>59</v>
      </c>
      <c r="B61" s="29">
        <v>108</v>
      </c>
      <c r="C61" s="10" t="s">
        <v>477</v>
      </c>
      <c r="D61" s="11">
        <v>186361</v>
      </c>
      <c r="E61" s="11">
        <v>0</v>
      </c>
      <c r="F61" s="11">
        <v>87829</v>
      </c>
      <c r="G61" s="11">
        <v>14954</v>
      </c>
      <c r="H61" s="11">
        <v>43881</v>
      </c>
      <c r="I61" s="11" t="s">
        <v>1077</v>
      </c>
      <c r="J61" s="11">
        <f t="shared" si="8"/>
        <v>12259800</v>
      </c>
      <c r="K61" s="9">
        <v>0</v>
      </c>
      <c r="L61" s="9">
        <f t="shared" si="0"/>
        <v>0</v>
      </c>
      <c r="M61" s="9">
        <f t="shared" si="1"/>
        <v>12259800</v>
      </c>
      <c r="N61" s="9">
        <f t="shared" si="2"/>
        <v>12259800</v>
      </c>
      <c r="O61" s="9">
        <v>0</v>
      </c>
      <c r="P61" s="9">
        <v>3544100</v>
      </c>
      <c r="Q61" s="9">
        <v>1225980</v>
      </c>
      <c r="R61" s="9">
        <f t="shared" si="3"/>
        <v>1225980</v>
      </c>
      <c r="S61" s="9">
        <f t="shared" si="4"/>
        <v>1225980</v>
      </c>
      <c r="T61" s="9">
        <f t="shared" si="5"/>
        <v>0</v>
      </c>
      <c r="U61" s="9">
        <f t="shared" si="6"/>
        <v>11033820</v>
      </c>
    </row>
    <row r="62" spans="1:21">
      <c r="A62" s="33">
        <v>60</v>
      </c>
      <c r="B62" s="29">
        <v>171</v>
      </c>
      <c r="C62" s="10" t="s">
        <v>929</v>
      </c>
      <c r="D62" s="11">
        <v>3311</v>
      </c>
      <c r="E62" s="11">
        <v>0</v>
      </c>
      <c r="F62" s="11">
        <v>0</v>
      </c>
      <c r="G62" s="11">
        <v>123</v>
      </c>
      <c r="H62" s="11">
        <v>523</v>
      </c>
      <c r="I62" s="11" t="s">
        <v>1077</v>
      </c>
      <c r="J62" s="11">
        <f t="shared" si="8"/>
        <v>197850</v>
      </c>
      <c r="K62" s="9">
        <v>0</v>
      </c>
      <c r="L62" s="9">
        <f t="shared" si="0"/>
        <v>0</v>
      </c>
      <c r="M62" s="9">
        <f t="shared" si="1"/>
        <v>197850</v>
      </c>
      <c r="N62" s="9">
        <f t="shared" si="2"/>
        <v>197850</v>
      </c>
      <c r="O62" s="9">
        <v>0</v>
      </c>
      <c r="P62" s="9">
        <v>45200</v>
      </c>
      <c r="Q62" s="9">
        <v>19785</v>
      </c>
      <c r="R62" s="9">
        <f t="shared" si="3"/>
        <v>19785</v>
      </c>
      <c r="S62" s="9">
        <f t="shared" si="4"/>
        <v>19785</v>
      </c>
      <c r="T62" s="9">
        <f t="shared" si="5"/>
        <v>0</v>
      </c>
      <c r="U62" s="9">
        <f t="shared" si="6"/>
        <v>178065</v>
      </c>
    </row>
    <row r="63" spans="1:21">
      <c r="A63" s="33">
        <v>61</v>
      </c>
      <c r="B63" s="29">
        <v>867</v>
      </c>
      <c r="C63" s="10" t="s">
        <v>966</v>
      </c>
      <c r="D63" s="11">
        <v>67</v>
      </c>
      <c r="E63" s="11">
        <v>0</v>
      </c>
      <c r="F63" s="11">
        <v>0</v>
      </c>
      <c r="G63" s="11">
        <v>92</v>
      </c>
      <c r="H63" s="11">
        <v>195</v>
      </c>
      <c r="I63" s="11" t="s">
        <v>1044</v>
      </c>
      <c r="J63" s="11">
        <f t="shared" ref="J63:J68" si="9">+(100*D63-23*E63-50*F63)+100*(G63+H63)</f>
        <v>35400</v>
      </c>
      <c r="K63" s="9">
        <v>0</v>
      </c>
      <c r="L63" s="9">
        <f t="shared" si="0"/>
        <v>0</v>
      </c>
      <c r="M63" s="9">
        <f t="shared" si="1"/>
        <v>35400</v>
      </c>
      <c r="N63" s="9">
        <f t="shared" si="2"/>
        <v>35400</v>
      </c>
      <c r="O63" s="9">
        <v>0</v>
      </c>
      <c r="P63" s="9">
        <v>275</v>
      </c>
      <c r="Q63" s="9">
        <v>275</v>
      </c>
      <c r="R63" s="9">
        <f t="shared" si="3"/>
        <v>275</v>
      </c>
      <c r="S63" s="9">
        <f t="shared" si="4"/>
        <v>275</v>
      </c>
      <c r="T63" s="9">
        <f t="shared" si="5"/>
        <v>0</v>
      </c>
      <c r="U63" s="9">
        <f t="shared" si="6"/>
        <v>35125</v>
      </c>
    </row>
    <row r="64" spans="1:21">
      <c r="A64" s="33">
        <v>62</v>
      </c>
      <c r="B64" s="29">
        <v>161</v>
      </c>
      <c r="C64" s="10" t="s">
        <v>927</v>
      </c>
      <c r="D64" s="11">
        <v>92</v>
      </c>
      <c r="E64" s="11">
        <v>0</v>
      </c>
      <c r="F64" s="11">
        <v>0</v>
      </c>
      <c r="G64" s="11">
        <v>5</v>
      </c>
      <c r="H64" s="11">
        <v>9</v>
      </c>
      <c r="I64" s="11" t="s">
        <v>1044</v>
      </c>
      <c r="J64" s="11">
        <f t="shared" si="9"/>
        <v>10600</v>
      </c>
      <c r="K64" s="9">
        <v>0</v>
      </c>
      <c r="L64" s="9">
        <f t="shared" si="0"/>
        <v>0</v>
      </c>
      <c r="M64" s="9">
        <f t="shared" si="1"/>
        <v>10600</v>
      </c>
      <c r="N64" s="9">
        <f t="shared" si="2"/>
        <v>10600</v>
      </c>
      <c r="O64" s="9">
        <v>0</v>
      </c>
      <c r="P64" s="9">
        <v>100</v>
      </c>
      <c r="Q64" s="9">
        <v>100</v>
      </c>
      <c r="R64" s="9">
        <f t="shared" si="3"/>
        <v>100</v>
      </c>
      <c r="S64" s="9">
        <f t="shared" si="4"/>
        <v>100</v>
      </c>
      <c r="T64" s="9">
        <f t="shared" si="5"/>
        <v>0</v>
      </c>
      <c r="U64" s="9">
        <f t="shared" si="6"/>
        <v>10500</v>
      </c>
    </row>
    <row r="65" spans="1:21">
      <c r="A65" s="33">
        <v>63</v>
      </c>
      <c r="B65" s="29">
        <v>163</v>
      </c>
      <c r="C65" s="10" t="s">
        <v>532</v>
      </c>
      <c r="D65" s="11">
        <v>359</v>
      </c>
      <c r="E65" s="11">
        <v>0</v>
      </c>
      <c r="F65" s="11">
        <v>0</v>
      </c>
      <c r="G65" s="11">
        <v>9</v>
      </c>
      <c r="H65" s="11">
        <v>1</v>
      </c>
      <c r="I65" s="11" t="s">
        <v>1044</v>
      </c>
      <c r="J65" s="11">
        <f t="shared" si="9"/>
        <v>36900</v>
      </c>
      <c r="K65" s="9">
        <v>0</v>
      </c>
      <c r="L65" s="9">
        <f t="shared" si="0"/>
        <v>0</v>
      </c>
      <c r="M65" s="9">
        <f t="shared" si="1"/>
        <v>36900</v>
      </c>
      <c r="N65" s="9">
        <f t="shared" si="2"/>
        <v>36900</v>
      </c>
      <c r="O65" s="9">
        <v>0</v>
      </c>
      <c r="P65" s="9">
        <v>1150</v>
      </c>
      <c r="Q65" s="9">
        <v>1150</v>
      </c>
      <c r="R65" s="9">
        <f t="shared" si="3"/>
        <v>1150</v>
      </c>
      <c r="S65" s="9">
        <f t="shared" si="4"/>
        <v>1150</v>
      </c>
      <c r="T65" s="9">
        <f t="shared" si="5"/>
        <v>0</v>
      </c>
      <c r="U65" s="9">
        <f t="shared" si="6"/>
        <v>35750</v>
      </c>
    </row>
    <row r="66" spans="1:21">
      <c r="A66" s="33">
        <v>64</v>
      </c>
      <c r="B66" s="29">
        <v>152</v>
      </c>
      <c r="C66" s="10" t="s">
        <v>980</v>
      </c>
      <c r="D66" s="11">
        <v>33</v>
      </c>
      <c r="E66" s="11">
        <v>0</v>
      </c>
      <c r="F66" s="11">
        <v>0</v>
      </c>
      <c r="G66" s="11">
        <v>1</v>
      </c>
      <c r="H66" s="11">
        <v>0</v>
      </c>
      <c r="I66" s="11" t="s">
        <v>1044</v>
      </c>
      <c r="J66" s="11">
        <f t="shared" si="9"/>
        <v>3400</v>
      </c>
      <c r="K66" s="9">
        <v>0</v>
      </c>
      <c r="L66" s="9">
        <f t="shared" si="0"/>
        <v>0</v>
      </c>
      <c r="M66" s="9">
        <f t="shared" si="1"/>
        <v>3400</v>
      </c>
      <c r="N66" s="9">
        <f t="shared" si="2"/>
        <v>3400</v>
      </c>
      <c r="O66" s="9">
        <v>0</v>
      </c>
      <c r="P66" s="9">
        <v>250</v>
      </c>
      <c r="Q66" s="9">
        <v>250</v>
      </c>
      <c r="R66" s="9">
        <f t="shared" si="3"/>
        <v>250</v>
      </c>
      <c r="S66" s="9">
        <f t="shared" si="4"/>
        <v>250</v>
      </c>
      <c r="T66" s="9">
        <f t="shared" si="5"/>
        <v>0</v>
      </c>
      <c r="U66" s="9">
        <f t="shared" si="6"/>
        <v>3150</v>
      </c>
    </row>
    <row r="67" spans="1:21">
      <c r="A67" s="33">
        <v>65</v>
      </c>
      <c r="B67" s="29">
        <v>145</v>
      </c>
      <c r="C67" s="10" t="s">
        <v>503</v>
      </c>
      <c r="D67" s="11">
        <v>68</v>
      </c>
      <c r="E67" s="11">
        <v>0</v>
      </c>
      <c r="F67" s="11">
        <v>0</v>
      </c>
      <c r="G67" s="11">
        <v>5</v>
      </c>
      <c r="H67" s="11">
        <v>41</v>
      </c>
      <c r="I67" s="11" t="s">
        <v>1044</v>
      </c>
      <c r="J67" s="11">
        <f t="shared" si="9"/>
        <v>11400</v>
      </c>
      <c r="K67" s="9">
        <v>0</v>
      </c>
      <c r="L67" s="9">
        <f t="shared" si="0"/>
        <v>0</v>
      </c>
      <c r="M67" s="9">
        <f t="shared" si="1"/>
        <v>11400</v>
      </c>
      <c r="N67" s="9">
        <f t="shared" si="2"/>
        <v>11400</v>
      </c>
      <c r="O67" s="9">
        <v>0</v>
      </c>
      <c r="P67" s="9">
        <v>25</v>
      </c>
      <c r="Q67" s="9">
        <v>25</v>
      </c>
      <c r="R67" s="9">
        <f t="shared" si="3"/>
        <v>25</v>
      </c>
      <c r="S67" s="9">
        <f t="shared" si="4"/>
        <v>25</v>
      </c>
      <c r="T67" s="9">
        <f t="shared" si="5"/>
        <v>0</v>
      </c>
      <c r="U67" s="9">
        <f t="shared" si="6"/>
        <v>11375</v>
      </c>
    </row>
    <row r="68" spans="1:21">
      <c r="A68" s="33">
        <v>66</v>
      </c>
      <c r="B68" s="29">
        <v>645</v>
      </c>
      <c r="C68" s="10" t="s">
        <v>594</v>
      </c>
      <c r="D68" s="11">
        <v>134</v>
      </c>
      <c r="E68" s="11">
        <v>0</v>
      </c>
      <c r="F68" s="11">
        <v>0</v>
      </c>
      <c r="G68" s="11">
        <v>44</v>
      </c>
      <c r="H68" s="11">
        <v>197</v>
      </c>
      <c r="I68" s="11" t="s">
        <v>1044</v>
      </c>
      <c r="J68" s="11">
        <f t="shared" si="9"/>
        <v>37500</v>
      </c>
      <c r="K68" s="9">
        <v>0</v>
      </c>
      <c r="L68" s="9">
        <f t="shared" ref="L68:L131" si="10">IF(K68&gt;0.1*J68,0.1*J68,K68)</f>
        <v>0</v>
      </c>
      <c r="M68" s="9">
        <f t="shared" ref="M68:M131" si="11">+J68-L68</f>
        <v>37500</v>
      </c>
      <c r="N68" s="9">
        <f t="shared" ref="N68:N131" si="12">+J68-L68</f>
        <v>37500</v>
      </c>
      <c r="O68" s="9">
        <v>0</v>
      </c>
      <c r="P68" s="9">
        <v>150</v>
      </c>
      <c r="Q68" s="9">
        <v>150</v>
      </c>
      <c r="R68" s="9">
        <f t="shared" ref="R68:R131" si="13">O68+Q68</f>
        <v>150</v>
      </c>
      <c r="S68" s="9">
        <f t="shared" ref="S68:S131" si="14">IF(R68&gt;N68,N68,R68)</f>
        <v>150</v>
      </c>
      <c r="T68" s="9">
        <f t="shared" ref="T68:T131" si="15">R68-S68</f>
        <v>0</v>
      </c>
      <c r="U68" s="9">
        <f t="shared" ref="U68:U131" si="16">N68-S68</f>
        <v>37350</v>
      </c>
    </row>
    <row r="69" spans="1:21">
      <c r="A69" s="33">
        <v>67</v>
      </c>
      <c r="B69" s="29">
        <v>952</v>
      </c>
      <c r="C69" s="10" t="s">
        <v>968</v>
      </c>
      <c r="D69" s="11">
        <v>12682</v>
      </c>
      <c r="E69" s="11">
        <v>1</v>
      </c>
      <c r="F69" s="11">
        <v>12681</v>
      </c>
      <c r="G69" s="11">
        <v>0</v>
      </c>
      <c r="H69" s="11">
        <v>0</v>
      </c>
      <c r="I69" s="11" t="s">
        <v>1077</v>
      </c>
      <c r="J69" s="11">
        <f>+(50*D69-23*E69)+50*(G69+H69)</f>
        <v>634077</v>
      </c>
      <c r="K69" s="9">
        <v>0</v>
      </c>
      <c r="L69" s="9">
        <f t="shared" si="10"/>
        <v>0</v>
      </c>
      <c r="M69" s="9">
        <f t="shared" si="11"/>
        <v>634077</v>
      </c>
      <c r="N69" s="9">
        <f t="shared" si="12"/>
        <v>634077</v>
      </c>
      <c r="O69" s="9">
        <v>0</v>
      </c>
      <c r="P69" s="9">
        <v>103425</v>
      </c>
      <c r="Q69" s="9">
        <v>63408</v>
      </c>
      <c r="R69" s="9">
        <f t="shared" si="13"/>
        <v>63408</v>
      </c>
      <c r="S69" s="9">
        <f t="shared" si="14"/>
        <v>63408</v>
      </c>
      <c r="T69" s="9">
        <f t="shared" si="15"/>
        <v>0</v>
      </c>
      <c r="U69" s="9">
        <f t="shared" si="16"/>
        <v>570669</v>
      </c>
    </row>
    <row r="70" spans="1:21">
      <c r="A70" s="33">
        <v>68</v>
      </c>
      <c r="B70" s="29">
        <v>994</v>
      </c>
      <c r="C70" s="10" t="s">
        <v>984</v>
      </c>
      <c r="D70" s="11">
        <v>5</v>
      </c>
      <c r="E70" s="11">
        <v>0</v>
      </c>
      <c r="F70" s="11">
        <v>0</v>
      </c>
      <c r="G70" s="11">
        <v>0</v>
      </c>
      <c r="H70" s="11">
        <v>0</v>
      </c>
      <c r="I70" s="11" t="s">
        <v>1077</v>
      </c>
      <c r="J70" s="11">
        <f>+(50*D70-23*E70)+50*(G70+H70)</f>
        <v>250</v>
      </c>
      <c r="K70" s="9">
        <v>0</v>
      </c>
      <c r="L70" s="9">
        <f t="shared" si="10"/>
        <v>0</v>
      </c>
      <c r="M70" s="9">
        <f t="shared" si="11"/>
        <v>250</v>
      </c>
      <c r="N70" s="9">
        <f t="shared" si="12"/>
        <v>250</v>
      </c>
      <c r="O70" s="9">
        <v>0</v>
      </c>
      <c r="P70" s="9">
        <v>0</v>
      </c>
      <c r="Q70" s="9">
        <v>0</v>
      </c>
      <c r="R70" s="9">
        <f t="shared" si="13"/>
        <v>0</v>
      </c>
      <c r="S70" s="9">
        <f t="shared" si="14"/>
        <v>0</v>
      </c>
      <c r="T70" s="9">
        <f t="shared" si="15"/>
        <v>0</v>
      </c>
      <c r="U70" s="9">
        <f t="shared" si="16"/>
        <v>250</v>
      </c>
    </row>
    <row r="71" spans="1:21">
      <c r="A71" s="33">
        <v>69</v>
      </c>
      <c r="B71" s="29">
        <v>979</v>
      </c>
      <c r="C71" s="10" t="s">
        <v>722</v>
      </c>
      <c r="D71" s="11">
        <v>1</v>
      </c>
      <c r="E71" s="11">
        <v>0</v>
      </c>
      <c r="F71" s="11">
        <v>0</v>
      </c>
      <c r="G71" s="11">
        <v>0</v>
      </c>
      <c r="H71" s="11">
        <v>0</v>
      </c>
      <c r="I71" s="11" t="s">
        <v>1077</v>
      </c>
      <c r="J71" s="11">
        <f>+(50*D71-23*E71)+50*(G71+H71)</f>
        <v>50</v>
      </c>
      <c r="K71" s="9">
        <v>0</v>
      </c>
      <c r="L71" s="9">
        <f t="shared" si="10"/>
        <v>0</v>
      </c>
      <c r="M71" s="9">
        <f t="shared" si="11"/>
        <v>50</v>
      </c>
      <c r="N71" s="9">
        <f t="shared" si="12"/>
        <v>50</v>
      </c>
      <c r="O71" s="9">
        <v>0</v>
      </c>
      <c r="P71" s="9">
        <v>0</v>
      </c>
      <c r="Q71" s="9">
        <v>0</v>
      </c>
      <c r="R71" s="9">
        <f t="shared" si="13"/>
        <v>0</v>
      </c>
      <c r="S71" s="9">
        <f t="shared" si="14"/>
        <v>0</v>
      </c>
      <c r="T71" s="9">
        <f t="shared" si="15"/>
        <v>0</v>
      </c>
      <c r="U71" s="9">
        <f t="shared" si="16"/>
        <v>50</v>
      </c>
    </row>
    <row r="72" spans="1:21">
      <c r="A72" s="33">
        <v>70</v>
      </c>
      <c r="B72" s="29">
        <v>997</v>
      </c>
      <c r="C72" s="10" t="s">
        <v>978</v>
      </c>
      <c r="D72" s="11">
        <v>2</v>
      </c>
      <c r="E72" s="11">
        <v>0</v>
      </c>
      <c r="F72" s="11">
        <v>0</v>
      </c>
      <c r="G72" s="11">
        <v>0</v>
      </c>
      <c r="H72" s="11">
        <v>0</v>
      </c>
      <c r="I72" s="11" t="s">
        <v>1044</v>
      </c>
      <c r="J72" s="11">
        <f>+(100*D72-23*E72-50*F72)+100*(G72+H72)</f>
        <v>200</v>
      </c>
      <c r="K72" s="9">
        <v>0</v>
      </c>
      <c r="L72" s="9">
        <f t="shared" si="10"/>
        <v>0</v>
      </c>
      <c r="M72" s="9">
        <f t="shared" si="11"/>
        <v>200</v>
      </c>
      <c r="N72" s="9">
        <f t="shared" si="12"/>
        <v>200</v>
      </c>
      <c r="O72" s="9">
        <v>0</v>
      </c>
      <c r="P72" s="9">
        <v>0</v>
      </c>
      <c r="Q72" s="9">
        <v>0</v>
      </c>
      <c r="R72" s="9">
        <f t="shared" si="13"/>
        <v>0</v>
      </c>
      <c r="S72" s="9">
        <f t="shared" si="14"/>
        <v>0</v>
      </c>
      <c r="T72" s="9">
        <f t="shared" si="15"/>
        <v>0</v>
      </c>
      <c r="U72" s="9">
        <f t="shared" si="16"/>
        <v>200</v>
      </c>
    </row>
    <row r="73" spans="1:21">
      <c r="A73" s="33">
        <v>71</v>
      </c>
      <c r="B73" s="29">
        <v>957</v>
      </c>
      <c r="C73" s="10" t="s">
        <v>972</v>
      </c>
      <c r="D73" s="11">
        <v>4371</v>
      </c>
      <c r="E73" s="11">
        <v>0</v>
      </c>
      <c r="F73" s="11">
        <v>4371</v>
      </c>
      <c r="G73" s="11">
        <v>0</v>
      </c>
      <c r="H73" s="11">
        <v>0</v>
      </c>
      <c r="I73" s="11" t="s">
        <v>1077</v>
      </c>
      <c r="J73" s="11">
        <f>+(50*D73-23*E73)+50*(G73+H73)</f>
        <v>218550</v>
      </c>
      <c r="K73" s="9">
        <v>0</v>
      </c>
      <c r="L73" s="9">
        <f t="shared" si="10"/>
        <v>0</v>
      </c>
      <c r="M73" s="9">
        <f t="shared" si="11"/>
        <v>218550</v>
      </c>
      <c r="N73" s="9">
        <f t="shared" si="12"/>
        <v>218550</v>
      </c>
      <c r="O73" s="9">
        <v>0</v>
      </c>
      <c r="P73" s="9">
        <v>51125</v>
      </c>
      <c r="Q73" s="9">
        <v>21855</v>
      </c>
      <c r="R73" s="9">
        <f t="shared" si="13"/>
        <v>21855</v>
      </c>
      <c r="S73" s="9">
        <f t="shared" si="14"/>
        <v>21855</v>
      </c>
      <c r="T73" s="9">
        <f t="shared" si="15"/>
        <v>0</v>
      </c>
      <c r="U73" s="9">
        <f t="shared" si="16"/>
        <v>196695</v>
      </c>
    </row>
    <row r="74" spans="1:21">
      <c r="A74" s="33">
        <v>72</v>
      </c>
      <c r="B74" s="29">
        <v>843</v>
      </c>
      <c r="C74" s="10" t="s">
        <v>961</v>
      </c>
      <c r="D74" s="11">
        <v>1049</v>
      </c>
      <c r="E74" s="11">
        <v>0</v>
      </c>
      <c r="F74" s="11">
        <v>0</v>
      </c>
      <c r="G74" s="11">
        <v>211</v>
      </c>
      <c r="H74" s="11">
        <v>714</v>
      </c>
      <c r="I74" s="11" t="s">
        <v>1077</v>
      </c>
      <c r="J74" s="11">
        <f>+(50*D74-23*E74)+50*(G74+H74)</f>
        <v>98700</v>
      </c>
      <c r="K74" s="9">
        <v>0</v>
      </c>
      <c r="L74" s="9">
        <f t="shared" si="10"/>
        <v>0</v>
      </c>
      <c r="M74" s="9">
        <f t="shared" si="11"/>
        <v>98700</v>
      </c>
      <c r="N74" s="9">
        <f t="shared" si="12"/>
        <v>98700</v>
      </c>
      <c r="O74" s="9">
        <v>0</v>
      </c>
      <c r="P74" s="9">
        <v>20875</v>
      </c>
      <c r="Q74" s="9">
        <v>9870</v>
      </c>
      <c r="R74" s="9">
        <f t="shared" si="13"/>
        <v>9870</v>
      </c>
      <c r="S74" s="9">
        <f t="shared" si="14"/>
        <v>9870</v>
      </c>
      <c r="T74" s="9">
        <f t="shared" si="15"/>
        <v>0</v>
      </c>
      <c r="U74" s="9">
        <f t="shared" si="16"/>
        <v>88830</v>
      </c>
    </row>
    <row r="75" spans="1:21">
      <c r="A75" s="33">
        <v>73</v>
      </c>
      <c r="B75" s="29">
        <v>844</v>
      </c>
      <c r="C75" s="10" t="s">
        <v>962</v>
      </c>
      <c r="D75" s="11">
        <v>163</v>
      </c>
      <c r="E75" s="11">
        <v>0</v>
      </c>
      <c r="F75" s="11">
        <v>118</v>
      </c>
      <c r="G75" s="11">
        <v>12</v>
      </c>
      <c r="H75" s="11">
        <v>38</v>
      </c>
      <c r="I75" s="11" t="s">
        <v>1077</v>
      </c>
      <c r="J75" s="11">
        <f>+(50*D75-23*E75)+50*(G75+H75)</f>
        <v>10650</v>
      </c>
      <c r="K75" s="9">
        <v>0</v>
      </c>
      <c r="L75" s="9">
        <f t="shared" si="10"/>
        <v>0</v>
      </c>
      <c r="M75" s="9">
        <f t="shared" si="11"/>
        <v>10650</v>
      </c>
      <c r="N75" s="9">
        <f t="shared" si="12"/>
        <v>10650</v>
      </c>
      <c r="O75" s="9">
        <v>0</v>
      </c>
      <c r="P75" s="9">
        <v>100</v>
      </c>
      <c r="Q75" s="9">
        <v>100</v>
      </c>
      <c r="R75" s="9">
        <f t="shared" si="13"/>
        <v>100</v>
      </c>
      <c r="S75" s="9">
        <f t="shared" si="14"/>
        <v>100</v>
      </c>
      <c r="T75" s="9">
        <f t="shared" si="15"/>
        <v>0</v>
      </c>
      <c r="U75" s="9">
        <f t="shared" si="16"/>
        <v>10550</v>
      </c>
    </row>
    <row r="76" spans="1:21">
      <c r="A76" s="33">
        <v>74</v>
      </c>
      <c r="B76" s="29">
        <v>217</v>
      </c>
      <c r="C76" s="10" t="s">
        <v>562</v>
      </c>
      <c r="D76" s="11">
        <v>160</v>
      </c>
      <c r="E76" s="11">
        <v>0</v>
      </c>
      <c r="F76" s="11">
        <v>0</v>
      </c>
      <c r="G76" s="11">
        <v>7</v>
      </c>
      <c r="H76" s="11">
        <v>77</v>
      </c>
      <c r="I76" s="11" t="s">
        <v>1077</v>
      </c>
      <c r="J76" s="11">
        <f>+(50*D76-23*E76)+50*(G76+H76)</f>
        <v>12200</v>
      </c>
      <c r="K76" s="9">
        <v>0</v>
      </c>
      <c r="L76" s="9">
        <f t="shared" si="10"/>
        <v>0</v>
      </c>
      <c r="M76" s="9">
        <f t="shared" si="11"/>
        <v>12200</v>
      </c>
      <c r="N76" s="9">
        <f t="shared" si="12"/>
        <v>12200</v>
      </c>
      <c r="O76" s="9">
        <v>0</v>
      </c>
      <c r="P76" s="9">
        <v>0</v>
      </c>
      <c r="Q76" s="9">
        <v>0</v>
      </c>
      <c r="R76" s="9">
        <f t="shared" si="13"/>
        <v>0</v>
      </c>
      <c r="S76" s="9">
        <f t="shared" si="14"/>
        <v>0</v>
      </c>
      <c r="T76" s="9">
        <f t="shared" si="15"/>
        <v>0</v>
      </c>
      <c r="U76" s="9">
        <f t="shared" si="16"/>
        <v>12200</v>
      </c>
    </row>
    <row r="77" spans="1:21">
      <c r="A77" s="33">
        <v>75</v>
      </c>
      <c r="B77" s="29">
        <v>167</v>
      </c>
      <c r="C77" s="10" t="s">
        <v>539</v>
      </c>
      <c r="D77" s="11">
        <v>56</v>
      </c>
      <c r="E77" s="11">
        <v>0</v>
      </c>
      <c r="F77" s="11">
        <v>0</v>
      </c>
      <c r="G77" s="11">
        <v>79</v>
      </c>
      <c r="H77" s="11">
        <v>294</v>
      </c>
      <c r="I77" s="11" t="s">
        <v>1077</v>
      </c>
      <c r="J77" s="11">
        <f>+(50*D77-23*E77)+50*(G77+H77)</f>
        <v>21450</v>
      </c>
      <c r="K77" s="9">
        <v>0</v>
      </c>
      <c r="L77" s="9">
        <f t="shared" si="10"/>
        <v>0</v>
      </c>
      <c r="M77" s="9">
        <f t="shared" si="11"/>
        <v>21450</v>
      </c>
      <c r="N77" s="9">
        <f t="shared" si="12"/>
        <v>21450</v>
      </c>
      <c r="O77" s="9">
        <v>0</v>
      </c>
      <c r="P77" s="9">
        <v>200</v>
      </c>
      <c r="Q77" s="9">
        <v>200</v>
      </c>
      <c r="R77" s="9">
        <f t="shared" si="13"/>
        <v>200</v>
      </c>
      <c r="S77" s="9">
        <f t="shared" si="14"/>
        <v>200</v>
      </c>
      <c r="T77" s="9">
        <f t="shared" si="15"/>
        <v>0</v>
      </c>
      <c r="U77" s="9">
        <f t="shared" si="16"/>
        <v>21250</v>
      </c>
    </row>
    <row r="78" spans="1:21">
      <c r="A78" s="33">
        <v>76</v>
      </c>
      <c r="B78" s="29">
        <v>841</v>
      </c>
      <c r="C78" s="10" t="s">
        <v>959</v>
      </c>
      <c r="D78" s="11">
        <v>13</v>
      </c>
      <c r="E78" s="11">
        <v>0</v>
      </c>
      <c r="F78" s="11">
        <v>0</v>
      </c>
      <c r="G78" s="11">
        <v>0</v>
      </c>
      <c r="H78" s="11">
        <v>0</v>
      </c>
      <c r="I78" s="11" t="s">
        <v>1044</v>
      </c>
      <c r="J78" s="11">
        <f>+(100*D78-23*E78-50*F78)+100*(G78+H78)</f>
        <v>1300</v>
      </c>
      <c r="K78" s="9">
        <v>0</v>
      </c>
      <c r="L78" s="9">
        <f t="shared" si="10"/>
        <v>0</v>
      </c>
      <c r="M78" s="9">
        <f t="shared" si="11"/>
        <v>1300</v>
      </c>
      <c r="N78" s="9">
        <f t="shared" si="12"/>
        <v>1300</v>
      </c>
      <c r="O78" s="9">
        <v>0</v>
      </c>
      <c r="P78" s="9">
        <v>0</v>
      </c>
      <c r="Q78" s="9">
        <v>0</v>
      </c>
      <c r="R78" s="9">
        <f t="shared" si="13"/>
        <v>0</v>
      </c>
      <c r="S78" s="9">
        <f t="shared" si="14"/>
        <v>0</v>
      </c>
      <c r="T78" s="9">
        <f t="shared" si="15"/>
        <v>0</v>
      </c>
      <c r="U78" s="9">
        <f t="shared" si="16"/>
        <v>1300</v>
      </c>
    </row>
    <row r="79" spans="1:21">
      <c r="A79" s="33">
        <v>77</v>
      </c>
      <c r="B79" s="29">
        <v>986</v>
      </c>
      <c r="C79" s="10" t="s">
        <v>727</v>
      </c>
      <c r="D79" s="11">
        <v>45695</v>
      </c>
      <c r="E79" s="11">
        <v>0</v>
      </c>
      <c r="F79" s="11">
        <v>0</v>
      </c>
      <c r="G79" s="11">
        <v>6878</v>
      </c>
      <c r="H79" s="11">
        <v>14765</v>
      </c>
      <c r="I79" s="11" t="s">
        <v>1077</v>
      </c>
      <c r="J79" s="11">
        <f t="shared" ref="J79:J84" si="17">+(50*D79-23*E79)+50*(G79+H79)</f>
        <v>3366900</v>
      </c>
      <c r="K79" s="9">
        <v>0</v>
      </c>
      <c r="L79" s="9">
        <f t="shared" si="10"/>
        <v>0</v>
      </c>
      <c r="M79" s="9">
        <f t="shared" si="11"/>
        <v>3366900</v>
      </c>
      <c r="N79" s="9">
        <f t="shared" si="12"/>
        <v>3366900</v>
      </c>
      <c r="O79" s="9">
        <v>0</v>
      </c>
      <c r="P79" s="9">
        <v>411150</v>
      </c>
      <c r="Q79" s="9">
        <v>336690</v>
      </c>
      <c r="R79" s="9">
        <f t="shared" si="13"/>
        <v>336690</v>
      </c>
      <c r="S79" s="9">
        <f t="shared" si="14"/>
        <v>336690</v>
      </c>
      <c r="T79" s="9">
        <f t="shared" si="15"/>
        <v>0</v>
      </c>
      <c r="U79" s="9">
        <f t="shared" si="16"/>
        <v>3030210</v>
      </c>
    </row>
    <row r="80" spans="1:21">
      <c r="A80" s="33">
        <v>78</v>
      </c>
      <c r="B80" s="29">
        <v>692</v>
      </c>
      <c r="C80" s="10" t="s">
        <v>896</v>
      </c>
      <c r="D80" s="11">
        <v>20</v>
      </c>
      <c r="E80" s="11">
        <v>0</v>
      </c>
      <c r="F80" s="11">
        <v>0</v>
      </c>
      <c r="G80" s="11">
        <v>3</v>
      </c>
      <c r="H80" s="11">
        <v>27</v>
      </c>
      <c r="I80" s="11" t="s">
        <v>1077</v>
      </c>
      <c r="J80" s="11">
        <f t="shared" si="17"/>
        <v>2500</v>
      </c>
      <c r="K80" s="9">
        <v>0</v>
      </c>
      <c r="L80" s="9">
        <f t="shared" si="10"/>
        <v>0</v>
      </c>
      <c r="M80" s="9">
        <f t="shared" si="11"/>
        <v>2500</v>
      </c>
      <c r="N80" s="9">
        <f t="shared" si="12"/>
        <v>2500</v>
      </c>
      <c r="O80" s="9">
        <v>0</v>
      </c>
      <c r="P80" s="9">
        <v>50</v>
      </c>
      <c r="Q80" s="9">
        <v>50</v>
      </c>
      <c r="R80" s="9">
        <f t="shared" si="13"/>
        <v>50</v>
      </c>
      <c r="S80" s="9">
        <f t="shared" si="14"/>
        <v>50</v>
      </c>
      <c r="T80" s="9">
        <f t="shared" si="15"/>
        <v>0</v>
      </c>
      <c r="U80" s="9">
        <f t="shared" si="16"/>
        <v>2450</v>
      </c>
    </row>
    <row r="81" spans="1:21">
      <c r="A81" s="33">
        <v>79</v>
      </c>
      <c r="B81" s="29">
        <v>106</v>
      </c>
      <c r="C81" s="10" t="s">
        <v>455</v>
      </c>
      <c r="D81" s="11">
        <v>50553</v>
      </c>
      <c r="E81" s="11">
        <v>0</v>
      </c>
      <c r="F81" s="11">
        <v>76</v>
      </c>
      <c r="G81" s="11">
        <v>13677</v>
      </c>
      <c r="H81" s="11">
        <v>49891</v>
      </c>
      <c r="I81" s="11" t="s">
        <v>1077</v>
      </c>
      <c r="J81" s="11">
        <f t="shared" si="17"/>
        <v>5706050</v>
      </c>
      <c r="K81" s="9">
        <v>0</v>
      </c>
      <c r="L81" s="9">
        <f t="shared" si="10"/>
        <v>0</v>
      </c>
      <c r="M81" s="9">
        <f t="shared" si="11"/>
        <v>5706050</v>
      </c>
      <c r="N81" s="9">
        <f t="shared" si="12"/>
        <v>5706050</v>
      </c>
      <c r="O81" s="9">
        <v>0</v>
      </c>
      <c r="P81" s="9">
        <v>633525</v>
      </c>
      <c r="Q81" s="9">
        <v>570605</v>
      </c>
      <c r="R81" s="9">
        <f t="shared" si="13"/>
        <v>570605</v>
      </c>
      <c r="S81" s="9">
        <f t="shared" si="14"/>
        <v>570605</v>
      </c>
      <c r="T81" s="9">
        <f t="shared" si="15"/>
        <v>0</v>
      </c>
      <c r="U81" s="9">
        <f t="shared" si="16"/>
        <v>5135445</v>
      </c>
    </row>
    <row r="82" spans="1:21">
      <c r="A82" s="33">
        <v>80</v>
      </c>
      <c r="B82" s="29">
        <v>103</v>
      </c>
      <c r="C82" s="10" t="s">
        <v>451</v>
      </c>
      <c r="D82" s="11">
        <v>16795</v>
      </c>
      <c r="E82" s="11">
        <v>0</v>
      </c>
      <c r="F82" s="11">
        <v>15</v>
      </c>
      <c r="G82" s="11">
        <v>9441</v>
      </c>
      <c r="H82" s="11">
        <v>28436</v>
      </c>
      <c r="I82" s="11" t="s">
        <v>1077</v>
      </c>
      <c r="J82" s="11">
        <f t="shared" si="17"/>
        <v>2733600</v>
      </c>
      <c r="K82" s="9">
        <v>0</v>
      </c>
      <c r="L82" s="9">
        <f t="shared" si="10"/>
        <v>0</v>
      </c>
      <c r="M82" s="9">
        <f t="shared" si="11"/>
        <v>2733600</v>
      </c>
      <c r="N82" s="9">
        <f t="shared" si="12"/>
        <v>2733600</v>
      </c>
      <c r="O82" s="9">
        <v>0</v>
      </c>
      <c r="P82" s="9">
        <v>39425</v>
      </c>
      <c r="Q82" s="9">
        <v>39425</v>
      </c>
      <c r="R82" s="9">
        <f t="shared" si="13"/>
        <v>39425</v>
      </c>
      <c r="S82" s="9">
        <f t="shared" si="14"/>
        <v>39425</v>
      </c>
      <c r="T82" s="9">
        <f t="shared" si="15"/>
        <v>0</v>
      </c>
      <c r="U82" s="9">
        <f t="shared" si="16"/>
        <v>2694175</v>
      </c>
    </row>
    <row r="83" spans="1:21">
      <c r="A83" s="33">
        <v>81</v>
      </c>
      <c r="B83" s="29">
        <v>634</v>
      </c>
      <c r="C83" s="10" t="s">
        <v>579</v>
      </c>
      <c r="D83" s="11">
        <v>670</v>
      </c>
      <c r="E83" s="11">
        <v>0</v>
      </c>
      <c r="F83" s="11">
        <v>0</v>
      </c>
      <c r="G83" s="11">
        <v>205</v>
      </c>
      <c r="H83" s="11">
        <v>704</v>
      </c>
      <c r="I83" s="11" t="s">
        <v>1077</v>
      </c>
      <c r="J83" s="11">
        <f t="shared" si="17"/>
        <v>78950</v>
      </c>
      <c r="K83" s="9">
        <v>0</v>
      </c>
      <c r="L83" s="9">
        <f t="shared" si="10"/>
        <v>0</v>
      </c>
      <c r="M83" s="9">
        <f t="shared" si="11"/>
        <v>78950</v>
      </c>
      <c r="N83" s="9">
        <f t="shared" si="12"/>
        <v>78950</v>
      </c>
      <c r="O83" s="9">
        <v>0</v>
      </c>
      <c r="P83" s="9">
        <v>11275</v>
      </c>
      <c r="Q83" s="9">
        <v>7895</v>
      </c>
      <c r="R83" s="9">
        <f t="shared" si="13"/>
        <v>7895</v>
      </c>
      <c r="S83" s="9">
        <f t="shared" si="14"/>
        <v>7895</v>
      </c>
      <c r="T83" s="9">
        <f t="shared" si="15"/>
        <v>0</v>
      </c>
      <c r="U83" s="9">
        <f t="shared" si="16"/>
        <v>71055</v>
      </c>
    </row>
    <row r="84" spans="1:21">
      <c r="A84" s="33">
        <v>82</v>
      </c>
      <c r="B84" s="29">
        <v>690</v>
      </c>
      <c r="C84" s="10" t="s">
        <v>813</v>
      </c>
      <c r="D84" s="11">
        <v>518</v>
      </c>
      <c r="E84" s="11">
        <v>0</v>
      </c>
      <c r="F84" s="11">
        <v>0</v>
      </c>
      <c r="G84" s="11">
        <v>398</v>
      </c>
      <c r="H84" s="11">
        <v>1080</v>
      </c>
      <c r="I84" s="11" t="s">
        <v>1077</v>
      </c>
      <c r="J84" s="11">
        <f t="shared" si="17"/>
        <v>99800</v>
      </c>
      <c r="K84" s="9">
        <v>0</v>
      </c>
      <c r="L84" s="9">
        <f t="shared" si="10"/>
        <v>0</v>
      </c>
      <c r="M84" s="9">
        <f t="shared" si="11"/>
        <v>99800</v>
      </c>
      <c r="N84" s="9">
        <f t="shared" si="12"/>
        <v>99800</v>
      </c>
      <c r="O84" s="9">
        <v>0</v>
      </c>
      <c r="P84" s="9">
        <v>1350</v>
      </c>
      <c r="Q84" s="9">
        <v>1350</v>
      </c>
      <c r="R84" s="9">
        <f t="shared" si="13"/>
        <v>1350</v>
      </c>
      <c r="S84" s="9">
        <f t="shared" si="14"/>
        <v>1350</v>
      </c>
      <c r="T84" s="9">
        <f t="shared" si="15"/>
        <v>0</v>
      </c>
      <c r="U84" s="9">
        <f t="shared" si="16"/>
        <v>98450</v>
      </c>
    </row>
    <row r="85" spans="1:21">
      <c r="A85" s="33">
        <v>83</v>
      </c>
      <c r="B85" s="29">
        <v>218</v>
      </c>
      <c r="C85" s="10" t="s">
        <v>563</v>
      </c>
      <c r="D85" s="11">
        <v>39551</v>
      </c>
      <c r="E85" s="11">
        <v>0</v>
      </c>
      <c r="F85" s="11">
        <v>0</v>
      </c>
      <c r="G85" s="11">
        <v>0</v>
      </c>
      <c r="H85" s="11">
        <v>23</v>
      </c>
      <c r="I85" s="11" t="s">
        <v>1044</v>
      </c>
      <c r="J85" s="11">
        <f>+(100*D85-23*E85-50*F85)+100*(G85+H85)</f>
        <v>3957400</v>
      </c>
      <c r="K85" s="9">
        <v>0</v>
      </c>
      <c r="L85" s="9">
        <f t="shared" si="10"/>
        <v>0</v>
      </c>
      <c r="M85" s="9">
        <f t="shared" si="11"/>
        <v>3957400</v>
      </c>
      <c r="N85" s="9">
        <f t="shared" si="12"/>
        <v>3957400</v>
      </c>
      <c r="O85" s="9">
        <v>0</v>
      </c>
      <c r="P85" s="9">
        <v>408100</v>
      </c>
      <c r="Q85" s="9">
        <v>395740</v>
      </c>
      <c r="R85" s="9">
        <f t="shared" si="13"/>
        <v>395740</v>
      </c>
      <c r="S85" s="9">
        <f t="shared" si="14"/>
        <v>395740</v>
      </c>
      <c r="T85" s="9">
        <f t="shared" si="15"/>
        <v>0</v>
      </c>
      <c r="U85" s="9">
        <f t="shared" si="16"/>
        <v>3561660</v>
      </c>
    </row>
    <row r="86" spans="1:21">
      <c r="A86" s="33">
        <v>84</v>
      </c>
      <c r="B86" s="29">
        <v>118</v>
      </c>
      <c r="C86" s="10" t="s">
        <v>913</v>
      </c>
      <c r="D86" s="11">
        <v>703828</v>
      </c>
      <c r="E86" s="11">
        <v>0</v>
      </c>
      <c r="F86" s="11">
        <v>0</v>
      </c>
      <c r="G86" s="11">
        <v>33</v>
      </c>
      <c r="H86" s="11">
        <v>163</v>
      </c>
      <c r="I86" s="11" t="s">
        <v>1077</v>
      </c>
      <c r="J86" s="11">
        <f>+(50*D86-23*E86)+50*(G86+H86)</f>
        <v>35201200</v>
      </c>
      <c r="K86" s="9">
        <v>0</v>
      </c>
      <c r="L86" s="9">
        <f t="shared" si="10"/>
        <v>0</v>
      </c>
      <c r="M86" s="9">
        <f t="shared" si="11"/>
        <v>35201200</v>
      </c>
      <c r="N86" s="9">
        <f t="shared" si="12"/>
        <v>35201200</v>
      </c>
      <c r="O86" s="9">
        <v>0</v>
      </c>
      <c r="P86" s="9">
        <v>12189500</v>
      </c>
      <c r="Q86" s="9">
        <v>3520120</v>
      </c>
      <c r="R86" s="9">
        <f t="shared" si="13"/>
        <v>3520120</v>
      </c>
      <c r="S86" s="9">
        <f t="shared" si="14"/>
        <v>3520120</v>
      </c>
      <c r="T86" s="9">
        <f t="shared" si="15"/>
        <v>0</v>
      </c>
      <c r="U86" s="9">
        <f t="shared" si="16"/>
        <v>31681080</v>
      </c>
    </row>
    <row r="87" spans="1:21">
      <c r="A87" s="33">
        <v>85</v>
      </c>
      <c r="B87" s="29">
        <v>130</v>
      </c>
      <c r="C87" s="10" t="s">
        <v>493</v>
      </c>
      <c r="D87" s="11">
        <v>605</v>
      </c>
      <c r="E87" s="11">
        <v>0</v>
      </c>
      <c r="F87" s="11">
        <v>0</v>
      </c>
      <c r="G87" s="11">
        <v>191</v>
      </c>
      <c r="H87" s="11">
        <v>1346</v>
      </c>
      <c r="I87" s="11" t="s">
        <v>1044</v>
      </c>
      <c r="J87" s="11">
        <f>+(100*D87-23*E87-50*F87)+100*(G87+H87)</f>
        <v>214200</v>
      </c>
      <c r="K87" s="9">
        <v>0</v>
      </c>
      <c r="L87" s="9">
        <f t="shared" si="10"/>
        <v>0</v>
      </c>
      <c r="M87" s="9">
        <f t="shared" si="11"/>
        <v>214200</v>
      </c>
      <c r="N87" s="9">
        <f t="shared" si="12"/>
        <v>214200</v>
      </c>
      <c r="O87" s="9">
        <v>0</v>
      </c>
      <c r="P87" s="9">
        <v>1100</v>
      </c>
      <c r="Q87" s="9">
        <v>1100</v>
      </c>
      <c r="R87" s="9">
        <f t="shared" si="13"/>
        <v>1100</v>
      </c>
      <c r="S87" s="9">
        <f t="shared" si="14"/>
        <v>1100</v>
      </c>
      <c r="T87" s="9">
        <f t="shared" si="15"/>
        <v>0</v>
      </c>
      <c r="U87" s="9">
        <f t="shared" si="16"/>
        <v>213100</v>
      </c>
    </row>
    <row r="88" spans="1:21">
      <c r="A88" s="33">
        <v>86</v>
      </c>
      <c r="B88" s="29">
        <v>124</v>
      </c>
      <c r="C88" s="10" t="s">
        <v>483</v>
      </c>
      <c r="D88" s="11">
        <v>12566</v>
      </c>
      <c r="E88" s="11">
        <v>0</v>
      </c>
      <c r="F88" s="11">
        <v>0</v>
      </c>
      <c r="G88" s="11">
        <v>2092</v>
      </c>
      <c r="H88" s="11">
        <v>5448</v>
      </c>
      <c r="I88" s="11" t="s">
        <v>1044</v>
      </c>
      <c r="J88" s="11">
        <f>+(100*D88-23*E88-50*F88)+100*(G88+H88)</f>
        <v>2010600</v>
      </c>
      <c r="K88" s="9">
        <v>0</v>
      </c>
      <c r="L88" s="9">
        <f t="shared" si="10"/>
        <v>0</v>
      </c>
      <c r="M88" s="9">
        <f t="shared" si="11"/>
        <v>2010600</v>
      </c>
      <c r="N88" s="9">
        <f t="shared" si="12"/>
        <v>2010600</v>
      </c>
      <c r="O88" s="9">
        <v>0</v>
      </c>
      <c r="P88" s="9">
        <v>509800</v>
      </c>
      <c r="Q88" s="9">
        <v>201060</v>
      </c>
      <c r="R88" s="9">
        <f t="shared" si="13"/>
        <v>201060</v>
      </c>
      <c r="S88" s="9">
        <f t="shared" si="14"/>
        <v>201060</v>
      </c>
      <c r="T88" s="9">
        <f t="shared" si="15"/>
        <v>0</v>
      </c>
      <c r="U88" s="9">
        <f t="shared" si="16"/>
        <v>1809540</v>
      </c>
    </row>
    <row r="89" spans="1:21">
      <c r="A89" s="33">
        <v>87</v>
      </c>
      <c r="B89" s="29">
        <v>102</v>
      </c>
      <c r="C89" s="10" t="s">
        <v>450</v>
      </c>
      <c r="D89" s="11">
        <v>8117</v>
      </c>
      <c r="E89" s="11">
        <v>0</v>
      </c>
      <c r="F89" s="11">
        <v>0</v>
      </c>
      <c r="G89" s="11">
        <v>3443</v>
      </c>
      <c r="H89" s="11">
        <v>12007</v>
      </c>
      <c r="I89" s="11" t="s">
        <v>1077</v>
      </c>
      <c r="J89" s="11">
        <f t="shared" ref="J89:J94" si="18">+(50*D89-23*E89)+50*(G89+H89)</f>
        <v>1178350</v>
      </c>
      <c r="K89" s="9">
        <v>0</v>
      </c>
      <c r="L89" s="9">
        <f t="shared" si="10"/>
        <v>0</v>
      </c>
      <c r="M89" s="9">
        <f t="shared" si="11"/>
        <v>1178350</v>
      </c>
      <c r="N89" s="9">
        <f t="shared" si="12"/>
        <v>1178350</v>
      </c>
      <c r="O89" s="9">
        <v>0</v>
      </c>
      <c r="P89" s="9">
        <v>69225</v>
      </c>
      <c r="Q89" s="9">
        <v>69225</v>
      </c>
      <c r="R89" s="9">
        <f t="shared" si="13"/>
        <v>69225</v>
      </c>
      <c r="S89" s="9">
        <f t="shared" si="14"/>
        <v>69225</v>
      </c>
      <c r="T89" s="9">
        <f t="shared" si="15"/>
        <v>0</v>
      </c>
      <c r="U89" s="9">
        <f t="shared" si="16"/>
        <v>1109125</v>
      </c>
    </row>
    <row r="90" spans="1:21">
      <c r="A90" s="33">
        <v>88</v>
      </c>
      <c r="B90" s="29">
        <v>129</v>
      </c>
      <c r="C90" s="10" t="s">
        <v>491</v>
      </c>
      <c r="D90" s="11">
        <v>16461</v>
      </c>
      <c r="E90" s="11">
        <v>0</v>
      </c>
      <c r="F90" s="11">
        <v>0</v>
      </c>
      <c r="G90" s="11">
        <v>6846</v>
      </c>
      <c r="H90" s="11">
        <v>21588</v>
      </c>
      <c r="I90" s="11" t="s">
        <v>1077</v>
      </c>
      <c r="J90" s="11">
        <f t="shared" si="18"/>
        <v>2244750</v>
      </c>
      <c r="K90" s="9">
        <v>0</v>
      </c>
      <c r="L90" s="9">
        <f t="shared" si="10"/>
        <v>0</v>
      </c>
      <c r="M90" s="9">
        <f t="shared" si="11"/>
        <v>2244750</v>
      </c>
      <c r="N90" s="9">
        <f t="shared" si="12"/>
        <v>2244750</v>
      </c>
      <c r="O90" s="9">
        <v>0</v>
      </c>
      <c r="P90" s="9">
        <v>100250</v>
      </c>
      <c r="Q90" s="9">
        <v>100250</v>
      </c>
      <c r="R90" s="9">
        <f t="shared" si="13"/>
        <v>100250</v>
      </c>
      <c r="S90" s="9">
        <f t="shared" si="14"/>
        <v>100250</v>
      </c>
      <c r="T90" s="9">
        <f t="shared" si="15"/>
        <v>0</v>
      </c>
      <c r="U90" s="9">
        <f t="shared" si="16"/>
        <v>2144500</v>
      </c>
    </row>
    <row r="91" spans="1:21">
      <c r="A91" s="33">
        <v>89</v>
      </c>
      <c r="B91" s="29">
        <v>132</v>
      </c>
      <c r="C91" s="10" t="s">
        <v>495</v>
      </c>
      <c r="D91" s="11">
        <v>20568</v>
      </c>
      <c r="E91" s="11">
        <v>0</v>
      </c>
      <c r="F91" s="11">
        <v>723</v>
      </c>
      <c r="G91" s="11">
        <v>8147</v>
      </c>
      <c r="H91" s="11">
        <v>45469</v>
      </c>
      <c r="I91" s="11" t="s">
        <v>1077</v>
      </c>
      <c r="J91" s="11">
        <f t="shared" si="18"/>
        <v>3709200</v>
      </c>
      <c r="K91" s="9">
        <v>0</v>
      </c>
      <c r="L91" s="9">
        <f t="shared" si="10"/>
        <v>0</v>
      </c>
      <c r="M91" s="9">
        <f t="shared" si="11"/>
        <v>3709200</v>
      </c>
      <c r="N91" s="9">
        <f t="shared" si="12"/>
        <v>3709200</v>
      </c>
      <c r="O91" s="9">
        <v>0</v>
      </c>
      <c r="P91" s="9">
        <v>134975</v>
      </c>
      <c r="Q91" s="9">
        <v>134975</v>
      </c>
      <c r="R91" s="9">
        <f t="shared" si="13"/>
        <v>134975</v>
      </c>
      <c r="S91" s="9">
        <f t="shared" si="14"/>
        <v>134975</v>
      </c>
      <c r="T91" s="9">
        <f t="shared" si="15"/>
        <v>0</v>
      </c>
      <c r="U91" s="9">
        <f t="shared" si="16"/>
        <v>3574225</v>
      </c>
    </row>
    <row r="92" spans="1:21">
      <c r="A92" s="33">
        <v>90</v>
      </c>
      <c r="B92" s="29">
        <v>127</v>
      </c>
      <c r="C92" s="10" t="s">
        <v>489</v>
      </c>
      <c r="D92" s="11">
        <v>124557</v>
      </c>
      <c r="E92" s="11">
        <v>0</v>
      </c>
      <c r="F92" s="11">
        <v>0</v>
      </c>
      <c r="G92" s="11">
        <v>23691</v>
      </c>
      <c r="H92" s="11">
        <v>115400</v>
      </c>
      <c r="I92" s="11" t="s">
        <v>1077</v>
      </c>
      <c r="J92" s="11">
        <f t="shared" si="18"/>
        <v>13182400</v>
      </c>
      <c r="K92" s="9">
        <v>0</v>
      </c>
      <c r="L92" s="9">
        <f t="shared" si="10"/>
        <v>0</v>
      </c>
      <c r="M92" s="9">
        <f t="shared" si="11"/>
        <v>13182400</v>
      </c>
      <c r="N92" s="9">
        <f t="shared" si="12"/>
        <v>13182400</v>
      </c>
      <c r="O92" s="9">
        <v>0</v>
      </c>
      <c r="P92" s="9">
        <v>2174650</v>
      </c>
      <c r="Q92" s="9">
        <v>1318240</v>
      </c>
      <c r="R92" s="9">
        <f t="shared" si="13"/>
        <v>1318240</v>
      </c>
      <c r="S92" s="9">
        <f t="shared" si="14"/>
        <v>1318240</v>
      </c>
      <c r="T92" s="9">
        <f t="shared" si="15"/>
        <v>0</v>
      </c>
      <c r="U92" s="9">
        <f t="shared" si="16"/>
        <v>11864160</v>
      </c>
    </row>
    <row r="93" spans="1:21">
      <c r="A93" s="33">
        <v>91</v>
      </c>
      <c r="B93" s="29">
        <v>111</v>
      </c>
      <c r="C93" s="10" t="s">
        <v>479</v>
      </c>
      <c r="D93" s="11">
        <v>4</v>
      </c>
      <c r="E93" s="11">
        <v>0</v>
      </c>
      <c r="F93" s="11">
        <v>0</v>
      </c>
      <c r="G93" s="11">
        <v>3</v>
      </c>
      <c r="H93" s="11">
        <v>7</v>
      </c>
      <c r="I93" s="11" t="s">
        <v>1077</v>
      </c>
      <c r="J93" s="11">
        <f t="shared" si="18"/>
        <v>700</v>
      </c>
      <c r="K93" s="9">
        <v>0</v>
      </c>
      <c r="L93" s="9">
        <f t="shared" si="10"/>
        <v>0</v>
      </c>
      <c r="M93" s="9">
        <f t="shared" si="11"/>
        <v>700</v>
      </c>
      <c r="N93" s="9">
        <f t="shared" si="12"/>
        <v>700</v>
      </c>
      <c r="O93" s="9">
        <v>0</v>
      </c>
      <c r="P93" s="9">
        <v>0</v>
      </c>
      <c r="Q93" s="9">
        <v>0</v>
      </c>
      <c r="R93" s="9">
        <f t="shared" si="13"/>
        <v>0</v>
      </c>
      <c r="S93" s="9">
        <f t="shared" si="14"/>
        <v>0</v>
      </c>
      <c r="T93" s="9">
        <f t="shared" si="15"/>
        <v>0</v>
      </c>
      <c r="U93" s="9">
        <f t="shared" si="16"/>
        <v>700</v>
      </c>
    </row>
    <row r="94" spans="1:21">
      <c r="A94" s="33">
        <v>92</v>
      </c>
      <c r="B94" s="29">
        <v>138</v>
      </c>
      <c r="C94" s="10" t="s">
        <v>500</v>
      </c>
      <c r="D94" s="11">
        <v>4</v>
      </c>
      <c r="E94" s="11">
        <v>0</v>
      </c>
      <c r="F94" s="11">
        <v>0</v>
      </c>
      <c r="G94" s="11">
        <v>0</v>
      </c>
      <c r="H94" s="11">
        <v>0</v>
      </c>
      <c r="I94" s="11" t="s">
        <v>1077</v>
      </c>
      <c r="J94" s="11">
        <f t="shared" si="18"/>
        <v>200</v>
      </c>
      <c r="K94" s="9">
        <v>0</v>
      </c>
      <c r="L94" s="9">
        <f t="shared" si="10"/>
        <v>0</v>
      </c>
      <c r="M94" s="9">
        <f t="shared" si="11"/>
        <v>200</v>
      </c>
      <c r="N94" s="9">
        <f t="shared" si="12"/>
        <v>200</v>
      </c>
      <c r="O94" s="9">
        <v>0</v>
      </c>
      <c r="P94" s="9">
        <v>0</v>
      </c>
      <c r="Q94" s="9">
        <v>0</v>
      </c>
      <c r="R94" s="9">
        <f t="shared" si="13"/>
        <v>0</v>
      </c>
      <c r="S94" s="9">
        <f t="shared" si="14"/>
        <v>0</v>
      </c>
      <c r="T94" s="9">
        <f t="shared" si="15"/>
        <v>0</v>
      </c>
      <c r="U94" s="9">
        <f t="shared" si="16"/>
        <v>200</v>
      </c>
    </row>
    <row r="95" spans="1:21">
      <c r="A95" s="33">
        <v>93</v>
      </c>
      <c r="B95" s="29">
        <v>214</v>
      </c>
      <c r="C95" s="10" t="s">
        <v>556</v>
      </c>
      <c r="D95" s="11">
        <v>4162</v>
      </c>
      <c r="E95" s="11">
        <v>0</v>
      </c>
      <c r="F95" s="11">
        <v>0</v>
      </c>
      <c r="G95" s="11">
        <v>84</v>
      </c>
      <c r="H95" s="11">
        <v>149</v>
      </c>
      <c r="I95" s="11" t="s">
        <v>1044</v>
      </c>
      <c r="J95" s="11">
        <f>+(100*D95-23*E95-50*F95)+100*(G95+H95)</f>
        <v>439500</v>
      </c>
      <c r="K95" s="9">
        <v>0</v>
      </c>
      <c r="L95" s="9">
        <f t="shared" si="10"/>
        <v>0</v>
      </c>
      <c r="M95" s="9">
        <f t="shared" si="11"/>
        <v>439500</v>
      </c>
      <c r="N95" s="9">
        <f t="shared" si="12"/>
        <v>439500</v>
      </c>
      <c r="O95" s="9">
        <v>0</v>
      </c>
      <c r="P95" s="9">
        <v>25375</v>
      </c>
      <c r="Q95" s="9">
        <v>25375</v>
      </c>
      <c r="R95" s="9">
        <f t="shared" si="13"/>
        <v>25375</v>
      </c>
      <c r="S95" s="9">
        <f t="shared" si="14"/>
        <v>25375</v>
      </c>
      <c r="T95" s="9">
        <f t="shared" si="15"/>
        <v>0</v>
      </c>
      <c r="U95" s="9">
        <f t="shared" si="16"/>
        <v>414125</v>
      </c>
    </row>
    <row r="96" spans="1:21">
      <c r="A96" s="33">
        <v>94</v>
      </c>
      <c r="B96" s="29">
        <v>105</v>
      </c>
      <c r="C96" s="10" t="s">
        <v>453</v>
      </c>
      <c r="D96" s="11">
        <v>3506</v>
      </c>
      <c r="E96" s="11">
        <v>0</v>
      </c>
      <c r="F96" s="11">
        <v>0</v>
      </c>
      <c r="G96" s="11">
        <v>533</v>
      </c>
      <c r="H96" s="11">
        <v>941</v>
      </c>
      <c r="I96" s="11" t="s">
        <v>1077</v>
      </c>
      <c r="J96" s="11">
        <f>+(50*D96-23*E96)+50*(G96+H96)</f>
        <v>249000</v>
      </c>
      <c r="K96" s="9">
        <v>0</v>
      </c>
      <c r="L96" s="9">
        <f t="shared" si="10"/>
        <v>0</v>
      </c>
      <c r="M96" s="9">
        <f t="shared" si="11"/>
        <v>249000</v>
      </c>
      <c r="N96" s="9">
        <f t="shared" si="12"/>
        <v>249000</v>
      </c>
      <c r="O96" s="9">
        <v>0</v>
      </c>
      <c r="P96" s="9">
        <v>76975</v>
      </c>
      <c r="Q96" s="9">
        <v>24900</v>
      </c>
      <c r="R96" s="9">
        <f t="shared" si="13"/>
        <v>24900</v>
      </c>
      <c r="S96" s="9">
        <f t="shared" si="14"/>
        <v>24900</v>
      </c>
      <c r="T96" s="9">
        <f t="shared" si="15"/>
        <v>0</v>
      </c>
      <c r="U96" s="9">
        <f t="shared" si="16"/>
        <v>224100</v>
      </c>
    </row>
    <row r="97" spans="1:21">
      <c r="A97" s="33">
        <v>95</v>
      </c>
      <c r="B97" s="29">
        <v>635</v>
      </c>
      <c r="C97" s="10" t="s">
        <v>580</v>
      </c>
      <c r="D97" s="11">
        <v>6892</v>
      </c>
      <c r="E97" s="11">
        <v>0</v>
      </c>
      <c r="F97" s="11">
        <v>0</v>
      </c>
      <c r="G97" s="11">
        <v>1190</v>
      </c>
      <c r="H97" s="11">
        <v>5315</v>
      </c>
      <c r="I97" s="11" t="s">
        <v>1044</v>
      </c>
      <c r="J97" s="11">
        <f>+(100*D97-23*E97-50*F97)+100*(G97+H97)</f>
        <v>1339700</v>
      </c>
      <c r="K97" s="9">
        <v>0</v>
      </c>
      <c r="L97" s="9">
        <f t="shared" si="10"/>
        <v>0</v>
      </c>
      <c r="M97" s="9">
        <f t="shared" si="11"/>
        <v>1339700</v>
      </c>
      <c r="N97" s="9">
        <f t="shared" si="12"/>
        <v>1339700</v>
      </c>
      <c r="O97" s="9">
        <v>0</v>
      </c>
      <c r="P97" s="9">
        <v>170325</v>
      </c>
      <c r="Q97" s="9">
        <v>133970</v>
      </c>
      <c r="R97" s="9">
        <f t="shared" si="13"/>
        <v>133970</v>
      </c>
      <c r="S97" s="9">
        <f t="shared" si="14"/>
        <v>133970</v>
      </c>
      <c r="T97" s="9">
        <f t="shared" si="15"/>
        <v>0</v>
      </c>
      <c r="U97" s="9">
        <f t="shared" si="16"/>
        <v>1205730</v>
      </c>
    </row>
    <row r="98" spans="1:21">
      <c r="A98" s="33">
        <v>96</v>
      </c>
      <c r="B98" s="29">
        <v>636</v>
      </c>
      <c r="C98" s="10" t="s">
        <v>581</v>
      </c>
      <c r="D98" s="11">
        <v>9352</v>
      </c>
      <c r="E98" s="11">
        <v>0</v>
      </c>
      <c r="F98" s="11">
        <v>0</v>
      </c>
      <c r="G98" s="11">
        <v>1924</v>
      </c>
      <c r="H98" s="11">
        <v>7030</v>
      </c>
      <c r="I98" s="11" t="s">
        <v>1044</v>
      </c>
      <c r="J98" s="11">
        <f>+(100*D98-23*E98-50*F98)+100*(G98+H98)</f>
        <v>1830600</v>
      </c>
      <c r="K98" s="9">
        <v>0</v>
      </c>
      <c r="L98" s="9">
        <f t="shared" si="10"/>
        <v>0</v>
      </c>
      <c r="M98" s="9">
        <f t="shared" si="11"/>
        <v>1830600</v>
      </c>
      <c r="N98" s="9">
        <f t="shared" si="12"/>
        <v>1830600</v>
      </c>
      <c r="O98" s="9">
        <v>0</v>
      </c>
      <c r="P98" s="9">
        <v>223075</v>
      </c>
      <c r="Q98" s="9">
        <v>183060</v>
      </c>
      <c r="R98" s="9">
        <f t="shared" si="13"/>
        <v>183060</v>
      </c>
      <c r="S98" s="9">
        <f t="shared" si="14"/>
        <v>183060</v>
      </c>
      <c r="T98" s="9">
        <f t="shared" si="15"/>
        <v>0</v>
      </c>
      <c r="U98" s="9">
        <f t="shared" si="16"/>
        <v>1647540</v>
      </c>
    </row>
    <row r="99" spans="1:21">
      <c r="A99" s="33">
        <v>97</v>
      </c>
      <c r="B99" s="29">
        <v>667</v>
      </c>
      <c r="C99" s="10" t="s">
        <v>655</v>
      </c>
      <c r="D99" s="11">
        <v>3348</v>
      </c>
      <c r="E99" s="11">
        <v>0</v>
      </c>
      <c r="F99" s="11">
        <v>0</v>
      </c>
      <c r="G99" s="11">
        <v>608</v>
      </c>
      <c r="H99" s="11">
        <v>2375</v>
      </c>
      <c r="I99" s="11" t="s">
        <v>1044</v>
      </c>
      <c r="J99" s="11">
        <f>+(100*D99-23*E99-50*F99)+100*(G99+H99)</f>
        <v>633100</v>
      </c>
      <c r="K99" s="9">
        <v>0</v>
      </c>
      <c r="L99" s="9">
        <f t="shared" si="10"/>
        <v>0</v>
      </c>
      <c r="M99" s="9">
        <f t="shared" si="11"/>
        <v>633100</v>
      </c>
      <c r="N99" s="9">
        <f t="shared" si="12"/>
        <v>633100</v>
      </c>
      <c r="O99" s="9">
        <v>0</v>
      </c>
      <c r="P99" s="9">
        <v>20925</v>
      </c>
      <c r="Q99" s="9">
        <v>20925</v>
      </c>
      <c r="R99" s="9">
        <f t="shared" si="13"/>
        <v>20925</v>
      </c>
      <c r="S99" s="9">
        <f t="shared" si="14"/>
        <v>20925</v>
      </c>
      <c r="T99" s="9">
        <f t="shared" si="15"/>
        <v>0</v>
      </c>
      <c r="U99" s="9">
        <f t="shared" si="16"/>
        <v>612175</v>
      </c>
    </row>
    <row r="100" spans="1:21">
      <c r="A100" s="33">
        <v>98</v>
      </c>
      <c r="B100" s="29">
        <v>637</v>
      </c>
      <c r="C100" s="10" t="s">
        <v>583</v>
      </c>
      <c r="D100" s="11">
        <v>344</v>
      </c>
      <c r="E100" s="11">
        <v>0</v>
      </c>
      <c r="F100" s="11">
        <v>0</v>
      </c>
      <c r="G100" s="11">
        <v>126</v>
      </c>
      <c r="H100" s="11">
        <v>353</v>
      </c>
      <c r="I100" s="11" t="s">
        <v>1077</v>
      </c>
      <c r="J100" s="11">
        <f>+(50*D100-23*E100)+50*(G100+H100)</f>
        <v>41150</v>
      </c>
      <c r="K100" s="9">
        <v>0</v>
      </c>
      <c r="L100" s="9">
        <f t="shared" si="10"/>
        <v>0</v>
      </c>
      <c r="M100" s="9">
        <f t="shared" si="11"/>
        <v>41150</v>
      </c>
      <c r="N100" s="9">
        <f t="shared" si="12"/>
        <v>41150</v>
      </c>
      <c r="O100" s="9">
        <v>0</v>
      </c>
      <c r="P100" s="9">
        <v>750</v>
      </c>
      <c r="Q100" s="9">
        <v>750</v>
      </c>
      <c r="R100" s="9">
        <f t="shared" si="13"/>
        <v>750</v>
      </c>
      <c r="S100" s="9">
        <f t="shared" si="14"/>
        <v>750</v>
      </c>
      <c r="T100" s="9">
        <f t="shared" si="15"/>
        <v>0</v>
      </c>
      <c r="U100" s="9">
        <f t="shared" si="16"/>
        <v>40400</v>
      </c>
    </row>
    <row r="101" spans="1:21">
      <c r="A101" s="33">
        <v>99</v>
      </c>
      <c r="B101" s="29">
        <v>651</v>
      </c>
      <c r="C101" s="10" t="s">
        <v>606</v>
      </c>
      <c r="D101" s="11">
        <v>41179</v>
      </c>
      <c r="E101" s="11">
        <v>0</v>
      </c>
      <c r="F101" s="11">
        <v>0</v>
      </c>
      <c r="G101" s="11">
        <v>3960</v>
      </c>
      <c r="H101" s="11">
        <v>12796</v>
      </c>
      <c r="I101" s="11" t="s">
        <v>1044</v>
      </c>
      <c r="J101" s="11">
        <f>+(100*D101-23*E101-50*F101)+100*(G101+H101)</f>
        <v>5793500</v>
      </c>
      <c r="K101" s="9">
        <v>0</v>
      </c>
      <c r="L101" s="9">
        <f t="shared" si="10"/>
        <v>0</v>
      </c>
      <c r="M101" s="9">
        <f t="shared" si="11"/>
        <v>5793500</v>
      </c>
      <c r="N101" s="9">
        <f t="shared" si="12"/>
        <v>5793500</v>
      </c>
      <c r="O101" s="9">
        <v>0</v>
      </c>
      <c r="P101" s="9">
        <v>1373375</v>
      </c>
      <c r="Q101" s="9">
        <v>579350</v>
      </c>
      <c r="R101" s="9">
        <f t="shared" si="13"/>
        <v>579350</v>
      </c>
      <c r="S101" s="9">
        <f t="shared" si="14"/>
        <v>579350</v>
      </c>
      <c r="T101" s="9">
        <f t="shared" si="15"/>
        <v>0</v>
      </c>
      <c r="U101" s="9">
        <f t="shared" si="16"/>
        <v>5214150</v>
      </c>
    </row>
    <row r="102" spans="1:21">
      <c r="A102" s="33">
        <v>100</v>
      </c>
      <c r="B102" s="29">
        <v>659</v>
      </c>
      <c r="C102" s="10" t="s">
        <v>645</v>
      </c>
      <c r="D102" s="11">
        <v>339</v>
      </c>
      <c r="E102" s="11">
        <v>0</v>
      </c>
      <c r="F102" s="11">
        <v>0</v>
      </c>
      <c r="G102" s="11">
        <v>20</v>
      </c>
      <c r="H102" s="11">
        <v>127</v>
      </c>
      <c r="I102" s="11" t="s">
        <v>1077</v>
      </c>
      <c r="J102" s="11">
        <f>+(50*D102-23*E102)+50*(G102+H102)</f>
        <v>24300</v>
      </c>
      <c r="K102" s="9">
        <v>0</v>
      </c>
      <c r="L102" s="9">
        <f t="shared" si="10"/>
        <v>0</v>
      </c>
      <c r="M102" s="9">
        <f t="shared" si="11"/>
        <v>24300</v>
      </c>
      <c r="N102" s="9">
        <f t="shared" si="12"/>
        <v>24300</v>
      </c>
      <c r="O102" s="9">
        <v>0</v>
      </c>
      <c r="P102" s="9">
        <v>2025</v>
      </c>
      <c r="Q102" s="9">
        <v>2025</v>
      </c>
      <c r="R102" s="9">
        <f t="shared" si="13"/>
        <v>2025</v>
      </c>
      <c r="S102" s="9">
        <f t="shared" si="14"/>
        <v>2025</v>
      </c>
      <c r="T102" s="9">
        <f t="shared" si="15"/>
        <v>0</v>
      </c>
      <c r="U102" s="9">
        <f t="shared" si="16"/>
        <v>22275</v>
      </c>
    </row>
    <row r="103" spans="1:21">
      <c r="A103" s="33">
        <v>101</v>
      </c>
      <c r="B103" s="29">
        <v>804</v>
      </c>
      <c r="C103" s="10" t="s">
        <v>674</v>
      </c>
      <c r="D103" s="11">
        <v>161693</v>
      </c>
      <c r="E103" s="11">
        <v>0</v>
      </c>
      <c r="F103" s="11">
        <v>0</v>
      </c>
      <c r="G103" s="11">
        <v>19732</v>
      </c>
      <c r="H103" s="11">
        <v>55873</v>
      </c>
      <c r="I103" s="11" t="s">
        <v>1044</v>
      </c>
      <c r="J103" s="11">
        <f>+(100*D103-23*E103-50*F103)+100*(G103+H103)</f>
        <v>23729800</v>
      </c>
      <c r="K103" s="9">
        <v>0</v>
      </c>
      <c r="L103" s="9">
        <f t="shared" si="10"/>
        <v>0</v>
      </c>
      <c r="M103" s="9">
        <f t="shared" si="11"/>
        <v>23729800</v>
      </c>
      <c r="N103" s="9">
        <f t="shared" si="12"/>
        <v>23729800</v>
      </c>
      <c r="O103" s="9">
        <v>0</v>
      </c>
      <c r="P103" s="64">
        <v>2503400</v>
      </c>
      <c r="Q103" s="64">
        <v>1654745</v>
      </c>
      <c r="R103" s="64">
        <f t="shared" si="13"/>
        <v>1654745</v>
      </c>
      <c r="S103" s="9">
        <f t="shared" si="14"/>
        <v>1654745</v>
      </c>
      <c r="T103" s="9">
        <f t="shared" si="15"/>
        <v>0</v>
      </c>
      <c r="U103" s="9">
        <f t="shared" si="16"/>
        <v>22075055</v>
      </c>
    </row>
    <row r="104" spans="1:21">
      <c r="A104" s="33">
        <v>102</v>
      </c>
      <c r="B104" s="29">
        <v>638</v>
      </c>
      <c r="C104" s="10" t="s">
        <v>584</v>
      </c>
      <c r="D104" s="11">
        <v>4792</v>
      </c>
      <c r="E104" s="11">
        <v>0</v>
      </c>
      <c r="F104" s="11">
        <v>0</v>
      </c>
      <c r="G104" s="11">
        <v>787</v>
      </c>
      <c r="H104" s="11">
        <v>3865</v>
      </c>
      <c r="I104" s="11" t="s">
        <v>1044</v>
      </c>
      <c r="J104" s="11">
        <f>+(100*D104-23*E104-50*F104)+100*(G104+H104)</f>
        <v>944400</v>
      </c>
      <c r="K104" s="9">
        <v>0</v>
      </c>
      <c r="L104" s="9">
        <f t="shared" si="10"/>
        <v>0</v>
      </c>
      <c r="M104" s="9">
        <f t="shared" si="11"/>
        <v>944400</v>
      </c>
      <c r="N104" s="9">
        <f t="shared" si="12"/>
        <v>944400</v>
      </c>
      <c r="O104" s="9">
        <v>0</v>
      </c>
      <c r="P104" s="9">
        <v>70400</v>
      </c>
      <c r="Q104" s="9">
        <v>70400</v>
      </c>
      <c r="R104" s="9">
        <f t="shared" si="13"/>
        <v>70400</v>
      </c>
      <c r="S104" s="9">
        <f t="shared" si="14"/>
        <v>70400</v>
      </c>
      <c r="T104" s="9">
        <f t="shared" si="15"/>
        <v>0</v>
      </c>
      <c r="U104" s="9">
        <f t="shared" si="16"/>
        <v>874000</v>
      </c>
    </row>
    <row r="105" spans="1:21">
      <c r="A105" s="33">
        <v>103</v>
      </c>
      <c r="B105" s="29">
        <v>816</v>
      </c>
      <c r="C105" s="10" t="s">
        <v>696</v>
      </c>
      <c r="D105" s="11">
        <v>24282</v>
      </c>
      <c r="E105" s="11">
        <v>0</v>
      </c>
      <c r="F105" s="11">
        <v>0</v>
      </c>
      <c r="G105" s="11">
        <v>40055</v>
      </c>
      <c r="H105" s="11">
        <v>25071</v>
      </c>
      <c r="I105" s="11" t="s">
        <v>1077</v>
      </c>
      <c r="J105" s="11">
        <f>+(50*D105-23*E105)+50*(G105+H105)</f>
        <v>4470400</v>
      </c>
      <c r="K105" s="9">
        <v>0</v>
      </c>
      <c r="L105" s="9">
        <f t="shared" si="10"/>
        <v>0</v>
      </c>
      <c r="M105" s="9">
        <f t="shared" si="11"/>
        <v>4470400</v>
      </c>
      <c r="N105" s="9">
        <f t="shared" si="12"/>
        <v>4470400</v>
      </c>
      <c r="O105" s="9">
        <v>0</v>
      </c>
      <c r="P105" s="9">
        <v>56600</v>
      </c>
      <c r="Q105" s="9">
        <v>56600</v>
      </c>
      <c r="R105" s="9">
        <f t="shared" si="13"/>
        <v>56600</v>
      </c>
      <c r="S105" s="9">
        <f t="shared" si="14"/>
        <v>56600</v>
      </c>
      <c r="T105" s="9">
        <f t="shared" si="15"/>
        <v>0</v>
      </c>
      <c r="U105" s="9">
        <f t="shared" si="16"/>
        <v>4413800</v>
      </c>
    </row>
    <row r="106" spans="1:21">
      <c r="A106" s="33">
        <v>104</v>
      </c>
      <c r="B106" s="29">
        <v>818</v>
      </c>
      <c r="C106" s="10" t="s">
        <v>954</v>
      </c>
      <c r="D106" s="11">
        <v>23124</v>
      </c>
      <c r="E106" s="11">
        <v>0</v>
      </c>
      <c r="F106" s="11">
        <v>0</v>
      </c>
      <c r="G106" s="11">
        <v>11273</v>
      </c>
      <c r="H106" s="11">
        <v>50619</v>
      </c>
      <c r="I106" s="11" t="s">
        <v>1077</v>
      </c>
      <c r="J106" s="11">
        <f>+(50*D106-23*E106)+50*(G106+H106)</f>
        <v>4250800</v>
      </c>
      <c r="K106" s="9">
        <v>0</v>
      </c>
      <c r="L106" s="9">
        <f t="shared" si="10"/>
        <v>0</v>
      </c>
      <c r="M106" s="9">
        <f t="shared" si="11"/>
        <v>4250800</v>
      </c>
      <c r="N106" s="9">
        <f t="shared" si="12"/>
        <v>4250800</v>
      </c>
      <c r="O106" s="9">
        <v>0</v>
      </c>
      <c r="P106" s="9">
        <v>218550</v>
      </c>
      <c r="Q106" s="9">
        <v>218550</v>
      </c>
      <c r="R106" s="9">
        <f t="shared" si="13"/>
        <v>218550</v>
      </c>
      <c r="S106" s="9">
        <f t="shared" si="14"/>
        <v>218550</v>
      </c>
      <c r="T106" s="9">
        <f t="shared" si="15"/>
        <v>0</v>
      </c>
      <c r="U106" s="9">
        <f t="shared" si="16"/>
        <v>4032250</v>
      </c>
    </row>
    <row r="107" spans="1:21">
      <c r="A107" s="33">
        <v>105</v>
      </c>
      <c r="B107" s="29">
        <v>989</v>
      </c>
      <c r="C107" s="10" t="s">
        <v>977</v>
      </c>
      <c r="D107" s="11">
        <v>1</v>
      </c>
      <c r="E107" s="11">
        <v>0</v>
      </c>
      <c r="F107" s="11">
        <v>1</v>
      </c>
      <c r="G107" s="11">
        <v>0</v>
      </c>
      <c r="H107" s="11">
        <v>0</v>
      </c>
      <c r="I107" s="11" t="s">
        <v>1077</v>
      </c>
      <c r="J107" s="11">
        <f>+(50*D107-23*E107)+50*(G107+H107)</f>
        <v>50</v>
      </c>
      <c r="K107" s="9">
        <v>0</v>
      </c>
      <c r="L107" s="9">
        <f t="shared" si="10"/>
        <v>0</v>
      </c>
      <c r="M107" s="9">
        <f t="shared" si="11"/>
        <v>50</v>
      </c>
      <c r="N107" s="9">
        <f t="shared" si="12"/>
        <v>50</v>
      </c>
      <c r="O107" s="9">
        <v>0</v>
      </c>
      <c r="P107" s="9">
        <v>0</v>
      </c>
      <c r="Q107" s="9">
        <v>0</v>
      </c>
      <c r="R107" s="9">
        <f t="shared" si="13"/>
        <v>0</v>
      </c>
      <c r="S107" s="9">
        <f t="shared" si="14"/>
        <v>0</v>
      </c>
      <c r="T107" s="9">
        <f t="shared" si="15"/>
        <v>0</v>
      </c>
      <c r="U107" s="9">
        <f t="shared" si="16"/>
        <v>50</v>
      </c>
    </row>
    <row r="108" spans="1:21">
      <c r="A108" s="33">
        <v>106</v>
      </c>
      <c r="B108" s="29">
        <v>101</v>
      </c>
      <c r="C108" s="10" t="s">
        <v>448</v>
      </c>
      <c r="D108" s="11">
        <v>396</v>
      </c>
      <c r="E108" s="11">
        <v>0</v>
      </c>
      <c r="F108" s="11">
        <v>0</v>
      </c>
      <c r="G108" s="11">
        <v>1</v>
      </c>
      <c r="H108" s="11">
        <v>16</v>
      </c>
      <c r="I108" s="11" t="s">
        <v>1044</v>
      </c>
      <c r="J108" s="11">
        <f>+(100*D108-23*E108-50*F108)+100*(G108+H108)</f>
        <v>41300</v>
      </c>
      <c r="K108" s="9">
        <v>0</v>
      </c>
      <c r="L108" s="9">
        <f t="shared" si="10"/>
        <v>0</v>
      </c>
      <c r="M108" s="9">
        <f t="shared" si="11"/>
        <v>41300</v>
      </c>
      <c r="N108" s="9">
        <f t="shared" si="12"/>
        <v>41300</v>
      </c>
      <c r="O108" s="9">
        <v>0</v>
      </c>
      <c r="P108" s="9">
        <v>10850</v>
      </c>
      <c r="Q108" s="9">
        <v>4130</v>
      </c>
      <c r="R108" s="9">
        <f t="shared" si="13"/>
        <v>4130</v>
      </c>
      <c r="S108" s="9">
        <f t="shared" si="14"/>
        <v>4130</v>
      </c>
      <c r="T108" s="9">
        <f t="shared" si="15"/>
        <v>0</v>
      </c>
      <c r="U108" s="9">
        <f t="shared" si="16"/>
        <v>37170</v>
      </c>
    </row>
    <row r="109" spans="1:21">
      <c r="A109" s="33">
        <v>107</v>
      </c>
      <c r="B109" s="29">
        <v>639</v>
      </c>
      <c r="C109" s="10" t="s">
        <v>586</v>
      </c>
      <c r="D109" s="11">
        <v>2585</v>
      </c>
      <c r="E109" s="11">
        <v>0</v>
      </c>
      <c r="F109" s="11">
        <v>0</v>
      </c>
      <c r="G109" s="11">
        <v>1691</v>
      </c>
      <c r="H109" s="11">
        <v>3065</v>
      </c>
      <c r="I109" s="11" t="s">
        <v>1044</v>
      </c>
      <c r="J109" s="11">
        <f>+(100*D109-23*E109-50*F109)+100*(G109+H109)</f>
        <v>734100</v>
      </c>
      <c r="K109" s="9">
        <v>0</v>
      </c>
      <c r="L109" s="9">
        <f t="shared" si="10"/>
        <v>0</v>
      </c>
      <c r="M109" s="9">
        <f t="shared" si="11"/>
        <v>734100</v>
      </c>
      <c r="N109" s="9">
        <f t="shared" si="12"/>
        <v>734100</v>
      </c>
      <c r="O109" s="9">
        <v>0</v>
      </c>
      <c r="P109" s="9">
        <v>24425</v>
      </c>
      <c r="Q109" s="9">
        <v>24425</v>
      </c>
      <c r="R109" s="9">
        <f t="shared" si="13"/>
        <v>24425</v>
      </c>
      <c r="S109" s="9">
        <f t="shared" si="14"/>
        <v>24425</v>
      </c>
      <c r="T109" s="9">
        <f t="shared" si="15"/>
        <v>0</v>
      </c>
      <c r="U109" s="9">
        <f t="shared" si="16"/>
        <v>709675</v>
      </c>
    </row>
    <row r="110" spans="1:21">
      <c r="A110" s="33">
        <v>108</v>
      </c>
      <c r="B110" s="29">
        <v>640</v>
      </c>
      <c r="C110" s="10" t="s">
        <v>587</v>
      </c>
      <c r="D110" s="11">
        <v>992</v>
      </c>
      <c r="E110" s="11">
        <v>0</v>
      </c>
      <c r="F110" s="11">
        <v>0</v>
      </c>
      <c r="G110" s="11">
        <v>267</v>
      </c>
      <c r="H110" s="11">
        <v>717</v>
      </c>
      <c r="I110" s="11" t="s">
        <v>1077</v>
      </c>
      <c r="J110" s="11">
        <f t="shared" ref="J110:J115" si="19">+(50*D110-23*E110)+50*(G110+H110)</f>
        <v>98800</v>
      </c>
      <c r="K110" s="9">
        <v>0</v>
      </c>
      <c r="L110" s="9">
        <f t="shared" si="10"/>
        <v>0</v>
      </c>
      <c r="M110" s="9">
        <f t="shared" si="11"/>
        <v>98800</v>
      </c>
      <c r="N110" s="9">
        <f t="shared" si="12"/>
        <v>98800</v>
      </c>
      <c r="O110" s="9">
        <v>0</v>
      </c>
      <c r="P110" s="9">
        <v>50875</v>
      </c>
      <c r="Q110" s="9">
        <v>9880</v>
      </c>
      <c r="R110" s="9">
        <f t="shared" si="13"/>
        <v>9880</v>
      </c>
      <c r="S110" s="9">
        <f t="shared" si="14"/>
        <v>9880</v>
      </c>
      <c r="T110" s="9">
        <f t="shared" si="15"/>
        <v>0</v>
      </c>
      <c r="U110" s="9">
        <f t="shared" si="16"/>
        <v>88920</v>
      </c>
    </row>
    <row r="111" spans="1:21">
      <c r="A111" s="33">
        <v>109</v>
      </c>
      <c r="B111" s="29">
        <v>628</v>
      </c>
      <c r="C111" s="10" t="s">
        <v>569</v>
      </c>
      <c r="D111" s="11">
        <v>2279</v>
      </c>
      <c r="E111" s="11">
        <v>0</v>
      </c>
      <c r="F111" s="11">
        <v>0</v>
      </c>
      <c r="G111" s="11">
        <v>362</v>
      </c>
      <c r="H111" s="11">
        <v>1513</v>
      </c>
      <c r="I111" s="11" t="s">
        <v>1077</v>
      </c>
      <c r="J111" s="11">
        <f t="shared" si="19"/>
        <v>207700</v>
      </c>
      <c r="K111" s="9">
        <v>0</v>
      </c>
      <c r="L111" s="9">
        <f t="shared" si="10"/>
        <v>0</v>
      </c>
      <c r="M111" s="9">
        <f t="shared" si="11"/>
        <v>207700</v>
      </c>
      <c r="N111" s="9">
        <f t="shared" si="12"/>
        <v>207700</v>
      </c>
      <c r="O111" s="9">
        <v>0</v>
      </c>
      <c r="P111" s="9">
        <v>56875</v>
      </c>
      <c r="Q111" s="9">
        <v>20770</v>
      </c>
      <c r="R111" s="9">
        <f t="shared" si="13"/>
        <v>20770</v>
      </c>
      <c r="S111" s="9">
        <f t="shared" si="14"/>
        <v>20770</v>
      </c>
      <c r="T111" s="9">
        <f t="shared" si="15"/>
        <v>0</v>
      </c>
      <c r="U111" s="9">
        <f t="shared" si="16"/>
        <v>186930</v>
      </c>
    </row>
    <row r="112" spans="1:21">
      <c r="A112" s="33">
        <v>110</v>
      </c>
      <c r="B112" s="29">
        <v>629</v>
      </c>
      <c r="C112" s="10" t="s">
        <v>571</v>
      </c>
      <c r="D112" s="11">
        <v>104</v>
      </c>
      <c r="E112" s="11">
        <v>0</v>
      </c>
      <c r="F112" s="11">
        <v>0</v>
      </c>
      <c r="G112" s="11">
        <v>55</v>
      </c>
      <c r="H112" s="11">
        <v>121</v>
      </c>
      <c r="I112" s="11" t="s">
        <v>1077</v>
      </c>
      <c r="J112" s="11">
        <f t="shared" si="19"/>
        <v>14000</v>
      </c>
      <c r="K112" s="9">
        <v>0</v>
      </c>
      <c r="L112" s="9">
        <f t="shared" si="10"/>
        <v>0</v>
      </c>
      <c r="M112" s="9">
        <f t="shared" si="11"/>
        <v>14000</v>
      </c>
      <c r="N112" s="9">
        <f t="shared" si="12"/>
        <v>14000</v>
      </c>
      <c r="O112" s="9">
        <v>0</v>
      </c>
      <c r="P112" s="9">
        <v>175</v>
      </c>
      <c r="Q112" s="9">
        <v>175</v>
      </c>
      <c r="R112" s="9">
        <f t="shared" si="13"/>
        <v>175</v>
      </c>
      <c r="S112" s="9">
        <f t="shared" si="14"/>
        <v>175</v>
      </c>
      <c r="T112" s="9">
        <f t="shared" si="15"/>
        <v>0</v>
      </c>
      <c r="U112" s="9">
        <f t="shared" si="16"/>
        <v>13825</v>
      </c>
    </row>
    <row r="113" spans="1:21">
      <c r="A113" s="33">
        <v>111</v>
      </c>
      <c r="B113" s="29">
        <v>820</v>
      </c>
      <c r="C113" s="10" t="s">
        <v>699</v>
      </c>
      <c r="D113" s="11">
        <v>152464</v>
      </c>
      <c r="E113" s="11">
        <v>0</v>
      </c>
      <c r="F113" s="11">
        <v>0</v>
      </c>
      <c r="G113" s="11">
        <v>47289</v>
      </c>
      <c r="H113" s="11">
        <v>84502</v>
      </c>
      <c r="I113" s="11" t="s">
        <v>1077</v>
      </c>
      <c r="J113" s="11">
        <f t="shared" si="19"/>
        <v>14212750</v>
      </c>
      <c r="K113" s="9">
        <v>0</v>
      </c>
      <c r="L113" s="9">
        <f t="shared" si="10"/>
        <v>0</v>
      </c>
      <c r="M113" s="9">
        <f t="shared" si="11"/>
        <v>14212750</v>
      </c>
      <c r="N113" s="9">
        <f t="shared" si="12"/>
        <v>14212750</v>
      </c>
      <c r="O113" s="9">
        <v>0</v>
      </c>
      <c r="P113" s="9">
        <v>2506400</v>
      </c>
      <c r="Q113" s="9">
        <v>1421275</v>
      </c>
      <c r="R113" s="9">
        <f t="shared" si="13"/>
        <v>1421275</v>
      </c>
      <c r="S113" s="9">
        <f t="shared" si="14"/>
        <v>1421275</v>
      </c>
      <c r="T113" s="9">
        <f t="shared" si="15"/>
        <v>0</v>
      </c>
      <c r="U113" s="9">
        <f t="shared" si="16"/>
        <v>12791475</v>
      </c>
    </row>
    <row r="114" spans="1:21">
      <c r="A114" s="33">
        <v>112</v>
      </c>
      <c r="B114" s="29">
        <v>703</v>
      </c>
      <c r="C114" s="10" t="s">
        <v>849</v>
      </c>
      <c r="D114" s="11">
        <v>74</v>
      </c>
      <c r="E114" s="11">
        <v>0</v>
      </c>
      <c r="F114" s="11">
        <v>0</v>
      </c>
      <c r="G114" s="11">
        <v>8</v>
      </c>
      <c r="H114" s="11">
        <v>28</v>
      </c>
      <c r="I114" s="11" t="s">
        <v>1077</v>
      </c>
      <c r="J114" s="11">
        <f t="shared" si="19"/>
        <v>5500</v>
      </c>
      <c r="K114" s="9">
        <v>0</v>
      </c>
      <c r="L114" s="9">
        <f t="shared" si="10"/>
        <v>0</v>
      </c>
      <c r="M114" s="9">
        <f t="shared" si="11"/>
        <v>5500</v>
      </c>
      <c r="N114" s="9">
        <f t="shared" si="12"/>
        <v>5500</v>
      </c>
      <c r="O114" s="9">
        <v>0</v>
      </c>
      <c r="P114" s="9">
        <v>175</v>
      </c>
      <c r="Q114" s="9">
        <v>175</v>
      </c>
      <c r="R114" s="9">
        <f t="shared" si="13"/>
        <v>175</v>
      </c>
      <c r="S114" s="9">
        <f t="shared" si="14"/>
        <v>175</v>
      </c>
      <c r="T114" s="9">
        <f t="shared" si="15"/>
        <v>0</v>
      </c>
      <c r="U114" s="9">
        <f t="shared" si="16"/>
        <v>5325</v>
      </c>
    </row>
    <row r="115" spans="1:21">
      <c r="A115" s="33">
        <v>113</v>
      </c>
      <c r="B115" s="29">
        <v>694</v>
      </c>
      <c r="C115" s="10" t="s">
        <v>994</v>
      </c>
      <c r="D115" s="11">
        <v>2145</v>
      </c>
      <c r="E115" s="11">
        <v>0</v>
      </c>
      <c r="F115" s="11">
        <v>0</v>
      </c>
      <c r="G115" s="11">
        <v>2</v>
      </c>
      <c r="H115" s="11">
        <v>3</v>
      </c>
      <c r="I115" s="11" t="s">
        <v>1077</v>
      </c>
      <c r="J115" s="11">
        <f t="shared" si="19"/>
        <v>107500</v>
      </c>
      <c r="K115" s="9">
        <v>0</v>
      </c>
      <c r="L115" s="9">
        <f t="shared" si="10"/>
        <v>0</v>
      </c>
      <c r="M115" s="9">
        <f t="shared" si="11"/>
        <v>107500</v>
      </c>
      <c r="N115" s="9">
        <f t="shared" si="12"/>
        <v>107500</v>
      </c>
      <c r="O115" s="9">
        <v>0</v>
      </c>
      <c r="P115" s="9">
        <v>19250</v>
      </c>
      <c r="Q115" s="9">
        <v>10750</v>
      </c>
      <c r="R115" s="9">
        <f t="shared" si="13"/>
        <v>10750</v>
      </c>
      <c r="S115" s="9">
        <f t="shared" si="14"/>
        <v>10750</v>
      </c>
      <c r="T115" s="9">
        <f t="shared" si="15"/>
        <v>0</v>
      </c>
      <c r="U115" s="9">
        <f t="shared" si="16"/>
        <v>96750</v>
      </c>
    </row>
    <row r="116" spans="1:21">
      <c r="A116" s="33">
        <v>114</v>
      </c>
      <c r="B116" s="29">
        <v>143</v>
      </c>
      <c r="C116" s="10" t="s">
        <v>501</v>
      </c>
      <c r="D116" s="11">
        <v>40191</v>
      </c>
      <c r="E116" s="11">
        <v>0</v>
      </c>
      <c r="F116" s="11">
        <v>0</v>
      </c>
      <c r="G116" s="11">
        <v>3175</v>
      </c>
      <c r="H116" s="11">
        <v>26493</v>
      </c>
      <c r="I116" s="11" t="s">
        <v>1044</v>
      </c>
      <c r="J116" s="11">
        <f>+(100*D116-23*E116-50*F116)+100*(G116+H116)</f>
        <v>6985900</v>
      </c>
      <c r="K116" s="9">
        <v>0</v>
      </c>
      <c r="L116" s="9">
        <f t="shared" si="10"/>
        <v>0</v>
      </c>
      <c r="M116" s="9">
        <f t="shared" si="11"/>
        <v>6985900</v>
      </c>
      <c r="N116" s="9">
        <f t="shared" si="12"/>
        <v>6985900</v>
      </c>
      <c r="O116" s="9">
        <v>0</v>
      </c>
      <c r="P116" s="9">
        <v>766975</v>
      </c>
      <c r="Q116" s="9">
        <v>698590</v>
      </c>
      <c r="R116" s="9">
        <f t="shared" si="13"/>
        <v>698590</v>
      </c>
      <c r="S116" s="9">
        <f t="shared" si="14"/>
        <v>698590</v>
      </c>
      <c r="T116" s="9">
        <f t="shared" si="15"/>
        <v>0</v>
      </c>
      <c r="U116" s="9">
        <f t="shared" si="16"/>
        <v>6287310</v>
      </c>
    </row>
    <row r="117" spans="1:21">
      <c r="A117" s="33">
        <v>115</v>
      </c>
      <c r="B117" s="29">
        <v>652</v>
      </c>
      <c r="C117" s="10" t="s">
        <v>608</v>
      </c>
      <c r="D117" s="11">
        <v>34</v>
      </c>
      <c r="E117" s="11">
        <v>0</v>
      </c>
      <c r="F117" s="11">
        <v>0</v>
      </c>
      <c r="G117" s="11">
        <v>0</v>
      </c>
      <c r="H117" s="11">
        <v>1</v>
      </c>
      <c r="I117" s="11" t="s">
        <v>1077</v>
      </c>
      <c r="J117" s="11">
        <f>+(50*D117-23*E117)+50*(G117+H117)</f>
        <v>1750</v>
      </c>
      <c r="K117" s="9">
        <v>0</v>
      </c>
      <c r="L117" s="9">
        <f t="shared" si="10"/>
        <v>0</v>
      </c>
      <c r="M117" s="9">
        <f t="shared" si="11"/>
        <v>1750</v>
      </c>
      <c r="N117" s="9">
        <f t="shared" si="12"/>
        <v>1750</v>
      </c>
      <c r="O117" s="9">
        <v>0</v>
      </c>
      <c r="P117" s="9">
        <v>0</v>
      </c>
      <c r="Q117" s="9">
        <v>0</v>
      </c>
      <c r="R117" s="9">
        <f t="shared" si="13"/>
        <v>0</v>
      </c>
      <c r="S117" s="9">
        <f t="shared" si="14"/>
        <v>0</v>
      </c>
      <c r="T117" s="9">
        <f t="shared" si="15"/>
        <v>0</v>
      </c>
      <c r="U117" s="9">
        <f t="shared" si="16"/>
        <v>1750</v>
      </c>
    </row>
    <row r="118" spans="1:21">
      <c r="A118" s="33">
        <v>116</v>
      </c>
      <c r="B118" s="29">
        <v>969</v>
      </c>
      <c r="C118" s="10" t="s">
        <v>975</v>
      </c>
      <c r="D118" s="11">
        <v>4</v>
      </c>
      <c r="E118" s="11">
        <v>0</v>
      </c>
      <c r="F118" s="11">
        <v>4</v>
      </c>
      <c r="G118" s="11">
        <v>0</v>
      </c>
      <c r="H118" s="11">
        <v>0</v>
      </c>
      <c r="I118" s="11" t="s">
        <v>1077</v>
      </c>
      <c r="J118" s="11">
        <f>+(50*D118-23*E118)+50*(G118+H118)</f>
        <v>200</v>
      </c>
      <c r="K118" s="9">
        <v>0</v>
      </c>
      <c r="L118" s="9">
        <f t="shared" si="10"/>
        <v>0</v>
      </c>
      <c r="M118" s="9">
        <f t="shared" si="11"/>
        <v>200</v>
      </c>
      <c r="N118" s="9">
        <f t="shared" si="12"/>
        <v>200</v>
      </c>
      <c r="O118" s="9">
        <v>0</v>
      </c>
      <c r="P118" s="9">
        <v>0</v>
      </c>
      <c r="Q118" s="9">
        <v>0</v>
      </c>
      <c r="R118" s="9">
        <f t="shared" si="13"/>
        <v>0</v>
      </c>
      <c r="S118" s="9">
        <f t="shared" si="14"/>
        <v>0</v>
      </c>
      <c r="T118" s="9">
        <f t="shared" si="15"/>
        <v>0</v>
      </c>
      <c r="U118" s="9">
        <f t="shared" si="16"/>
        <v>200</v>
      </c>
    </row>
    <row r="119" spans="1:21">
      <c r="A119" s="33">
        <v>117</v>
      </c>
      <c r="B119" s="29">
        <v>660</v>
      </c>
      <c r="C119" s="10" t="s">
        <v>648</v>
      </c>
      <c r="D119" s="11">
        <v>528</v>
      </c>
      <c r="E119" s="11">
        <v>0</v>
      </c>
      <c r="F119" s="11">
        <v>0</v>
      </c>
      <c r="G119" s="11">
        <v>161</v>
      </c>
      <c r="H119" s="11">
        <v>516</v>
      </c>
      <c r="I119" s="11" t="s">
        <v>1044</v>
      </c>
      <c r="J119" s="11">
        <f>+(100*D119-23*E119-50*F119)+100*(G119+H119)</f>
        <v>120500</v>
      </c>
      <c r="K119" s="9">
        <v>0</v>
      </c>
      <c r="L119" s="9">
        <f t="shared" si="10"/>
        <v>0</v>
      </c>
      <c r="M119" s="9">
        <f t="shared" si="11"/>
        <v>120500</v>
      </c>
      <c r="N119" s="9">
        <f t="shared" si="12"/>
        <v>120500</v>
      </c>
      <c r="O119" s="9">
        <v>0</v>
      </c>
      <c r="P119" s="9">
        <v>11350</v>
      </c>
      <c r="Q119" s="9">
        <v>11350</v>
      </c>
      <c r="R119" s="9">
        <f t="shared" si="13"/>
        <v>11350</v>
      </c>
      <c r="S119" s="9">
        <f t="shared" si="14"/>
        <v>11350</v>
      </c>
      <c r="T119" s="9">
        <f t="shared" si="15"/>
        <v>0</v>
      </c>
      <c r="U119" s="9">
        <f t="shared" si="16"/>
        <v>109150</v>
      </c>
    </row>
    <row r="120" spans="1:21">
      <c r="A120" s="33">
        <v>118</v>
      </c>
      <c r="B120" s="29">
        <v>653</v>
      </c>
      <c r="C120" s="10" t="s">
        <v>610</v>
      </c>
      <c r="D120" s="11">
        <v>61609</v>
      </c>
      <c r="E120" s="11">
        <v>0</v>
      </c>
      <c r="F120" s="11">
        <v>0</v>
      </c>
      <c r="G120" s="11">
        <v>5362</v>
      </c>
      <c r="H120" s="11">
        <v>18397</v>
      </c>
      <c r="I120" s="11" t="s">
        <v>1077</v>
      </c>
      <c r="J120" s="11">
        <f>+(50*D120-23*E120)+50*(G120+H120)</f>
        <v>4268400</v>
      </c>
      <c r="K120" s="9">
        <v>0</v>
      </c>
      <c r="L120" s="9">
        <f t="shared" si="10"/>
        <v>0</v>
      </c>
      <c r="M120" s="9">
        <f t="shared" si="11"/>
        <v>4268400</v>
      </c>
      <c r="N120" s="9">
        <f t="shared" si="12"/>
        <v>4268400</v>
      </c>
      <c r="O120" s="9">
        <v>0</v>
      </c>
      <c r="P120" s="9">
        <v>1764400</v>
      </c>
      <c r="Q120" s="9">
        <v>426840</v>
      </c>
      <c r="R120" s="9">
        <f t="shared" si="13"/>
        <v>426840</v>
      </c>
      <c r="S120" s="9">
        <f t="shared" si="14"/>
        <v>426840</v>
      </c>
      <c r="T120" s="9">
        <f t="shared" si="15"/>
        <v>0</v>
      </c>
      <c r="U120" s="9">
        <f t="shared" si="16"/>
        <v>3841560</v>
      </c>
    </row>
    <row r="121" spans="1:21">
      <c r="A121" s="33">
        <v>119</v>
      </c>
      <c r="B121" s="29">
        <v>642</v>
      </c>
      <c r="C121" s="10" t="s">
        <v>591</v>
      </c>
      <c r="D121" s="11">
        <v>209</v>
      </c>
      <c r="E121" s="11">
        <v>0</v>
      </c>
      <c r="F121" s="11">
        <v>0</v>
      </c>
      <c r="G121" s="11">
        <v>29</v>
      </c>
      <c r="H121" s="11">
        <v>239</v>
      </c>
      <c r="I121" s="11" t="s">
        <v>1044</v>
      </c>
      <c r="J121" s="11">
        <f>+(100*D121-23*E121-50*F121)+100*(G121+H121)</f>
        <v>47700</v>
      </c>
      <c r="K121" s="9">
        <v>0</v>
      </c>
      <c r="L121" s="9">
        <f t="shared" si="10"/>
        <v>0</v>
      </c>
      <c r="M121" s="9">
        <f t="shared" si="11"/>
        <v>47700</v>
      </c>
      <c r="N121" s="9">
        <f t="shared" si="12"/>
        <v>47700</v>
      </c>
      <c r="O121" s="9">
        <v>0</v>
      </c>
      <c r="P121" s="9">
        <v>450</v>
      </c>
      <c r="Q121" s="9">
        <v>450</v>
      </c>
      <c r="R121" s="9">
        <f t="shared" si="13"/>
        <v>450</v>
      </c>
      <c r="S121" s="9">
        <f t="shared" si="14"/>
        <v>450</v>
      </c>
      <c r="T121" s="9">
        <f t="shared" si="15"/>
        <v>0</v>
      </c>
      <c r="U121" s="9">
        <f t="shared" si="16"/>
        <v>47250</v>
      </c>
    </row>
    <row r="122" spans="1:21">
      <c r="A122" s="33">
        <v>120</v>
      </c>
      <c r="B122" s="29">
        <v>116</v>
      </c>
      <c r="C122" s="10" t="s">
        <v>481</v>
      </c>
      <c r="D122" s="11">
        <v>2991</v>
      </c>
      <c r="E122" s="11">
        <v>0</v>
      </c>
      <c r="F122" s="11">
        <v>0</v>
      </c>
      <c r="G122" s="11">
        <v>688</v>
      </c>
      <c r="H122" s="11">
        <v>2029</v>
      </c>
      <c r="I122" s="11" t="s">
        <v>1044</v>
      </c>
      <c r="J122" s="11">
        <f>+(100*D122-23*E122-50*F122)+100*(G122+H122)</f>
        <v>570800</v>
      </c>
      <c r="K122" s="9">
        <v>0</v>
      </c>
      <c r="L122" s="9">
        <f t="shared" si="10"/>
        <v>0</v>
      </c>
      <c r="M122" s="9">
        <f t="shared" si="11"/>
        <v>570800</v>
      </c>
      <c r="N122" s="9">
        <f t="shared" si="12"/>
        <v>570800</v>
      </c>
      <c r="O122" s="9">
        <v>0</v>
      </c>
      <c r="P122" s="9">
        <v>14625</v>
      </c>
      <c r="Q122" s="9">
        <v>14625</v>
      </c>
      <c r="R122" s="9">
        <f t="shared" si="13"/>
        <v>14625</v>
      </c>
      <c r="S122" s="9">
        <f t="shared" si="14"/>
        <v>14625</v>
      </c>
      <c r="T122" s="9">
        <f t="shared" si="15"/>
        <v>0</v>
      </c>
      <c r="U122" s="9">
        <f t="shared" si="16"/>
        <v>556175</v>
      </c>
    </row>
    <row r="123" spans="1:21">
      <c r="A123" s="33">
        <v>121</v>
      </c>
      <c r="B123" s="29">
        <v>169</v>
      </c>
      <c r="C123" s="10" t="s">
        <v>541</v>
      </c>
      <c r="D123" s="11">
        <v>167132</v>
      </c>
      <c r="E123" s="11">
        <v>0</v>
      </c>
      <c r="F123" s="11">
        <v>0</v>
      </c>
      <c r="G123" s="11">
        <v>17154</v>
      </c>
      <c r="H123" s="11">
        <v>31154</v>
      </c>
      <c r="I123" s="11" t="s">
        <v>1077</v>
      </c>
      <c r="J123" s="11">
        <f>+(50*D123-23*E123)+50*(G123+H123)</f>
        <v>10772000</v>
      </c>
      <c r="K123" s="9">
        <v>0</v>
      </c>
      <c r="L123" s="9">
        <f t="shared" si="10"/>
        <v>0</v>
      </c>
      <c r="M123" s="9">
        <f t="shared" si="11"/>
        <v>10772000</v>
      </c>
      <c r="N123" s="9">
        <f t="shared" si="12"/>
        <v>10772000</v>
      </c>
      <c r="O123" s="9">
        <v>0</v>
      </c>
      <c r="P123" s="9">
        <v>1641425</v>
      </c>
      <c r="Q123" s="9">
        <v>1077200</v>
      </c>
      <c r="R123" s="9">
        <f t="shared" si="13"/>
        <v>1077200</v>
      </c>
      <c r="S123" s="9">
        <f t="shared" si="14"/>
        <v>1077200</v>
      </c>
      <c r="T123" s="9">
        <f t="shared" si="15"/>
        <v>0</v>
      </c>
      <c r="U123" s="9">
        <f t="shared" si="16"/>
        <v>9694800</v>
      </c>
    </row>
    <row r="124" spans="1:21">
      <c r="A124" s="33">
        <v>122</v>
      </c>
      <c r="B124" s="29">
        <v>514</v>
      </c>
      <c r="C124" s="10" t="s">
        <v>942</v>
      </c>
      <c r="D124" s="11">
        <v>42</v>
      </c>
      <c r="E124" s="11">
        <v>0</v>
      </c>
      <c r="F124" s="11">
        <v>0</v>
      </c>
      <c r="G124" s="11">
        <v>8</v>
      </c>
      <c r="H124" s="11">
        <v>5</v>
      </c>
      <c r="I124" s="11" t="s">
        <v>1077</v>
      </c>
      <c r="J124" s="11">
        <f>+(50*D124-23*E124)+50*(G124+H124)</f>
        <v>2750</v>
      </c>
      <c r="K124" s="9">
        <v>0</v>
      </c>
      <c r="L124" s="9">
        <f t="shared" si="10"/>
        <v>0</v>
      </c>
      <c r="M124" s="9">
        <f t="shared" si="11"/>
        <v>2750</v>
      </c>
      <c r="N124" s="9">
        <f t="shared" si="12"/>
        <v>2750</v>
      </c>
      <c r="O124" s="9">
        <v>0</v>
      </c>
      <c r="P124" s="9">
        <v>0</v>
      </c>
      <c r="Q124" s="9">
        <v>0</v>
      </c>
      <c r="R124" s="9">
        <f t="shared" si="13"/>
        <v>0</v>
      </c>
      <c r="S124" s="9">
        <f t="shared" si="14"/>
        <v>0</v>
      </c>
      <c r="T124" s="9">
        <f t="shared" si="15"/>
        <v>0</v>
      </c>
      <c r="U124" s="9">
        <f t="shared" si="16"/>
        <v>2750</v>
      </c>
    </row>
    <row r="125" spans="1:21">
      <c r="A125" s="33">
        <v>123</v>
      </c>
      <c r="B125" s="29">
        <v>871</v>
      </c>
      <c r="C125" s="10" t="s">
        <v>967</v>
      </c>
      <c r="D125" s="11">
        <v>57869</v>
      </c>
      <c r="E125" s="11">
        <v>0</v>
      </c>
      <c r="F125" s="11">
        <v>0</v>
      </c>
      <c r="G125" s="11">
        <v>1841</v>
      </c>
      <c r="H125" s="11">
        <v>10512</v>
      </c>
      <c r="I125" s="11" t="s">
        <v>1077</v>
      </c>
      <c r="J125" s="11">
        <f>+(50*D125-23*E125)+50*(G125+H125)</f>
        <v>3511100</v>
      </c>
      <c r="K125" s="9">
        <v>0</v>
      </c>
      <c r="L125" s="9">
        <f t="shared" si="10"/>
        <v>0</v>
      </c>
      <c r="M125" s="9">
        <f t="shared" si="11"/>
        <v>3511100</v>
      </c>
      <c r="N125" s="9">
        <f t="shared" si="12"/>
        <v>3511100</v>
      </c>
      <c r="O125" s="9">
        <v>0</v>
      </c>
      <c r="P125" s="9">
        <v>596525</v>
      </c>
      <c r="Q125" s="9">
        <v>351110</v>
      </c>
      <c r="R125" s="9">
        <f t="shared" si="13"/>
        <v>351110</v>
      </c>
      <c r="S125" s="9">
        <f t="shared" si="14"/>
        <v>351110</v>
      </c>
      <c r="T125" s="9">
        <f t="shared" si="15"/>
        <v>0</v>
      </c>
      <c r="U125" s="9">
        <f t="shared" si="16"/>
        <v>3159990</v>
      </c>
    </row>
    <row r="126" spans="1:21">
      <c r="A126" s="33">
        <v>124</v>
      </c>
      <c r="B126" s="29">
        <v>873</v>
      </c>
      <c r="C126" s="10" t="s">
        <v>704</v>
      </c>
      <c r="D126" s="11">
        <v>376</v>
      </c>
      <c r="E126" s="11">
        <v>0</v>
      </c>
      <c r="F126" s="11">
        <v>0</v>
      </c>
      <c r="G126" s="11">
        <v>70</v>
      </c>
      <c r="H126" s="11">
        <v>149</v>
      </c>
      <c r="I126" s="11" t="s">
        <v>1044</v>
      </c>
      <c r="J126" s="11">
        <f>+(100*D126-23*E126-50*F126)+100*(G126+H126)</f>
        <v>59500</v>
      </c>
      <c r="K126" s="9">
        <v>0</v>
      </c>
      <c r="L126" s="9">
        <f t="shared" si="10"/>
        <v>0</v>
      </c>
      <c r="M126" s="9">
        <f t="shared" si="11"/>
        <v>59500</v>
      </c>
      <c r="N126" s="9">
        <f t="shared" si="12"/>
        <v>59500</v>
      </c>
      <c r="O126" s="9">
        <v>0</v>
      </c>
      <c r="P126" s="9">
        <v>550</v>
      </c>
      <c r="Q126" s="9">
        <v>550</v>
      </c>
      <c r="R126" s="9">
        <f t="shared" si="13"/>
        <v>550</v>
      </c>
      <c r="S126" s="9">
        <f t="shared" si="14"/>
        <v>550</v>
      </c>
      <c r="T126" s="9">
        <f t="shared" si="15"/>
        <v>0</v>
      </c>
      <c r="U126" s="9">
        <f t="shared" si="16"/>
        <v>58950</v>
      </c>
    </row>
    <row r="127" spans="1:21">
      <c r="A127" s="33">
        <v>125</v>
      </c>
      <c r="B127" s="29">
        <v>175</v>
      </c>
      <c r="C127" s="10" t="s">
        <v>930</v>
      </c>
      <c r="D127" s="11">
        <v>654</v>
      </c>
      <c r="E127" s="11">
        <v>0</v>
      </c>
      <c r="F127" s="11">
        <v>500</v>
      </c>
      <c r="G127" s="11">
        <v>0</v>
      </c>
      <c r="H127" s="11">
        <v>9</v>
      </c>
      <c r="I127" s="11" t="s">
        <v>1077</v>
      </c>
      <c r="J127" s="11">
        <f>+(50*D127-23*E127)+50*(G127+H127)</f>
        <v>33150</v>
      </c>
      <c r="K127" s="9">
        <v>0</v>
      </c>
      <c r="L127" s="9">
        <f t="shared" si="10"/>
        <v>0</v>
      </c>
      <c r="M127" s="9">
        <f t="shared" si="11"/>
        <v>33150</v>
      </c>
      <c r="N127" s="9">
        <f t="shared" si="12"/>
        <v>33150</v>
      </c>
      <c r="O127" s="9">
        <v>0</v>
      </c>
      <c r="P127" s="9">
        <v>20300</v>
      </c>
      <c r="Q127" s="9">
        <v>3315</v>
      </c>
      <c r="R127" s="9">
        <f t="shared" si="13"/>
        <v>3315</v>
      </c>
      <c r="S127" s="9">
        <f t="shared" si="14"/>
        <v>3315</v>
      </c>
      <c r="T127" s="9">
        <f t="shared" si="15"/>
        <v>0</v>
      </c>
      <c r="U127" s="9">
        <f t="shared" si="16"/>
        <v>29835</v>
      </c>
    </row>
    <row r="128" spans="1:21">
      <c r="A128" s="33">
        <v>126</v>
      </c>
      <c r="B128" s="29">
        <v>643</v>
      </c>
      <c r="C128" s="10" t="s">
        <v>592</v>
      </c>
      <c r="D128" s="11">
        <v>436</v>
      </c>
      <c r="E128" s="11">
        <v>0</v>
      </c>
      <c r="F128" s="11">
        <v>0</v>
      </c>
      <c r="G128" s="11">
        <v>142</v>
      </c>
      <c r="H128" s="11">
        <v>617</v>
      </c>
      <c r="I128" s="11" t="s">
        <v>1077</v>
      </c>
      <c r="J128" s="11">
        <f>+(50*D128-23*E128)+50*(G128+H128)</f>
        <v>59750</v>
      </c>
      <c r="K128" s="9">
        <v>0</v>
      </c>
      <c r="L128" s="9">
        <f t="shared" si="10"/>
        <v>0</v>
      </c>
      <c r="M128" s="9">
        <f t="shared" si="11"/>
        <v>59750</v>
      </c>
      <c r="N128" s="9">
        <f t="shared" si="12"/>
        <v>59750</v>
      </c>
      <c r="O128" s="9">
        <v>0</v>
      </c>
      <c r="P128" s="9">
        <v>500</v>
      </c>
      <c r="Q128" s="9">
        <v>500</v>
      </c>
      <c r="R128" s="9">
        <f t="shared" si="13"/>
        <v>500</v>
      </c>
      <c r="S128" s="9">
        <f t="shared" si="14"/>
        <v>500</v>
      </c>
      <c r="T128" s="9">
        <f t="shared" si="15"/>
        <v>0</v>
      </c>
      <c r="U128" s="9">
        <f t="shared" si="16"/>
        <v>59250</v>
      </c>
    </row>
    <row r="129" spans="1:21">
      <c r="A129" s="33">
        <v>127</v>
      </c>
      <c r="B129" s="29">
        <v>213</v>
      </c>
      <c r="C129" s="10" t="s">
        <v>554</v>
      </c>
      <c r="D129" s="11">
        <v>2705</v>
      </c>
      <c r="E129" s="11">
        <v>0</v>
      </c>
      <c r="F129" s="11">
        <v>0</v>
      </c>
      <c r="G129" s="11">
        <v>116</v>
      </c>
      <c r="H129" s="11">
        <v>996</v>
      </c>
      <c r="I129" s="11" t="s">
        <v>1077</v>
      </c>
      <c r="J129" s="11">
        <f>+(50*D129-23*E129)+50*(G129+H129)</f>
        <v>190850</v>
      </c>
      <c r="K129" s="9">
        <v>0</v>
      </c>
      <c r="L129" s="9">
        <f t="shared" si="10"/>
        <v>0</v>
      </c>
      <c r="M129" s="9">
        <f t="shared" si="11"/>
        <v>190850</v>
      </c>
      <c r="N129" s="9">
        <f t="shared" si="12"/>
        <v>190850</v>
      </c>
      <c r="O129" s="9">
        <v>0</v>
      </c>
      <c r="P129" s="9">
        <v>2975</v>
      </c>
      <c r="Q129" s="9">
        <v>2975</v>
      </c>
      <c r="R129" s="9">
        <f t="shared" si="13"/>
        <v>2975</v>
      </c>
      <c r="S129" s="9">
        <f t="shared" si="14"/>
        <v>2975</v>
      </c>
      <c r="T129" s="9">
        <f t="shared" si="15"/>
        <v>0</v>
      </c>
      <c r="U129" s="9">
        <f t="shared" si="16"/>
        <v>187875</v>
      </c>
    </row>
    <row r="130" spans="1:21">
      <c r="A130" s="33">
        <v>128</v>
      </c>
      <c r="B130" s="29">
        <v>654</v>
      </c>
      <c r="C130" s="10" t="s">
        <v>612</v>
      </c>
      <c r="D130" s="11">
        <v>111071</v>
      </c>
      <c r="E130" s="11">
        <v>0</v>
      </c>
      <c r="F130" s="11">
        <v>0</v>
      </c>
      <c r="G130" s="11">
        <v>25343</v>
      </c>
      <c r="H130" s="11">
        <v>65606</v>
      </c>
      <c r="I130" s="11" t="s">
        <v>1077</v>
      </c>
      <c r="J130" s="11">
        <f>+(50*D130-23*E130)+50*(G130+H130)</f>
        <v>10101000</v>
      </c>
      <c r="K130" s="9">
        <v>0</v>
      </c>
      <c r="L130" s="9">
        <f t="shared" si="10"/>
        <v>0</v>
      </c>
      <c r="M130" s="9">
        <f t="shared" si="11"/>
        <v>10101000</v>
      </c>
      <c r="N130" s="9">
        <f t="shared" si="12"/>
        <v>10101000</v>
      </c>
      <c r="O130" s="9">
        <v>0</v>
      </c>
      <c r="P130" s="9">
        <v>1172700</v>
      </c>
      <c r="Q130" s="9">
        <v>1010100</v>
      </c>
      <c r="R130" s="9">
        <f t="shared" si="13"/>
        <v>1010100</v>
      </c>
      <c r="S130" s="9">
        <f t="shared" si="14"/>
        <v>1010100</v>
      </c>
      <c r="T130" s="9">
        <f t="shared" si="15"/>
        <v>0</v>
      </c>
      <c r="U130" s="9">
        <f t="shared" si="16"/>
        <v>9090900</v>
      </c>
    </row>
    <row r="131" spans="1:21">
      <c r="A131" s="33">
        <v>129</v>
      </c>
      <c r="B131" s="29">
        <v>985</v>
      </c>
      <c r="C131" s="10" t="s">
        <v>726</v>
      </c>
      <c r="D131" s="11">
        <v>41024</v>
      </c>
      <c r="E131" s="11">
        <v>0</v>
      </c>
      <c r="F131" s="11">
        <v>7395</v>
      </c>
      <c r="G131" s="11">
        <v>499</v>
      </c>
      <c r="H131" s="11">
        <v>1646</v>
      </c>
      <c r="I131" s="11" t="s">
        <v>1044</v>
      </c>
      <c r="J131" s="11">
        <f>+(100*D131-23*E131-50*F131)+100*(G131+H131)</f>
        <v>3947150</v>
      </c>
      <c r="K131" s="9">
        <v>0</v>
      </c>
      <c r="L131" s="9">
        <f t="shared" si="10"/>
        <v>0</v>
      </c>
      <c r="M131" s="9">
        <f t="shared" si="11"/>
        <v>3947150</v>
      </c>
      <c r="N131" s="9">
        <f t="shared" si="12"/>
        <v>3947150</v>
      </c>
      <c r="O131" s="9">
        <v>0</v>
      </c>
      <c r="P131" s="9">
        <v>80400</v>
      </c>
      <c r="Q131" s="9">
        <v>80400</v>
      </c>
      <c r="R131" s="9">
        <f t="shared" si="13"/>
        <v>80400</v>
      </c>
      <c r="S131" s="9">
        <f t="shared" si="14"/>
        <v>80400</v>
      </c>
      <c r="T131" s="9">
        <f t="shared" si="15"/>
        <v>0</v>
      </c>
      <c r="U131" s="9">
        <f t="shared" si="16"/>
        <v>3866750</v>
      </c>
    </row>
    <row r="132" spans="1:21">
      <c r="A132" s="33">
        <v>130</v>
      </c>
      <c r="B132" s="29">
        <v>984</v>
      </c>
      <c r="C132" s="10" t="s">
        <v>724</v>
      </c>
      <c r="D132" s="11">
        <v>115</v>
      </c>
      <c r="E132" s="11">
        <v>0</v>
      </c>
      <c r="F132" s="11">
        <v>0</v>
      </c>
      <c r="G132" s="11">
        <v>0</v>
      </c>
      <c r="H132" s="11">
        <v>1</v>
      </c>
      <c r="I132" s="11" t="s">
        <v>1044</v>
      </c>
      <c r="J132" s="11">
        <f>+(100*D132-23*E132-50*F132)+100*(G132+H132)</f>
        <v>11600</v>
      </c>
      <c r="K132" s="9">
        <v>0</v>
      </c>
      <c r="L132" s="9">
        <f t="shared" ref="L132:L157" si="20">IF(K132&gt;0.1*J132,0.1*J132,K132)</f>
        <v>0</v>
      </c>
      <c r="M132" s="9">
        <f t="shared" ref="M132:M157" si="21">+J132-L132</f>
        <v>11600</v>
      </c>
      <c r="N132" s="9">
        <f t="shared" ref="N132:N157" si="22">+J132-L132</f>
        <v>11600</v>
      </c>
      <c r="O132" s="9">
        <v>0</v>
      </c>
      <c r="P132" s="9">
        <v>125</v>
      </c>
      <c r="Q132" s="9">
        <v>125</v>
      </c>
      <c r="R132" s="9">
        <f t="shared" ref="R132:R157" si="23">O132+Q132</f>
        <v>125</v>
      </c>
      <c r="S132" s="9">
        <f t="shared" ref="S132:S157" si="24">IF(R132&gt;N132,N132,R132)</f>
        <v>125</v>
      </c>
      <c r="T132" s="9">
        <f t="shared" ref="T132:T157" si="25">R132-S132</f>
        <v>0</v>
      </c>
      <c r="U132" s="9">
        <f t="shared" ref="U132:U157" si="26">N132-S132</f>
        <v>11475</v>
      </c>
    </row>
    <row r="133" spans="1:21">
      <c r="A133" s="33">
        <v>131</v>
      </c>
      <c r="B133" s="29">
        <v>208</v>
      </c>
      <c r="C133" s="10" t="s">
        <v>542</v>
      </c>
      <c r="D133" s="11">
        <v>34718</v>
      </c>
      <c r="E133" s="11">
        <v>0</v>
      </c>
      <c r="F133" s="11">
        <v>1206</v>
      </c>
      <c r="G133" s="11">
        <v>6032</v>
      </c>
      <c r="H133" s="11">
        <v>23140</v>
      </c>
      <c r="I133" s="11" t="s">
        <v>1044</v>
      </c>
      <c r="J133" s="11">
        <f>+(100*D133-23*E133-50*F133)+100*(G133+H133)</f>
        <v>6328700</v>
      </c>
      <c r="K133" s="9">
        <v>0</v>
      </c>
      <c r="L133" s="9">
        <f t="shared" si="20"/>
        <v>0</v>
      </c>
      <c r="M133" s="9">
        <f t="shared" si="21"/>
        <v>6328700</v>
      </c>
      <c r="N133" s="9">
        <f t="shared" si="22"/>
        <v>6328700</v>
      </c>
      <c r="O133" s="9">
        <v>0</v>
      </c>
      <c r="P133" s="9">
        <v>129625</v>
      </c>
      <c r="Q133" s="9">
        <v>129625</v>
      </c>
      <c r="R133" s="9">
        <f t="shared" si="23"/>
        <v>129625</v>
      </c>
      <c r="S133" s="9">
        <f t="shared" si="24"/>
        <v>129625</v>
      </c>
      <c r="T133" s="9">
        <f t="shared" si="25"/>
        <v>0</v>
      </c>
      <c r="U133" s="9">
        <f t="shared" si="26"/>
        <v>6199075</v>
      </c>
    </row>
    <row r="134" spans="1:21">
      <c r="A134" s="33">
        <v>132</v>
      </c>
      <c r="B134" s="29">
        <v>644</v>
      </c>
      <c r="C134" s="10" t="s">
        <v>593</v>
      </c>
      <c r="D134" s="11">
        <v>1314</v>
      </c>
      <c r="E134" s="11">
        <v>0</v>
      </c>
      <c r="F134" s="11">
        <v>0</v>
      </c>
      <c r="G134" s="11">
        <v>220</v>
      </c>
      <c r="H134" s="11">
        <v>975</v>
      </c>
      <c r="I134" s="11" t="s">
        <v>1044</v>
      </c>
      <c r="J134" s="11">
        <f>+(100*D134-23*E134-50*F134)+100*(G134+H134)</f>
        <v>250900</v>
      </c>
      <c r="K134" s="9">
        <v>0</v>
      </c>
      <c r="L134" s="9">
        <f t="shared" si="20"/>
        <v>0</v>
      </c>
      <c r="M134" s="9">
        <f t="shared" si="21"/>
        <v>250900</v>
      </c>
      <c r="N134" s="9">
        <f t="shared" si="22"/>
        <v>250900</v>
      </c>
      <c r="O134" s="9">
        <v>0</v>
      </c>
      <c r="P134" s="9">
        <v>1075</v>
      </c>
      <c r="Q134" s="9">
        <v>1075</v>
      </c>
      <c r="R134" s="9">
        <f t="shared" si="23"/>
        <v>1075</v>
      </c>
      <c r="S134" s="9">
        <f t="shared" si="24"/>
        <v>1075</v>
      </c>
      <c r="T134" s="9">
        <f t="shared" si="25"/>
        <v>0</v>
      </c>
      <c r="U134" s="9">
        <f t="shared" si="26"/>
        <v>249825</v>
      </c>
    </row>
    <row r="135" spans="1:21">
      <c r="A135" s="33">
        <v>133</v>
      </c>
      <c r="B135" s="29">
        <v>641</v>
      </c>
      <c r="C135" s="10" t="s">
        <v>589</v>
      </c>
      <c r="D135" s="11">
        <v>1274</v>
      </c>
      <c r="E135" s="11">
        <v>0</v>
      </c>
      <c r="F135" s="11">
        <v>0</v>
      </c>
      <c r="G135" s="11">
        <v>199</v>
      </c>
      <c r="H135" s="11">
        <v>961</v>
      </c>
      <c r="I135" s="11" t="s">
        <v>1077</v>
      </c>
      <c r="J135" s="11">
        <f>+(50*D135-23*E135)+50*(G135+H135)</f>
        <v>121700</v>
      </c>
      <c r="K135" s="9">
        <v>0</v>
      </c>
      <c r="L135" s="9">
        <f t="shared" si="20"/>
        <v>0</v>
      </c>
      <c r="M135" s="9">
        <f t="shared" si="21"/>
        <v>121700</v>
      </c>
      <c r="N135" s="9">
        <f t="shared" si="22"/>
        <v>121700</v>
      </c>
      <c r="O135" s="9">
        <v>0</v>
      </c>
      <c r="P135" s="9">
        <v>12825</v>
      </c>
      <c r="Q135" s="9">
        <v>12170</v>
      </c>
      <c r="R135" s="9">
        <f t="shared" si="23"/>
        <v>12170</v>
      </c>
      <c r="S135" s="9">
        <f t="shared" si="24"/>
        <v>12170</v>
      </c>
      <c r="T135" s="9">
        <f t="shared" si="25"/>
        <v>0</v>
      </c>
      <c r="U135" s="9">
        <f t="shared" si="26"/>
        <v>109530</v>
      </c>
    </row>
    <row r="136" spans="1:21">
      <c r="A136" s="33">
        <v>134</v>
      </c>
      <c r="B136" s="29">
        <v>620</v>
      </c>
      <c r="C136" s="10" t="s">
        <v>566</v>
      </c>
      <c r="D136" s="11">
        <v>796</v>
      </c>
      <c r="E136" s="11">
        <v>0</v>
      </c>
      <c r="F136" s="11">
        <v>0</v>
      </c>
      <c r="G136" s="11">
        <v>41</v>
      </c>
      <c r="H136" s="11">
        <v>391</v>
      </c>
      <c r="I136" s="11" t="s">
        <v>1044</v>
      </c>
      <c r="J136" s="11">
        <f>+(100*D136-23*E136-50*F136)+100*(G136+H136)</f>
        <v>122800</v>
      </c>
      <c r="K136" s="9">
        <v>0</v>
      </c>
      <c r="L136" s="9">
        <f t="shared" si="20"/>
        <v>0</v>
      </c>
      <c r="M136" s="9">
        <f t="shared" si="21"/>
        <v>122800</v>
      </c>
      <c r="N136" s="9">
        <f t="shared" si="22"/>
        <v>122800</v>
      </c>
      <c r="O136" s="9">
        <v>0</v>
      </c>
      <c r="P136" s="9">
        <v>1875</v>
      </c>
      <c r="Q136" s="9">
        <v>1875</v>
      </c>
      <c r="R136" s="9">
        <f t="shared" si="23"/>
        <v>1875</v>
      </c>
      <c r="S136" s="9">
        <f t="shared" si="24"/>
        <v>1875</v>
      </c>
      <c r="T136" s="9">
        <f t="shared" si="25"/>
        <v>0</v>
      </c>
      <c r="U136" s="9">
        <f t="shared" si="26"/>
        <v>120925</v>
      </c>
    </row>
    <row r="137" spans="1:21">
      <c r="A137" s="33">
        <v>135</v>
      </c>
      <c r="B137" s="29">
        <v>696</v>
      </c>
      <c r="C137" s="10" t="s">
        <v>660</v>
      </c>
      <c r="D137" s="11">
        <v>1127</v>
      </c>
      <c r="E137" s="11">
        <v>0</v>
      </c>
      <c r="F137" s="11">
        <v>0</v>
      </c>
      <c r="G137" s="11">
        <v>56</v>
      </c>
      <c r="H137" s="11">
        <v>191</v>
      </c>
      <c r="I137" s="11" t="s">
        <v>1044</v>
      </c>
      <c r="J137" s="11">
        <f>+(100*D137-23*E137-50*F137)+100*(G137+H137)</f>
        <v>137400</v>
      </c>
      <c r="K137" s="9">
        <v>0</v>
      </c>
      <c r="L137" s="9">
        <f t="shared" si="20"/>
        <v>0</v>
      </c>
      <c r="M137" s="9">
        <f t="shared" si="21"/>
        <v>137400</v>
      </c>
      <c r="N137" s="9">
        <f t="shared" si="22"/>
        <v>137400</v>
      </c>
      <c r="O137" s="9">
        <v>0</v>
      </c>
      <c r="P137" s="9">
        <v>1725</v>
      </c>
      <c r="Q137" s="9">
        <v>1725</v>
      </c>
      <c r="R137" s="9">
        <f t="shared" si="23"/>
        <v>1725</v>
      </c>
      <c r="S137" s="9">
        <f t="shared" si="24"/>
        <v>1725</v>
      </c>
      <c r="T137" s="9">
        <f t="shared" si="25"/>
        <v>0</v>
      </c>
      <c r="U137" s="9">
        <f t="shared" si="26"/>
        <v>135675</v>
      </c>
    </row>
    <row r="138" spans="1:21">
      <c r="A138" s="33">
        <v>136</v>
      </c>
      <c r="B138" s="29">
        <v>656</v>
      </c>
      <c r="C138" s="10" t="s">
        <v>639</v>
      </c>
      <c r="D138" s="11">
        <v>14124</v>
      </c>
      <c r="E138" s="11">
        <v>0</v>
      </c>
      <c r="F138" s="11">
        <v>0</v>
      </c>
      <c r="G138" s="11">
        <v>1711</v>
      </c>
      <c r="H138" s="11">
        <v>5950</v>
      </c>
      <c r="I138" s="11" t="s">
        <v>1077</v>
      </c>
      <c r="J138" s="11">
        <f>+(50*D138-23*E138)+50*(G138+H138)</f>
        <v>1089250</v>
      </c>
      <c r="K138" s="9">
        <v>0</v>
      </c>
      <c r="L138" s="9">
        <f t="shared" si="20"/>
        <v>0</v>
      </c>
      <c r="M138" s="9">
        <f t="shared" si="21"/>
        <v>1089250</v>
      </c>
      <c r="N138" s="9">
        <f t="shared" si="22"/>
        <v>1089250</v>
      </c>
      <c r="O138" s="9">
        <v>0</v>
      </c>
      <c r="P138" s="9">
        <v>301025</v>
      </c>
      <c r="Q138" s="9">
        <v>108925</v>
      </c>
      <c r="R138" s="9">
        <f t="shared" si="23"/>
        <v>108925</v>
      </c>
      <c r="S138" s="9">
        <f t="shared" si="24"/>
        <v>108925</v>
      </c>
      <c r="T138" s="9">
        <f t="shared" si="25"/>
        <v>0</v>
      </c>
      <c r="U138" s="9">
        <f t="shared" si="26"/>
        <v>980325</v>
      </c>
    </row>
    <row r="139" spans="1:21">
      <c r="A139" s="33">
        <v>137</v>
      </c>
      <c r="B139" s="29">
        <v>655</v>
      </c>
      <c r="C139" s="10" t="s">
        <v>637</v>
      </c>
      <c r="D139" s="11">
        <v>40</v>
      </c>
      <c r="E139" s="11">
        <v>0</v>
      </c>
      <c r="F139" s="11">
        <v>0</v>
      </c>
      <c r="G139" s="11">
        <v>0</v>
      </c>
      <c r="H139" s="11">
        <v>0</v>
      </c>
      <c r="I139" s="11" t="s">
        <v>1044</v>
      </c>
      <c r="J139" s="11">
        <f>+(100*D139-23*E139-50*F139)+100*(G139+H139)</f>
        <v>4000</v>
      </c>
      <c r="K139" s="9">
        <v>0</v>
      </c>
      <c r="L139" s="9">
        <f t="shared" si="20"/>
        <v>0</v>
      </c>
      <c r="M139" s="9">
        <f t="shared" si="21"/>
        <v>4000</v>
      </c>
      <c r="N139" s="9">
        <f t="shared" si="22"/>
        <v>4000</v>
      </c>
      <c r="O139" s="9">
        <v>0</v>
      </c>
      <c r="P139" s="9">
        <v>0</v>
      </c>
      <c r="Q139" s="9">
        <v>0</v>
      </c>
      <c r="R139" s="9">
        <f t="shared" si="23"/>
        <v>0</v>
      </c>
      <c r="S139" s="9">
        <f t="shared" si="24"/>
        <v>0</v>
      </c>
      <c r="T139" s="9">
        <f t="shared" si="25"/>
        <v>0</v>
      </c>
      <c r="U139" s="9">
        <f t="shared" si="26"/>
        <v>4000</v>
      </c>
    </row>
    <row r="140" spans="1:21">
      <c r="A140" s="33">
        <v>138</v>
      </c>
      <c r="B140" s="29">
        <v>126</v>
      </c>
      <c r="C140" s="10" t="s">
        <v>487</v>
      </c>
      <c r="D140" s="11">
        <v>2469</v>
      </c>
      <c r="E140" s="11">
        <v>0</v>
      </c>
      <c r="F140" s="11">
        <v>78</v>
      </c>
      <c r="G140" s="11">
        <v>122</v>
      </c>
      <c r="H140" s="11">
        <v>349</v>
      </c>
      <c r="I140" s="11" t="s">
        <v>1077</v>
      </c>
      <c r="J140" s="11">
        <f>+(50*D140-23*E140)+50*(G140+H140)</f>
        <v>147000</v>
      </c>
      <c r="K140" s="9">
        <v>0</v>
      </c>
      <c r="L140" s="9">
        <f t="shared" si="20"/>
        <v>0</v>
      </c>
      <c r="M140" s="9">
        <f t="shared" si="21"/>
        <v>147000</v>
      </c>
      <c r="N140" s="9">
        <f t="shared" si="22"/>
        <v>147000</v>
      </c>
      <c r="O140" s="9">
        <v>0</v>
      </c>
      <c r="P140" s="9">
        <v>21175</v>
      </c>
      <c r="Q140" s="9">
        <v>14700</v>
      </c>
      <c r="R140" s="9">
        <f t="shared" si="23"/>
        <v>14700</v>
      </c>
      <c r="S140" s="9">
        <f t="shared" si="24"/>
        <v>14700</v>
      </c>
      <c r="T140" s="9">
        <f t="shared" si="25"/>
        <v>0</v>
      </c>
      <c r="U140" s="9">
        <f t="shared" si="26"/>
        <v>132300</v>
      </c>
    </row>
    <row r="141" spans="1:21">
      <c r="A141" s="33">
        <v>139</v>
      </c>
      <c r="B141" s="29">
        <v>125</v>
      </c>
      <c r="C141" s="10" t="s">
        <v>485</v>
      </c>
      <c r="D141" s="11">
        <v>909</v>
      </c>
      <c r="E141" s="11">
        <v>0</v>
      </c>
      <c r="F141" s="11">
        <v>177</v>
      </c>
      <c r="G141" s="11">
        <v>147</v>
      </c>
      <c r="H141" s="11">
        <v>267</v>
      </c>
      <c r="I141" s="11" t="s">
        <v>1077</v>
      </c>
      <c r="J141" s="11">
        <f>+(50*D141-23*E141)+50*(G141+H141)</f>
        <v>66150</v>
      </c>
      <c r="K141" s="9">
        <v>0</v>
      </c>
      <c r="L141" s="9">
        <f t="shared" si="20"/>
        <v>0</v>
      </c>
      <c r="M141" s="9">
        <f t="shared" si="21"/>
        <v>66150</v>
      </c>
      <c r="N141" s="9">
        <f t="shared" si="22"/>
        <v>66150</v>
      </c>
      <c r="O141" s="9">
        <v>0</v>
      </c>
      <c r="P141" s="9">
        <v>525</v>
      </c>
      <c r="Q141" s="9">
        <v>525</v>
      </c>
      <c r="R141" s="9">
        <f t="shared" si="23"/>
        <v>525</v>
      </c>
      <c r="S141" s="9">
        <f t="shared" si="24"/>
        <v>525</v>
      </c>
      <c r="T141" s="9">
        <f t="shared" si="25"/>
        <v>0</v>
      </c>
      <c r="U141" s="9">
        <f t="shared" si="26"/>
        <v>65625</v>
      </c>
    </row>
    <row r="142" spans="1:21">
      <c r="A142" s="33">
        <v>140</v>
      </c>
      <c r="B142" s="29">
        <v>134</v>
      </c>
      <c r="C142" s="10" t="s">
        <v>497</v>
      </c>
      <c r="D142" s="11">
        <v>1227</v>
      </c>
      <c r="E142" s="11">
        <v>0</v>
      </c>
      <c r="F142" s="11">
        <v>0</v>
      </c>
      <c r="G142" s="11">
        <v>398</v>
      </c>
      <c r="H142" s="11">
        <v>1817</v>
      </c>
      <c r="I142" s="11" t="s">
        <v>1077</v>
      </c>
      <c r="J142" s="11">
        <f>+(50*D142-23*E142)+50*(G142+H142)</f>
        <v>172100</v>
      </c>
      <c r="K142" s="9">
        <v>0</v>
      </c>
      <c r="L142" s="9">
        <f t="shared" si="20"/>
        <v>0</v>
      </c>
      <c r="M142" s="9">
        <f t="shared" si="21"/>
        <v>172100</v>
      </c>
      <c r="N142" s="9">
        <f t="shared" si="22"/>
        <v>172100</v>
      </c>
      <c r="O142" s="9">
        <v>0</v>
      </c>
      <c r="P142" s="9">
        <v>475</v>
      </c>
      <c r="Q142" s="9">
        <v>475</v>
      </c>
      <c r="R142" s="9">
        <f t="shared" si="23"/>
        <v>475</v>
      </c>
      <c r="S142" s="9">
        <f t="shared" si="24"/>
        <v>475</v>
      </c>
      <c r="T142" s="9">
        <f t="shared" si="25"/>
        <v>0</v>
      </c>
      <c r="U142" s="9">
        <f t="shared" si="26"/>
        <v>171625</v>
      </c>
    </row>
    <row r="143" spans="1:21">
      <c r="A143" s="33">
        <v>141</v>
      </c>
      <c r="B143" s="29">
        <v>222</v>
      </c>
      <c r="C143" s="10" t="s">
        <v>870</v>
      </c>
      <c r="D143" s="11">
        <v>244</v>
      </c>
      <c r="E143" s="11">
        <v>0</v>
      </c>
      <c r="F143" s="11">
        <v>0</v>
      </c>
      <c r="G143" s="11">
        <v>111</v>
      </c>
      <c r="H143" s="11">
        <v>491</v>
      </c>
      <c r="I143" s="11" t="s">
        <v>1077</v>
      </c>
      <c r="J143" s="11">
        <f>+(50*D143-23*E143)+50*(G143+H143)</f>
        <v>42300</v>
      </c>
      <c r="K143" s="9">
        <v>0</v>
      </c>
      <c r="L143" s="9">
        <f t="shared" si="20"/>
        <v>0</v>
      </c>
      <c r="M143" s="9">
        <f t="shared" si="21"/>
        <v>42300</v>
      </c>
      <c r="N143" s="9">
        <f t="shared" si="22"/>
        <v>42300</v>
      </c>
      <c r="O143" s="9">
        <v>0</v>
      </c>
      <c r="P143" s="9">
        <v>425</v>
      </c>
      <c r="Q143" s="9">
        <v>425</v>
      </c>
      <c r="R143" s="9">
        <f t="shared" si="23"/>
        <v>425</v>
      </c>
      <c r="S143" s="9">
        <f t="shared" si="24"/>
        <v>425</v>
      </c>
      <c r="T143" s="9">
        <f t="shared" si="25"/>
        <v>0</v>
      </c>
      <c r="U143" s="9">
        <f t="shared" si="26"/>
        <v>41875</v>
      </c>
    </row>
    <row r="144" spans="1:21">
      <c r="A144" s="33">
        <v>142</v>
      </c>
      <c r="B144" s="29">
        <v>728</v>
      </c>
      <c r="C144" s="10" t="s">
        <v>837</v>
      </c>
      <c r="D144" s="11">
        <v>2150</v>
      </c>
      <c r="E144" s="11">
        <v>0</v>
      </c>
      <c r="F144" s="11">
        <v>0</v>
      </c>
      <c r="G144" s="11">
        <v>71</v>
      </c>
      <c r="H144" s="11">
        <v>681</v>
      </c>
      <c r="I144" s="11" t="s">
        <v>1044</v>
      </c>
      <c r="J144" s="11">
        <f>+(100*D144-23*E144-50*F144)+100*(G144+H144)</f>
        <v>290200</v>
      </c>
      <c r="K144" s="9">
        <v>0</v>
      </c>
      <c r="L144" s="9">
        <f t="shared" si="20"/>
        <v>0</v>
      </c>
      <c r="M144" s="9">
        <f t="shared" si="21"/>
        <v>290200</v>
      </c>
      <c r="N144" s="9">
        <f t="shared" si="22"/>
        <v>290200</v>
      </c>
      <c r="O144" s="9">
        <v>0</v>
      </c>
      <c r="P144" s="9">
        <v>64725</v>
      </c>
      <c r="Q144" s="9">
        <v>29020</v>
      </c>
      <c r="R144" s="9">
        <f t="shared" si="23"/>
        <v>29020</v>
      </c>
      <c r="S144" s="9">
        <f t="shared" si="24"/>
        <v>29020</v>
      </c>
      <c r="T144" s="9">
        <f t="shared" si="25"/>
        <v>0</v>
      </c>
      <c r="U144" s="9">
        <f t="shared" si="26"/>
        <v>261180</v>
      </c>
    </row>
    <row r="145" spans="1:21">
      <c r="A145" s="33">
        <v>143</v>
      </c>
      <c r="B145" s="29">
        <v>852</v>
      </c>
      <c r="C145" s="10" t="s">
        <v>794</v>
      </c>
      <c r="D145" s="11">
        <v>8872</v>
      </c>
      <c r="E145" s="11">
        <v>0</v>
      </c>
      <c r="F145" s="11">
        <v>128</v>
      </c>
      <c r="G145" s="11">
        <v>2703</v>
      </c>
      <c r="H145" s="11">
        <v>2835</v>
      </c>
      <c r="I145" s="11" t="s">
        <v>1077</v>
      </c>
      <c r="J145" s="11">
        <f>+(50*D145-23*E145)+50*(G145+H145)</f>
        <v>720500</v>
      </c>
      <c r="K145" s="9">
        <v>0</v>
      </c>
      <c r="L145" s="9">
        <f t="shared" si="20"/>
        <v>0</v>
      </c>
      <c r="M145" s="9">
        <f t="shared" si="21"/>
        <v>720500</v>
      </c>
      <c r="N145" s="9">
        <f t="shared" si="22"/>
        <v>720500</v>
      </c>
      <c r="O145" s="9">
        <v>0</v>
      </c>
      <c r="P145" s="9">
        <v>120775</v>
      </c>
      <c r="Q145" s="9">
        <v>72050</v>
      </c>
      <c r="R145" s="9">
        <f t="shared" si="23"/>
        <v>72050</v>
      </c>
      <c r="S145" s="9">
        <f t="shared" si="24"/>
        <v>72050</v>
      </c>
      <c r="T145" s="9">
        <f t="shared" si="25"/>
        <v>0</v>
      </c>
      <c r="U145" s="9">
        <f t="shared" si="26"/>
        <v>648450</v>
      </c>
    </row>
    <row r="146" spans="1:21">
      <c r="A146" s="33">
        <v>144</v>
      </c>
      <c r="B146" s="29">
        <v>856</v>
      </c>
      <c r="C146" s="10" t="s">
        <v>701</v>
      </c>
      <c r="D146" s="11">
        <v>328</v>
      </c>
      <c r="E146" s="11">
        <v>0</v>
      </c>
      <c r="F146" s="11">
        <v>328</v>
      </c>
      <c r="G146" s="11">
        <v>0</v>
      </c>
      <c r="H146" s="11">
        <v>0</v>
      </c>
      <c r="I146" s="11" t="s">
        <v>1077</v>
      </c>
      <c r="J146" s="11">
        <f>+(50*D146-23*E146)+50*(G146+H146)</f>
        <v>16400</v>
      </c>
      <c r="K146" s="9">
        <v>0</v>
      </c>
      <c r="L146" s="9">
        <f t="shared" si="20"/>
        <v>0</v>
      </c>
      <c r="M146" s="9">
        <f t="shared" si="21"/>
        <v>16400</v>
      </c>
      <c r="N146" s="9">
        <f t="shared" si="22"/>
        <v>16400</v>
      </c>
      <c r="O146" s="9">
        <v>0</v>
      </c>
      <c r="P146" s="9">
        <v>25</v>
      </c>
      <c r="Q146" s="9">
        <v>25</v>
      </c>
      <c r="R146" s="9">
        <f t="shared" si="23"/>
        <v>25</v>
      </c>
      <c r="S146" s="9">
        <f t="shared" si="24"/>
        <v>25</v>
      </c>
      <c r="T146" s="9">
        <f t="shared" si="25"/>
        <v>0</v>
      </c>
      <c r="U146" s="9">
        <f t="shared" si="26"/>
        <v>16375</v>
      </c>
    </row>
    <row r="147" spans="1:21">
      <c r="A147" s="33">
        <v>145</v>
      </c>
      <c r="B147" s="29">
        <v>717</v>
      </c>
      <c r="C147" s="10" t="s">
        <v>833</v>
      </c>
      <c r="D147" s="11">
        <v>6</v>
      </c>
      <c r="E147" s="11">
        <v>0</v>
      </c>
      <c r="F147" s="11">
        <v>0</v>
      </c>
      <c r="G147" s="11">
        <v>0</v>
      </c>
      <c r="H147" s="11">
        <v>8</v>
      </c>
      <c r="I147" s="11" t="s">
        <v>1044</v>
      </c>
      <c r="J147" s="11">
        <f>+(100*D147-23*E147-50*F147)+100*(G147+H147)</f>
        <v>1400</v>
      </c>
      <c r="K147" s="9">
        <v>0</v>
      </c>
      <c r="L147" s="9">
        <f t="shared" si="20"/>
        <v>0</v>
      </c>
      <c r="M147" s="9">
        <f t="shared" si="21"/>
        <v>1400</v>
      </c>
      <c r="N147" s="9">
        <f t="shared" si="22"/>
        <v>1400</v>
      </c>
      <c r="O147" s="9">
        <v>0</v>
      </c>
      <c r="P147" s="9">
        <v>75</v>
      </c>
      <c r="Q147" s="9">
        <v>75</v>
      </c>
      <c r="R147" s="9">
        <f t="shared" si="23"/>
        <v>75</v>
      </c>
      <c r="S147" s="9">
        <f t="shared" si="24"/>
        <v>75</v>
      </c>
      <c r="T147" s="9">
        <f t="shared" si="25"/>
        <v>0</v>
      </c>
      <c r="U147" s="9">
        <f t="shared" si="26"/>
        <v>1325</v>
      </c>
    </row>
    <row r="148" spans="1:21">
      <c r="A148" s="33">
        <v>146</v>
      </c>
      <c r="B148" s="29">
        <v>854</v>
      </c>
      <c r="C148" s="10" t="s">
        <v>964</v>
      </c>
      <c r="D148" s="11">
        <v>13</v>
      </c>
      <c r="E148" s="11">
        <v>1</v>
      </c>
      <c r="F148" s="11">
        <v>12</v>
      </c>
      <c r="G148" s="11">
        <v>0</v>
      </c>
      <c r="H148" s="11">
        <v>0</v>
      </c>
      <c r="I148" s="11" t="s">
        <v>1077</v>
      </c>
      <c r="J148" s="11">
        <f>+(50*D148-23*E148)+50*(G148+H148)</f>
        <v>627</v>
      </c>
      <c r="K148" s="9">
        <v>0</v>
      </c>
      <c r="L148" s="9">
        <f t="shared" si="20"/>
        <v>0</v>
      </c>
      <c r="M148" s="9">
        <f t="shared" si="21"/>
        <v>627</v>
      </c>
      <c r="N148" s="9">
        <f t="shared" si="22"/>
        <v>627</v>
      </c>
      <c r="O148" s="9">
        <v>0</v>
      </c>
      <c r="P148" s="9">
        <v>172675</v>
      </c>
      <c r="Q148" s="9">
        <v>63</v>
      </c>
      <c r="R148" s="9">
        <f t="shared" si="23"/>
        <v>63</v>
      </c>
      <c r="S148" s="9">
        <f t="shared" si="24"/>
        <v>63</v>
      </c>
      <c r="T148" s="9">
        <f t="shared" si="25"/>
        <v>0</v>
      </c>
      <c r="U148" s="9">
        <f t="shared" si="26"/>
        <v>564</v>
      </c>
    </row>
    <row r="149" spans="1:21">
      <c r="A149" s="33">
        <v>147</v>
      </c>
      <c r="B149" s="29">
        <v>840</v>
      </c>
      <c r="C149" s="10" t="s">
        <v>957</v>
      </c>
      <c r="D149" s="11">
        <v>130184</v>
      </c>
      <c r="E149" s="11">
        <v>0</v>
      </c>
      <c r="F149" s="11">
        <v>0</v>
      </c>
      <c r="G149" s="11">
        <v>2457</v>
      </c>
      <c r="H149" s="11">
        <v>2369</v>
      </c>
      <c r="I149" s="11" t="s">
        <v>1044</v>
      </c>
      <c r="J149" s="11">
        <f>+(100*D149-23*E149-50*F149)+100*(G149+H149)</f>
        <v>13501000</v>
      </c>
      <c r="K149" s="9">
        <v>0</v>
      </c>
      <c r="L149" s="9">
        <f t="shared" si="20"/>
        <v>0</v>
      </c>
      <c r="M149" s="9">
        <f t="shared" si="21"/>
        <v>13501000</v>
      </c>
      <c r="N149" s="9">
        <f t="shared" si="22"/>
        <v>13501000</v>
      </c>
      <c r="O149" s="9">
        <v>0</v>
      </c>
      <c r="P149" s="9">
        <v>582775</v>
      </c>
      <c r="Q149" s="9">
        <v>582775</v>
      </c>
      <c r="R149" s="9">
        <f t="shared" si="23"/>
        <v>582775</v>
      </c>
      <c r="S149" s="9">
        <f t="shared" si="24"/>
        <v>582775</v>
      </c>
      <c r="T149" s="9">
        <f t="shared" si="25"/>
        <v>0</v>
      </c>
      <c r="U149" s="9">
        <f t="shared" si="26"/>
        <v>12918225</v>
      </c>
    </row>
    <row r="150" spans="1:21">
      <c r="A150" s="33">
        <v>148</v>
      </c>
      <c r="B150" s="29">
        <v>832</v>
      </c>
      <c r="C150" s="10" t="s">
        <v>956</v>
      </c>
      <c r="D150" s="11">
        <v>11</v>
      </c>
      <c r="E150" s="11">
        <v>0</v>
      </c>
      <c r="F150" s="11">
        <v>10</v>
      </c>
      <c r="G150" s="11">
        <v>0</v>
      </c>
      <c r="H150" s="11">
        <v>0</v>
      </c>
      <c r="I150" s="11" t="s">
        <v>1077</v>
      </c>
      <c r="J150" s="11">
        <f t="shared" ref="J150:J157" si="27">+(50*D150-23*E150)+50*(G150+H150)</f>
        <v>550</v>
      </c>
      <c r="K150" s="9">
        <v>0</v>
      </c>
      <c r="L150" s="9">
        <f t="shared" si="20"/>
        <v>0</v>
      </c>
      <c r="M150" s="9">
        <f t="shared" si="21"/>
        <v>550</v>
      </c>
      <c r="N150" s="9">
        <f t="shared" si="22"/>
        <v>550</v>
      </c>
      <c r="O150" s="9">
        <v>0</v>
      </c>
      <c r="P150" s="9">
        <v>0</v>
      </c>
      <c r="Q150" s="9">
        <v>0</v>
      </c>
      <c r="R150" s="9">
        <f t="shared" si="23"/>
        <v>0</v>
      </c>
      <c r="S150" s="9">
        <f t="shared" si="24"/>
        <v>0</v>
      </c>
      <c r="T150" s="9">
        <f t="shared" si="25"/>
        <v>0</v>
      </c>
      <c r="U150" s="9">
        <f t="shared" si="26"/>
        <v>550</v>
      </c>
    </row>
    <row r="151" spans="1:21">
      <c r="A151" s="33">
        <v>149</v>
      </c>
      <c r="B151" s="29">
        <v>866</v>
      </c>
      <c r="C151" s="10" t="s">
        <v>965</v>
      </c>
      <c r="D151" s="11">
        <v>110</v>
      </c>
      <c r="E151" s="11">
        <v>0</v>
      </c>
      <c r="F151" s="11">
        <v>110</v>
      </c>
      <c r="G151" s="11">
        <v>0</v>
      </c>
      <c r="H151" s="11">
        <v>0</v>
      </c>
      <c r="I151" s="11" t="s">
        <v>1077</v>
      </c>
      <c r="J151" s="11">
        <f t="shared" si="27"/>
        <v>5500</v>
      </c>
      <c r="K151" s="9">
        <v>0</v>
      </c>
      <c r="L151" s="9">
        <f t="shared" si="20"/>
        <v>0</v>
      </c>
      <c r="M151" s="9">
        <f t="shared" si="21"/>
        <v>5500</v>
      </c>
      <c r="N151" s="9">
        <f t="shared" si="22"/>
        <v>5500</v>
      </c>
      <c r="O151" s="9">
        <v>0</v>
      </c>
      <c r="P151" s="9">
        <v>30875</v>
      </c>
      <c r="Q151" s="9">
        <v>550</v>
      </c>
      <c r="R151" s="9">
        <f t="shared" si="23"/>
        <v>550</v>
      </c>
      <c r="S151" s="9">
        <f t="shared" si="24"/>
        <v>550</v>
      </c>
      <c r="T151" s="9">
        <f t="shared" si="25"/>
        <v>0</v>
      </c>
      <c r="U151" s="9">
        <f t="shared" si="26"/>
        <v>4950</v>
      </c>
    </row>
    <row r="152" spans="1:21">
      <c r="A152" s="33">
        <v>150</v>
      </c>
      <c r="B152" s="29">
        <v>872</v>
      </c>
      <c r="C152" s="10" t="s">
        <v>851</v>
      </c>
      <c r="D152" s="11">
        <v>5</v>
      </c>
      <c r="E152" s="11">
        <v>0</v>
      </c>
      <c r="F152" s="11">
        <v>0</v>
      </c>
      <c r="G152" s="11">
        <v>0</v>
      </c>
      <c r="H152" s="11">
        <v>0</v>
      </c>
      <c r="I152" s="11" t="s">
        <v>1077</v>
      </c>
      <c r="J152" s="11">
        <f t="shared" si="27"/>
        <v>250</v>
      </c>
      <c r="K152" s="9">
        <v>0</v>
      </c>
      <c r="L152" s="9">
        <f t="shared" si="20"/>
        <v>0</v>
      </c>
      <c r="M152" s="9">
        <f t="shared" si="21"/>
        <v>250</v>
      </c>
      <c r="N152" s="9">
        <f t="shared" si="22"/>
        <v>250</v>
      </c>
      <c r="O152" s="9">
        <v>0</v>
      </c>
      <c r="P152" s="9">
        <v>0</v>
      </c>
      <c r="Q152" s="9">
        <v>0</v>
      </c>
      <c r="R152" s="9">
        <f t="shared" si="23"/>
        <v>0</v>
      </c>
      <c r="S152" s="9">
        <f t="shared" si="24"/>
        <v>0</v>
      </c>
      <c r="T152" s="9">
        <f t="shared" si="25"/>
        <v>0</v>
      </c>
      <c r="U152" s="9">
        <f t="shared" si="26"/>
        <v>250</v>
      </c>
    </row>
    <row r="153" spans="1:21">
      <c r="A153" s="33">
        <v>151</v>
      </c>
      <c r="B153" s="29">
        <v>646</v>
      </c>
      <c r="C153" s="10" t="s">
        <v>595</v>
      </c>
      <c r="D153" s="11">
        <v>3120</v>
      </c>
      <c r="E153" s="11">
        <v>0</v>
      </c>
      <c r="F153" s="11">
        <v>0</v>
      </c>
      <c r="G153" s="11">
        <v>364</v>
      </c>
      <c r="H153" s="11">
        <v>1847</v>
      </c>
      <c r="I153" s="11" t="s">
        <v>1077</v>
      </c>
      <c r="J153" s="11">
        <f t="shared" si="27"/>
        <v>266550</v>
      </c>
      <c r="K153" s="9">
        <v>0</v>
      </c>
      <c r="L153" s="9">
        <f t="shared" si="20"/>
        <v>0</v>
      </c>
      <c r="M153" s="9">
        <f t="shared" si="21"/>
        <v>266550</v>
      </c>
      <c r="N153" s="9">
        <f t="shared" si="22"/>
        <v>266550</v>
      </c>
      <c r="O153" s="9">
        <v>0</v>
      </c>
      <c r="P153" s="9">
        <v>57825</v>
      </c>
      <c r="Q153" s="9">
        <v>26655</v>
      </c>
      <c r="R153" s="9">
        <f t="shared" si="23"/>
        <v>26655</v>
      </c>
      <c r="S153" s="9">
        <f t="shared" si="24"/>
        <v>26655</v>
      </c>
      <c r="T153" s="9">
        <f t="shared" si="25"/>
        <v>0</v>
      </c>
      <c r="U153" s="9">
        <f t="shared" si="26"/>
        <v>239895</v>
      </c>
    </row>
    <row r="154" spans="1:21">
      <c r="A154" s="33">
        <v>152</v>
      </c>
      <c r="B154" s="29">
        <v>921</v>
      </c>
      <c r="C154" s="10" t="s">
        <v>1089</v>
      </c>
      <c r="D154" s="11">
        <v>0</v>
      </c>
      <c r="E154" s="11">
        <v>0</v>
      </c>
      <c r="F154" s="11">
        <v>0</v>
      </c>
      <c r="G154" s="11">
        <v>0</v>
      </c>
      <c r="H154" s="11">
        <v>0</v>
      </c>
      <c r="I154" s="11" t="s">
        <v>1077</v>
      </c>
      <c r="J154" s="11">
        <f t="shared" si="27"/>
        <v>0</v>
      </c>
      <c r="K154" s="9">
        <v>96436</v>
      </c>
      <c r="L154" s="9">
        <f t="shared" si="20"/>
        <v>0</v>
      </c>
      <c r="M154" s="9">
        <f t="shared" si="21"/>
        <v>0</v>
      </c>
      <c r="N154" s="9">
        <f t="shared" si="22"/>
        <v>0</v>
      </c>
      <c r="O154" s="9">
        <v>0</v>
      </c>
      <c r="P154" s="9">
        <v>0</v>
      </c>
      <c r="Q154" s="9">
        <v>0</v>
      </c>
      <c r="R154" s="9">
        <f t="shared" si="23"/>
        <v>0</v>
      </c>
      <c r="S154" s="9">
        <f t="shared" si="24"/>
        <v>0</v>
      </c>
      <c r="T154" s="9">
        <f t="shared" si="25"/>
        <v>0</v>
      </c>
      <c r="U154" s="9">
        <f t="shared" si="26"/>
        <v>0</v>
      </c>
    </row>
    <row r="155" spans="1:21">
      <c r="A155" s="33">
        <v>153</v>
      </c>
      <c r="B155" s="29">
        <v>954</v>
      </c>
      <c r="C155" s="10" t="s">
        <v>1090</v>
      </c>
      <c r="D155" s="11">
        <v>0</v>
      </c>
      <c r="E155" s="11">
        <v>0</v>
      </c>
      <c r="F155" s="11">
        <v>0</v>
      </c>
      <c r="G155" s="11">
        <v>0</v>
      </c>
      <c r="H155" s="11">
        <v>0</v>
      </c>
      <c r="I155" s="11" t="s">
        <v>1077</v>
      </c>
      <c r="J155" s="11">
        <f t="shared" si="27"/>
        <v>0</v>
      </c>
      <c r="K155" s="9">
        <v>3052</v>
      </c>
      <c r="L155" s="9">
        <f t="shared" si="20"/>
        <v>0</v>
      </c>
      <c r="M155" s="9">
        <f t="shared" si="21"/>
        <v>0</v>
      </c>
      <c r="N155" s="9">
        <f t="shared" si="22"/>
        <v>0</v>
      </c>
      <c r="O155" s="9">
        <v>1168870</v>
      </c>
      <c r="P155" s="9">
        <v>0</v>
      </c>
      <c r="Q155" s="9">
        <v>0</v>
      </c>
      <c r="R155" s="9">
        <f t="shared" si="23"/>
        <v>1168870</v>
      </c>
      <c r="S155" s="9">
        <f t="shared" si="24"/>
        <v>0</v>
      </c>
      <c r="T155" s="9">
        <f t="shared" si="25"/>
        <v>1168870</v>
      </c>
      <c r="U155" s="9">
        <f t="shared" si="26"/>
        <v>0</v>
      </c>
    </row>
    <row r="156" spans="1:21">
      <c r="A156" s="33">
        <v>154</v>
      </c>
      <c r="B156" s="29">
        <v>928</v>
      </c>
      <c r="C156" s="10" t="s">
        <v>1091</v>
      </c>
      <c r="D156" s="11">
        <v>0</v>
      </c>
      <c r="E156" s="11">
        <v>0</v>
      </c>
      <c r="F156" s="11">
        <v>0</v>
      </c>
      <c r="G156" s="11">
        <v>0</v>
      </c>
      <c r="H156" s="11">
        <v>0</v>
      </c>
      <c r="I156" s="11" t="s">
        <v>1077</v>
      </c>
      <c r="J156" s="11">
        <f t="shared" si="27"/>
        <v>0</v>
      </c>
      <c r="K156" s="9">
        <v>13476</v>
      </c>
      <c r="L156" s="9">
        <f t="shared" si="20"/>
        <v>0</v>
      </c>
      <c r="M156" s="9">
        <f t="shared" si="21"/>
        <v>0</v>
      </c>
      <c r="N156" s="9">
        <f t="shared" si="22"/>
        <v>0</v>
      </c>
      <c r="O156" s="9">
        <v>0</v>
      </c>
      <c r="P156" s="9">
        <v>0</v>
      </c>
      <c r="Q156" s="9">
        <v>0</v>
      </c>
      <c r="R156" s="9">
        <f t="shared" si="23"/>
        <v>0</v>
      </c>
      <c r="S156" s="9">
        <f t="shared" si="24"/>
        <v>0</v>
      </c>
      <c r="T156" s="9">
        <f t="shared" si="25"/>
        <v>0</v>
      </c>
      <c r="U156" s="9">
        <f t="shared" si="26"/>
        <v>0</v>
      </c>
    </row>
    <row r="157" spans="1:21">
      <c r="A157" s="33">
        <v>155</v>
      </c>
      <c r="B157" s="29">
        <v>207</v>
      </c>
      <c r="C157" s="10" t="s">
        <v>1092</v>
      </c>
      <c r="D157" s="11">
        <v>0</v>
      </c>
      <c r="E157" s="11">
        <v>0</v>
      </c>
      <c r="F157" s="11">
        <v>0</v>
      </c>
      <c r="G157" s="11">
        <v>0</v>
      </c>
      <c r="H157" s="11">
        <v>0</v>
      </c>
      <c r="I157" s="11" t="s">
        <v>1077</v>
      </c>
      <c r="J157" s="11">
        <f t="shared" si="27"/>
        <v>0</v>
      </c>
      <c r="K157" s="9">
        <v>393145</v>
      </c>
      <c r="L157" s="9">
        <f t="shared" si="20"/>
        <v>0</v>
      </c>
      <c r="M157" s="9">
        <f t="shared" si="21"/>
        <v>0</v>
      </c>
      <c r="N157" s="9">
        <f t="shared" si="22"/>
        <v>0</v>
      </c>
      <c r="O157" s="9">
        <v>0</v>
      </c>
      <c r="P157" s="9">
        <v>0</v>
      </c>
      <c r="Q157" s="9">
        <v>0</v>
      </c>
      <c r="R157" s="9">
        <f t="shared" si="23"/>
        <v>0</v>
      </c>
      <c r="S157" s="9">
        <f t="shared" si="24"/>
        <v>0</v>
      </c>
      <c r="T157" s="9">
        <f t="shared" si="25"/>
        <v>0</v>
      </c>
      <c r="U157" s="9">
        <f t="shared" si="26"/>
        <v>0</v>
      </c>
    </row>
    <row r="158" spans="1:21" ht="17.25" thickBot="1">
      <c r="C158" s="30" t="s">
        <v>1036</v>
      </c>
      <c r="D158" s="31">
        <f t="shared" ref="D158:U158" si="28">SUM(D3:D157)</f>
        <v>2627507</v>
      </c>
      <c r="E158" s="31">
        <f t="shared" si="28"/>
        <v>2</v>
      </c>
      <c r="F158" s="31">
        <f t="shared" si="28"/>
        <v>116848</v>
      </c>
      <c r="G158" s="31">
        <f t="shared" si="28"/>
        <v>342825</v>
      </c>
      <c r="H158" s="31">
        <f t="shared" si="28"/>
        <v>928523</v>
      </c>
      <c r="I158" s="32"/>
      <c r="J158" s="31">
        <f t="shared" si="28"/>
        <v>237949454</v>
      </c>
      <c r="K158" s="31">
        <f t="shared" si="28"/>
        <v>509586</v>
      </c>
      <c r="L158" s="31">
        <f t="shared" si="28"/>
        <v>300</v>
      </c>
      <c r="M158" s="31">
        <f t="shared" si="28"/>
        <v>237949154</v>
      </c>
      <c r="N158" s="31">
        <f t="shared" si="28"/>
        <v>237949154</v>
      </c>
      <c r="O158" s="31">
        <f t="shared" si="28"/>
        <v>1168870</v>
      </c>
      <c r="P158" s="31">
        <f t="shared" si="28"/>
        <v>39749150</v>
      </c>
      <c r="Q158" s="31">
        <f t="shared" si="28"/>
        <v>19282936</v>
      </c>
      <c r="R158" s="31">
        <f t="shared" si="28"/>
        <v>20451806</v>
      </c>
      <c r="S158" s="31">
        <f t="shared" si="28"/>
        <v>19282936</v>
      </c>
      <c r="T158" s="31">
        <f t="shared" si="28"/>
        <v>1168870</v>
      </c>
      <c r="U158" s="31">
        <f t="shared" si="28"/>
        <v>218666218</v>
      </c>
    </row>
    <row r="159" spans="1:21" ht="17.25" thickTop="1"/>
    <row r="162" spans="1:11">
      <c r="A162" s="33">
        <v>135</v>
      </c>
      <c r="B162" s="29">
        <v>1</v>
      </c>
      <c r="C162" s="10" t="s">
        <v>445</v>
      </c>
      <c r="D162" s="11">
        <v>83604</v>
      </c>
      <c r="E162" s="11">
        <v>0</v>
      </c>
      <c r="F162" s="11">
        <v>0</v>
      </c>
      <c r="G162" s="11">
        <v>15041</v>
      </c>
      <c r="H162" s="11">
        <v>48927</v>
      </c>
      <c r="I162" s="11" t="s">
        <v>1077</v>
      </c>
      <c r="J162" s="11">
        <f>+(50*D162-23*E162)+50*(G162+H162)</f>
        <v>7378600</v>
      </c>
      <c r="K162" s="9">
        <v>0</v>
      </c>
    </row>
    <row r="163" spans="1:11">
      <c r="A163" s="33">
        <v>136</v>
      </c>
      <c r="B163" s="29">
        <v>0</v>
      </c>
      <c r="C163" s="10" t="s">
        <v>434</v>
      </c>
      <c r="D163" s="11">
        <v>138</v>
      </c>
      <c r="E163" s="11">
        <v>0</v>
      </c>
      <c r="F163" s="11">
        <v>15</v>
      </c>
      <c r="G163" s="11">
        <v>26</v>
      </c>
      <c r="H163" s="11">
        <v>97</v>
      </c>
      <c r="I163" s="11" t="s">
        <v>1077</v>
      </c>
      <c r="J163" s="11">
        <f>+(50*D163-23*E163)+50*(G163+H163)</f>
        <v>13050</v>
      </c>
      <c r="K163" s="9"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F77"/>
  <sheetViews>
    <sheetView zoomScale="85" zoomScaleNormal="85" workbookViewId="0"/>
  </sheetViews>
  <sheetFormatPr defaultRowHeight="16.5"/>
  <cols>
    <col min="1" max="1" width="9.140625" style="16"/>
    <col min="2" max="2" width="7.42578125" style="16" bestFit="1" customWidth="1"/>
    <col min="3" max="3" width="12.28515625" style="16" bestFit="1" customWidth="1"/>
    <col min="4" max="4" width="70.85546875" style="16" bestFit="1" customWidth="1"/>
    <col min="5" max="5" width="14.7109375" style="16" bestFit="1" customWidth="1"/>
    <col min="6" max="16384" width="9.140625" style="16"/>
  </cols>
  <sheetData>
    <row r="2" spans="2:6">
      <c r="B2" s="65" t="s">
        <v>1042</v>
      </c>
      <c r="C2" s="65"/>
      <c r="D2" s="65"/>
      <c r="E2" s="65"/>
    </row>
    <row r="4" spans="2:6">
      <c r="B4" s="17" t="s">
        <v>1040</v>
      </c>
      <c r="C4" s="17" t="s">
        <v>0</v>
      </c>
      <c r="D4" s="18" t="s">
        <v>1037</v>
      </c>
      <c r="E4" s="18" t="s">
        <v>1043</v>
      </c>
      <c r="F4" s="16" t="s">
        <v>1078</v>
      </c>
    </row>
    <row r="5" spans="2:6">
      <c r="B5" s="19">
        <v>1</v>
      </c>
      <c r="C5" s="20">
        <v>647</v>
      </c>
      <c r="D5" s="21" t="s">
        <v>596</v>
      </c>
      <c r="E5" s="22" t="s">
        <v>1044</v>
      </c>
    </row>
    <row r="6" spans="2:6">
      <c r="B6" s="19">
        <v>2</v>
      </c>
      <c r="C6" s="20">
        <v>630</v>
      </c>
      <c r="D6" s="21" t="s">
        <v>572</v>
      </c>
      <c r="E6" s="22" t="s">
        <v>1044</v>
      </c>
    </row>
    <row r="7" spans="2:6">
      <c r="B7" s="19">
        <v>3</v>
      </c>
      <c r="C7" s="20">
        <v>648</v>
      </c>
      <c r="D7" s="21" t="s">
        <v>597</v>
      </c>
      <c r="E7" s="22" t="s">
        <v>1044</v>
      </c>
    </row>
    <row r="8" spans="2:6">
      <c r="B8" s="19">
        <v>4</v>
      </c>
      <c r="C8" s="20">
        <v>702</v>
      </c>
      <c r="D8" s="21" t="s">
        <v>661</v>
      </c>
      <c r="E8" s="22" t="s">
        <v>1044</v>
      </c>
    </row>
    <row r="9" spans="2:6">
      <c r="B9" s="19">
        <v>5</v>
      </c>
      <c r="C9" s="20">
        <v>983</v>
      </c>
      <c r="D9" s="21" t="s">
        <v>1045</v>
      </c>
      <c r="E9" s="22" t="s">
        <v>1044</v>
      </c>
      <c r="F9" s="16" t="s">
        <v>1041</v>
      </c>
    </row>
    <row r="10" spans="2:6">
      <c r="B10" s="19">
        <v>6</v>
      </c>
      <c r="C10" s="20">
        <v>657</v>
      </c>
      <c r="D10" s="21" t="s">
        <v>641</v>
      </c>
      <c r="E10" s="22" t="s">
        <v>1044</v>
      </c>
    </row>
    <row r="11" spans="2:6">
      <c r="B11" s="19">
        <v>7</v>
      </c>
      <c r="C11" s="20">
        <v>631</v>
      </c>
      <c r="D11" s="23" t="s">
        <v>573</v>
      </c>
      <c r="E11" s="24" t="s">
        <v>1044</v>
      </c>
    </row>
    <row r="12" spans="2:6">
      <c r="B12" s="19">
        <v>8</v>
      </c>
      <c r="C12" s="20">
        <v>604</v>
      </c>
      <c r="D12" s="21" t="s">
        <v>564</v>
      </c>
      <c r="E12" s="22" t="s">
        <v>1044</v>
      </c>
    </row>
    <row r="13" spans="2:6">
      <c r="B13" s="19">
        <v>9</v>
      </c>
      <c r="C13" s="20">
        <v>156</v>
      </c>
      <c r="D13" s="21" t="s">
        <v>520</v>
      </c>
      <c r="E13" s="22" t="s">
        <v>1044</v>
      </c>
    </row>
    <row r="14" spans="2:6">
      <c r="B14" s="19">
        <v>10</v>
      </c>
      <c r="C14" s="20">
        <v>162</v>
      </c>
      <c r="D14" s="21" t="s">
        <v>529</v>
      </c>
      <c r="E14" s="22" t="s">
        <v>1044</v>
      </c>
    </row>
    <row r="15" spans="2:6">
      <c r="B15" s="19">
        <v>11</v>
      </c>
      <c r="C15" s="20">
        <v>633</v>
      </c>
      <c r="D15" s="21" t="s">
        <v>577</v>
      </c>
      <c r="E15" s="22" t="s">
        <v>1044</v>
      </c>
    </row>
    <row r="16" spans="2:6">
      <c r="B16" s="19">
        <v>12</v>
      </c>
      <c r="C16" s="20">
        <v>867</v>
      </c>
      <c r="D16" s="21" t="s">
        <v>1046</v>
      </c>
      <c r="E16" s="22" t="s">
        <v>1044</v>
      </c>
    </row>
    <row r="17" spans="2:5">
      <c r="B17" s="19">
        <v>13</v>
      </c>
      <c r="C17" s="20">
        <v>645</v>
      </c>
      <c r="D17" s="21" t="s">
        <v>594</v>
      </c>
      <c r="E17" s="22" t="s">
        <v>1044</v>
      </c>
    </row>
    <row r="18" spans="2:5">
      <c r="B18" s="19">
        <v>14</v>
      </c>
      <c r="C18" s="20">
        <v>997</v>
      </c>
      <c r="D18" s="25" t="s">
        <v>1047</v>
      </c>
      <c r="E18" s="22" t="s">
        <v>1044</v>
      </c>
    </row>
    <row r="19" spans="2:5">
      <c r="B19" s="19">
        <v>15</v>
      </c>
      <c r="C19" s="20">
        <v>130</v>
      </c>
      <c r="D19" s="21" t="s">
        <v>493</v>
      </c>
      <c r="E19" s="22" t="s">
        <v>1044</v>
      </c>
    </row>
    <row r="20" spans="2:5">
      <c r="B20" s="19">
        <v>16</v>
      </c>
      <c r="C20" s="20">
        <v>635</v>
      </c>
      <c r="D20" s="21" t="s">
        <v>580</v>
      </c>
      <c r="E20" s="22" t="s">
        <v>1044</v>
      </c>
    </row>
    <row r="21" spans="2:5">
      <c r="B21" s="19">
        <v>17</v>
      </c>
      <c r="C21" s="20">
        <v>636</v>
      </c>
      <c r="D21" s="21" t="s">
        <v>581</v>
      </c>
      <c r="E21" s="22" t="s">
        <v>1044</v>
      </c>
    </row>
    <row r="22" spans="2:5">
      <c r="B22" s="19">
        <v>18</v>
      </c>
      <c r="C22" s="20">
        <v>667</v>
      </c>
      <c r="D22" s="21" t="s">
        <v>655</v>
      </c>
      <c r="E22" s="22" t="s">
        <v>1044</v>
      </c>
    </row>
    <row r="23" spans="2:5">
      <c r="B23" s="19">
        <v>19</v>
      </c>
      <c r="C23" s="20">
        <v>804</v>
      </c>
      <c r="D23" s="21" t="s">
        <v>674</v>
      </c>
      <c r="E23" s="22" t="s">
        <v>1044</v>
      </c>
    </row>
    <row r="24" spans="2:5">
      <c r="B24" s="19">
        <v>20</v>
      </c>
      <c r="C24" s="20">
        <v>638</v>
      </c>
      <c r="D24" s="21" t="s">
        <v>584</v>
      </c>
      <c r="E24" s="22" t="s">
        <v>1044</v>
      </c>
    </row>
    <row r="25" spans="2:5">
      <c r="B25" s="19">
        <v>21</v>
      </c>
      <c r="C25" s="20">
        <v>101</v>
      </c>
      <c r="D25" s="21" t="s">
        <v>448</v>
      </c>
      <c r="E25" s="22" t="s">
        <v>1044</v>
      </c>
    </row>
    <row r="26" spans="2:5">
      <c r="B26" s="19">
        <v>22</v>
      </c>
      <c r="C26" s="20">
        <v>639</v>
      </c>
      <c r="D26" s="21" t="s">
        <v>586</v>
      </c>
      <c r="E26" s="22" t="s">
        <v>1044</v>
      </c>
    </row>
    <row r="27" spans="2:5">
      <c r="B27" s="19">
        <v>23</v>
      </c>
      <c r="C27" s="20">
        <v>660</v>
      </c>
      <c r="D27" s="21" t="s">
        <v>648</v>
      </c>
      <c r="E27" s="22" t="s">
        <v>1044</v>
      </c>
    </row>
    <row r="28" spans="2:5">
      <c r="B28" s="19">
        <v>24</v>
      </c>
      <c r="C28" s="20">
        <v>642</v>
      </c>
      <c r="D28" s="21" t="s">
        <v>591</v>
      </c>
      <c r="E28" s="22" t="s">
        <v>1044</v>
      </c>
    </row>
    <row r="29" spans="2:5">
      <c r="B29" s="19">
        <v>25</v>
      </c>
      <c r="C29" s="20">
        <v>873</v>
      </c>
      <c r="D29" s="21" t="s">
        <v>704</v>
      </c>
      <c r="E29" s="22" t="s">
        <v>1044</v>
      </c>
    </row>
    <row r="30" spans="2:5">
      <c r="B30" s="19">
        <v>26</v>
      </c>
      <c r="C30" s="20">
        <v>985</v>
      </c>
      <c r="D30" s="21" t="s">
        <v>726</v>
      </c>
      <c r="E30" s="22" t="s">
        <v>1044</v>
      </c>
    </row>
    <row r="31" spans="2:5">
      <c r="B31" s="19">
        <v>27</v>
      </c>
      <c r="C31" s="20">
        <v>984</v>
      </c>
      <c r="D31" s="21" t="s">
        <v>724</v>
      </c>
      <c r="E31" s="22" t="s">
        <v>1044</v>
      </c>
    </row>
    <row r="32" spans="2:5">
      <c r="B32" s="19">
        <v>28</v>
      </c>
      <c r="C32" s="20">
        <v>208</v>
      </c>
      <c r="D32" s="21" t="s">
        <v>542</v>
      </c>
      <c r="E32" s="22" t="s">
        <v>1044</v>
      </c>
    </row>
    <row r="33" spans="2:6">
      <c r="B33" s="19">
        <v>29</v>
      </c>
      <c r="C33" s="20">
        <v>644</v>
      </c>
      <c r="D33" s="21" t="s">
        <v>593</v>
      </c>
      <c r="E33" s="22" t="s">
        <v>1044</v>
      </c>
    </row>
    <row r="34" spans="2:6">
      <c r="B34" s="19">
        <v>30</v>
      </c>
      <c r="C34" s="20">
        <v>620</v>
      </c>
      <c r="D34" s="21" t="s">
        <v>566</v>
      </c>
      <c r="E34" s="22" t="s">
        <v>1044</v>
      </c>
    </row>
    <row r="35" spans="2:6">
      <c r="B35" s="19">
        <v>31</v>
      </c>
      <c r="C35" s="20">
        <v>696</v>
      </c>
      <c r="D35" s="21" t="s">
        <v>660</v>
      </c>
      <c r="E35" s="22" t="s">
        <v>1044</v>
      </c>
    </row>
    <row r="36" spans="2:6">
      <c r="B36" s="19">
        <v>32</v>
      </c>
      <c r="C36" s="20">
        <v>655</v>
      </c>
      <c r="D36" s="21" t="s">
        <v>637</v>
      </c>
      <c r="E36" s="22" t="s">
        <v>1044</v>
      </c>
    </row>
    <row r="37" spans="2:6">
      <c r="B37" s="19">
        <v>33</v>
      </c>
      <c r="C37" s="20">
        <v>707</v>
      </c>
      <c r="D37" s="21" t="s">
        <v>1048</v>
      </c>
      <c r="E37" s="22" t="s">
        <v>1044</v>
      </c>
      <c r="F37" s="16" t="s">
        <v>1041</v>
      </c>
    </row>
    <row r="38" spans="2:6">
      <c r="B38" s="19">
        <v>34</v>
      </c>
      <c r="C38" s="20">
        <v>711</v>
      </c>
      <c r="D38" s="21" t="s">
        <v>1049</v>
      </c>
      <c r="E38" s="22" t="s">
        <v>1044</v>
      </c>
    </row>
    <row r="39" spans="2:6">
      <c r="B39" s="19">
        <v>35</v>
      </c>
      <c r="C39" s="20">
        <v>728</v>
      </c>
      <c r="D39" s="21" t="s">
        <v>1050</v>
      </c>
      <c r="E39" s="22" t="s">
        <v>1044</v>
      </c>
    </row>
    <row r="40" spans="2:6">
      <c r="B40" s="19">
        <v>36</v>
      </c>
      <c r="C40" s="20">
        <v>713</v>
      </c>
      <c r="D40" s="21" t="s">
        <v>1051</v>
      </c>
      <c r="E40" s="22" t="s">
        <v>1044</v>
      </c>
    </row>
    <row r="41" spans="2:6">
      <c r="B41" s="19">
        <v>37</v>
      </c>
      <c r="C41" s="20">
        <v>706</v>
      </c>
      <c r="D41" s="21" t="s">
        <v>1052</v>
      </c>
      <c r="E41" s="22" t="s">
        <v>1044</v>
      </c>
      <c r="F41" s="16" t="s">
        <v>1041</v>
      </c>
    </row>
    <row r="42" spans="2:6">
      <c r="B42" s="19">
        <v>38</v>
      </c>
      <c r="C42" s="20">
        <v>214</v>
      </c>
      <c r="D42" s="21" t="s">
        <v>556</v>
      </c>
      <c r="E42" s="22" t="s">
        <v>1044</v>
      </c>
    </row>
    <row r="43" spans="2:6">
      <c r="B43" s="19">
        <v>39</v>
      </c>
      <c r="C43" s="20">
        <v>650</v>
      </c>
      <c r="D43" s="21" t="s">
        <v>1053</v>
      </c>
      <c r="E43" s="22" t="s">
        <v>1044</v>
      </c>
    </row>
    <row r="44" spans="2:6">
      <c r="B44" s="19">
        <v>40</v>
      </c>
      <c r="C44" s="20">
        <v>116</v>
      </c>
      <c r="D44" s="21" t="s">
        <v>1054</v>
      </c>
      <c r="E44" s="22" t="s">
        <v>1044</v>
      </c>
    </row>
    <row r="45" spans="2:6">
      <c r="B45" s="19">
        <v>41</v>
      </c>
      <c r="C45" s="20">
        <v>841</v>
      </c>
      <c r="D45" s="21" t="s">
        <v>1055</v>
      </c>
      <c r="E45" s="22" t="s">
        <v>1044</v>
      </c>
    </row>
    <row r="46" spans="2:6">
      <c r="B46" s="19">
        <v>42</v>
      </c>
      <c r="C46" s="20">
        <v>143</v>
      </c>
      <c r="D46" s="21" t="s">
        <v>501</v>
      </c>
      <c r="E46" s="22" t="s">
        <v>1044</v>
      </c>
    </row>
    <row r="47" spans="2:6">
      <c r="B47" s="19">
        <v>43</v>
      </c>
      <c r="C47" s="20">
        <v>145</v>
      </c>
      <c r="D47" s="21" t="s">
        <v>1056</v>
      </c>
      <c r="E47" s="22" t="s">
        <v>1044</v>
      </c>
    </row>
    <row r="48" spans="2:6">
      <c r="B48" s="19">
        <v>44</v>
      </c>
      <c r="C48" s="20">
        <v>146</v>
      </c>
      <c r="D48" s="21" t="s">
        <v>505</v>
      </c>
      <c r="E48" s="22" t="s">
        <v>1044</v>
      </c>
    </row>
    <row r="49" spans="2:5">
      <c r="B49" s="19">
        <v>45</v>
      </c>
      <c r="C49" s="20">
        <v>147</v>
      </c>
      <c r="D49" s="21" t="s">
        <v>507</v>
      </c>
      <c r="E49" s="22" t="s">
        <v>1044</v>
      </c>
    </row>
    <row r="50" spans="2:5">
      <c r="B50" s="19">
        <v>46</v>
      </c>
      <c r="C50" s="20">
        <v>148</v>
      </c>
      <c r="D50" s="21" t="s">
        <v>1057</v>
      </c>
      <c r="E50" s="22" t="s">
        <v>1044</v>
      </c>
    </row>
    <row r="51" spans="2:5">
      <c r="B51" s="19">
        <v>47</v>
      </c>
      <c r="C51" s="20">
        <v>149</v>
      </c>
      <c r="D51" s="21" t="s">
        <v>1058</v>
      </c>
      <c r="E51" s="22" t="s">
        <v>1044</v>
      </c>
    </row>
    <row r="52" spans="2:5">
      <c r="B52" s="19">
        <v>48</v>
      </c>
      <c r="C52" s="20">
        <v>150</v>
      </c>
      <c r="D52" s="21" t="s">
        <v>1059</v>
      </c>
      <c r="E52" s="22" t="s">
        <v>1044</v>
      </c>
    </row>
    <row r="53" spans="2:5">
      <c r="B53" s="19">
        <v>49</v>
      </c>
      <c r="C53" s="20">
        <v>151</v>
      </c>
      <c r="D53" s="21" t="s">
        <v>1060</v>
      </c>
      <c r="E53" s="22" t="s">
        <v>1044</v>
      </c>
    </row>
    <row r="54" spans="2:5">
      <c r="B54" s="19">
        <v>50</v>
      </c>
      <c r="C54" s="20">
        <v>152</v>
      </c>
      <c r="D54" s="21" t="s">
        <v>1061</v>
      </c>
      <c r="E54" s="22" t="s">
        <v>1044</v>
      </c>
    </row>
    <row r="55" spans="2:5">
      <c r="B55" s="19">
        <v>51</v>
      </c>
      <c r="C55" s="20">
        <v>153</v>
      </c>
      <c r="D55" s="21" t="s">
        <v>1062</v>
      </c>
      <c r="E55" s="22" t="s">
        <v>1044</v>
      </c>
    </row>
    <row r="56" spans="2:5">
      <c r="B56" s="19">
        <v>52</v>
      </c>
      <c r="C56" s="20">
        <v>154</v>
      </c>
      <c r="D56" s="21" t="s">
        <v>1063</v>
      </c>
      <c r="E56" s="22" t="s">
        <v>1044</v>
      </c>
    </row>
    <row r="57" spans="2:5">
      <c r="B57" s="19">
        <v>53</v>
      </c>
      <c r="C57" s="20">
        <v>155</v>
      </c>
      <c r="D57" s="21" t="s">
        <v>729</v>
      </c>
      <c r="E57" s="22" t="s">
        <v>1044</v>
      </c>
    </row>
    <row r="58" spans="2:5">
      <c r="B58" s="19">
        <v>54</v>
      </c>
      <c r="C58" s="20">
        <v>157</v>
      </c>
      <c r="D58" s="21" t="s">
        <v>1064</v>
      </c>
      <c r="E58" s="22" t="s">
        <v>1044</v>
      </c>
    </row>
    <row r="59" spans="2:5">
      <c r="B59" s="19">
        <v>55</v>
      </c>
      <c r="C59" s="20">
        <v>158</v>
      </c>
      <c r="D59" s="21" t="s">
        <v>524</v>
      </c>
      <c r="E59" s="22" t="s">
        <v>1044</v>
      </c>
    </row>
    <row r="60" spans="2:5">
      <c r="B60" s="19">
        <v>56</v>
      </c>
      <c r="C60" s="20">
        <v>159</v>
      </c>
      <c r="D60" s="21" t="s">
        <v>1065</v>
      </c>
      <c r="E60" s="22" t="s">
        <v>1044</v>
      </c>
    </row>
    <row r="61" spans="2:5">
      <c r="B61" s="19">
        <v>57</v>
      </c>
      <c r="C61" s="20">
        <v>160</v>
      </c>
      <c r="D61" s="21" t="s">
        <v>1066</v>
      </c>
      <c r="E61" s="22" t="s">
        <v>1044</v>
      </c>
    </row>
    <row r="62" spans="2:5">
      <c r="B62" s="19">
        <v>58</v>
      </c>
      <c r="C62" s="20">
        <v>161</v>
      </c>
      <c r="D62" s="21" t="s">
        <v>1067</v>
      </c>
      <c r="E62" s="22" t="s">
        <v>1044</v>
      </c>
    </row>
    <row r="63" spans="2:5">
      <c r="B63" s="19">
        <v>59</v>
      </c>
      <c r="C63" s="20">
        <v>163</v>
      </c>
      <c r="D63" s="21" t="s">
        <v>1068</v>
      </c>
      <c r="E63" s="22" t="s">
        <v>1044</v>
      </c>
    </row>
    <row r="64" spans="2:5">
      <c r="B64" s="19">
        <v>60</v>
      </c>
      <c r="C64" s="20">
        <v>164</v>
      </c>
      <c r="D64" s="21" t="s">
        <v>1069</v>
      </c>
      <c r="E64" s="22" t="s">
        <v>1044</v>
      </c>
    </row>
    <row r="65" spans="2:6">
      <c r="B65" s="19">
        <v>61</v>
      </c>
      <c r="C65" s="26">
        <v>165</v>
      </c>
      <c r="D65" s="21" t="s">
        <v>1070</v>
      </c>
      <c r="E65" s="22" t="s">
        <v>1044</v>
      </c>
    </row>
    <row r="66" spans="2:6">
      <c r="B66" s="19">
        <v>62</v>
      </c>
      <c r="C66" s="26">
        <v>218</v>
      </c>
      <c r="D66" s="21" t="s">
        <v>1071</v>
      </c>
      <c r="E66" s="22" t="s">
        <v>1044</v>
      </c>
    </row>
    <row r="67" spans="2:6">
      <c r="B67" s="19">
        <v>63</v>
      </c>
      <c r="C67" s="26">
        <v>715</v>
      </c>
      <c r="D67" s="21" t="s">
        <v>1072</v>
      </c>
      <c r="E67" s="22" t="s">
        <v>1044</v>
      </c>
    </row>
    <row r="68" spans="2:6">
      <c r="B68" s="19">
        <v>64</v>
      </c>
      <c r="C68" s="26">
        <v>221</v>
      </c>
      <c r="D68" s="21" t="s">
        <v>999</v>
      </c>
      <c r="E68" s="22" t="s">
        <v>1044</v>
      </c>
    </row>
    <row r="69" spans="2:6">
      <c r="B69" s="19">
        <v>65</v>
      </c>
      <c r="C69" s="26">
        <v>2765</v>
      </c>
      <c r="D69" s="21" t="s">
        <v>1073</v>
      </c>
      <c r="E69" s="22" t="s">
        <v>1044</v>
      </c>
      <c r="F69" s="16" t="s">
        <v>1041</v>
      </c>
    </row>
    <row r="70" spans="2:6">
      <c r="B70" s="19">
        <v>66</v>
      </c>
      <c r="C70" s="26">
        <v>840</v>
      </c>
      <c r="D70" s="27" t="s">
        <v>1074</v>
      </c>
      <c r="E70" s="22" t="s">
        <v>1044</v>
      </c>
    </row>
    <row r="71" spans="2:6">
      <c r="B71" s="19">
        <v>67</v>
      </c>
      <c r="C71" s="26">
        <v>705</v>
      </c>
      <c r="D71" s="27" t="s">
        <v>663</v>
      </c>
      <c r="E71" s="22" t="s">
        <v>1044</v>
      </c>
    </row>
    <row r="72" spans="2:6">
      <c r="B72" s="19">
        <v>68</v>
      </c>
      <c r="C72" s="26">
        <v>704</v>
      </c>
      <c r="D72" s="27" t="s">
        <v>662</v>
      </c>
      <c r="E72" s="22" t="s">
        <v>1044</v>
      </c>
    </row>
    <row r="73" spans="2:6">
      <c r="B73" s="19">
        <v>69</v>
      </c>
      <c r="C73" s="26">
        <v>712</v>
      </c>
      <c r="D73" s="27" t="s">
        <v>1019</v>
      </c>
      <c r="E73" s="22" t="s">
        <v>1044</v>
      </c>
    </row>
    <row r="74" spans="2:6">
      <c r="B74" s="19">
        <v>70</v>
      </c>
      <c r="C74" s="26">
        <v>718</v>
      </c>
      <c r="D74" s="27" t="s">
        <v>1075</v>
      </c>
      <c r="E74" s="22" t="s">
        <v>1044</v>
      </c>
      <c r="F74" s="16" t="s">
        <v>1041</v>
      </c>
    </row>
    <row r="75" spans="2:6">
      <c r="B75" s="19">
        <v>71</v>
      </c>
      <c r="C75" s="26">
        <v>717</v>
      </c>
      <c r="D75" s="27" t="s">
        <v>833</v>
      </c>
      <c r="E75" s="22" t="s">
        <v>1044</v>
      </c>
    </row>
    <row r="76" spans="2:6">
      <c r="B76" s="19">
        <v>72</v>
      </c>
      <c r="C76" s="26">
        <v>651</v>
      </c>
      <c r="D76" s="28" t="s">
        <v>606</v>
      </c>
      <c r="E76" s="22" t="s">
        <v>1044</v>
      </c>
    </row>
    <row r="77" spans="2:6">
      <c r="B77" s="19">
        <v>73</v>
      </c>
      <c r="C77" s="26">
        <v>124</v>
      </c>
      <c r="D77" s="28" t="s">
        <v>483</v>
      </c>
      <c r="E77" s="22" t="s">
        <v>1044</v>
      </c>
    </row>
  </sheetData>
  <mergeCells count="1">
    <mergeCell ref="B2:E2"/>
  </mergeCells>
  <pageMargins left="0.7" right="0.7" top="0.75" bottom="0.75" header="0.3" footer="0.3"/>
  <pageSetup paperSize="9" scale="83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N53"/>
  <sheetViews>
    <sheetView zoomScale="85" zoomScaleNormal="85" workbookViewId="0"/>
  </sheetViews>
  <sheetFormatPr defaultRowHeight="16.5"/>
  <cols>
    <col min="1" max="1" width="9.140625" style="53" customWidth="1"/>
    <col min="2" max="2" width="7.7109375" style="53" customWidth="1"/>
    <col min="3" max="3" width="11.28515625" style="53" customWidth="1"/>
    <col min="4" max="4" width="22.42578125" style="53" bestFit="1" customWidth="1"/>
    <col min="5" max="5" width="26.7109375" style="53" customWidth="1"/>
    <col min="6" max="6" width="6.7109375" style="53" customWidth="1"/>
    <col min="7" max="7" width="10.28515625" style="53" customWidth="1"/>
    <col min="8" max="8" width="10.28515625" style="53" bestFit="1" customWidth="1"/>
    <col min="9" max="16384" width="9.140625" style="53"/>
  </cols>
  <sheetData>
    <row r="2" spans="2:14">
      <c r="B2" s="52" t="s">
        <v>1111</v>
      </c>
    </row>
    <row r="3" spans="2:14" ht="16.5" customHeight="1"/>
    <row r="4" spans="2:14" ht="16.5" customHeight="1">
      <c r="B4" s="66" t="s">
        <v>1112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</row>
    <row r="5" spans="2:14"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</row>
    <row r="6" spans="2:14"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pans="2:14">
      <c r="B7" s="55" t="s">
        <v>1040</v>
      </c>
      <c r="C7" s="55" t="s">
        <v>1095</v>
      </c>
      <c r="D7" s="55" t="s">
        <v>1113</v>
      </c>
      <c r="E7" s="55" t="s">
        <v>1114</v>
      </c>
      <c r="F7" s="55" t="s">
        <v>1115</v>
      </c>
      <c r="G7" s="55" t="s">
        <v>1116</v>
      </c>
    </row>
    <row r="8" spans="2:14">
      <c r="B8" s="56">
        <v>1</v>
      </c>
      <c r="C8" s="57">
        <v>657</v>
      </c>
      <c r="D8" s="56" t="s">
        <v>1117</v>
      </c>
      <c r="E8" s="56" t="s">
        <v>1117</v>
      </c>
      <c r="F8" s="56">
        <v>1</v>
      </c>
      <c r="G8" s="56">
        <f>F8*50000</f>
        <v>50000</v>
      </c>
    </row>
    <row r="9" spans="2:14">
      <c r="B9" s="56">
        <v>2</v>
      </c>
      <c r="C9" s="57">
        <v>658</v>
      </c>
      <c r="D9" s="56" t="s">
        <v>1118</v>
      </c>
      <c r="E9" s="56" t="s">
        <v>1118</v>
      </c>
      <c r="F9" s="56">
        <v>1</v>
      </c>
      <c r="G9" s="56">
        <f>F9*50000</f>
        <v>50000</v>
      </c>
    </row>
    <row r="10" spans="2:14">
      <c r="B10" s="56">
        <v>3</v>
      </c>
      <c r="C10" s="57">
        <v>640</v>
      </c>
      <c r="D10" s="56" t="s">
        <v>1119</v>
      </c>
      <c r="E10" s="56" t="s">
        <v>1119</v>
      </c>
      <c r="F10" s="56">
        <v>1</v>
      </c>
      <c r="G10" s="56">
        <f>F10*50000</f>
        <v>50000</v>
      </c>
    </row>
    <row r="11" spans="2:14" ht="17.25" thickBot="1">
      <c r="B11" s="67" t="s">
        <v>1120</v>
      </c>
      <c r="C11" s="68"/>
      <c r="D11" s="68"/>
      <c r="E11" s="69"/>
      <c r="F11" s="58">
        <f>SUM(F8:F10)</f>
        <v>3</v>
      </c>
      <c r="G11" s="58">
        <f>SUM(G8:G10)</f>
        <v>150000</v>
      </c>
    </row>
    <row r="12" spans="2:14" ht="17.25" thickTop="1">
      <c r="B12" s="59"/>
      <c r="C12" s="59"/>
      <c r="D12" s="59"/>
      <c r="E12" s="59"/>
      <c r="F12" s="60"/>
      <c r="G12" s="60"/>
    </row>
    <row r="13" spans="2:14">
      <c r="B13" s="70" t="s">
        <v>1121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</row>
    <row r="14" spans="2:14"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</row>
    <row r="15" spans="2:14"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</row>
    <row r="17" spans="2:14" ht="16.5" customHeight="1">
      <c r="B17" s="53" t="s">
        <v>1122</v>
      </c>
    </row>
    <row r="19" spans="2:14" ht="16.5" customHeight="1">
      <c r="B19" s="71" t="s">
        <v>1130</v>
      </c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</row>
    <row r="20" spans="2:14"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</row>
    <row r="21" spans="2:14"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</row>
    <row r="22" spans="2:14">
      <c r="B22" s="55" t="s">
        <v>1040</v>
      </c>
      <c r="C22" s="55" t="s">
        <v>1095</v>
      </c>
      <c r="D22" s="55" t="s">
        <v>1113</v>
      </c>
      <c r="E22" s="55" t="s">
        <v>1114</v>
      </c>
      <c r="F22" s="55" t="s">
        <v>1115</v>
      </c>
      <c r="G22" s="55" t="s">
        <v>1116</v>
      </c>
      <c r="H22" s="62"/>
      <c r="I22" s="62"/>
      <c r="J22" s="62"/>
      <c r="K22" s="62"/>
      <c r="L22" s="62"/>
      <c r="M22" s="62"/>
      <c r="N22" s="62"/>
    </row>
    <row r="23" spans="2:14">
      <c r="B23" s="56">
        <v>1</v>
      </c>
      <c r="C23" s="57">
        <v>653</v>
      </c>
      <c r="D23" s="56" t="s">
        <v>1131</v>
      </c>
      <c r="E23" s="56" t="s">
        <v>1132</v>
      </c>
      <c r="F23" s="56">
        <v>10</v>
      </c>
      <c r="G23" s="56">
        <f>F23*50000</f>
        <v>500000</v>
      </c>
      <c r="H23" s="62"/>
      <c r="I23" s="62"/>
      <c r="J23" s="62"/>
      <c r="K23" s="62"/>
      <c r="L23" s="62"/>
      <c r="M23" s="62"/>
      <c r="N23" s="62"/>
    </row>
    <row r="24" spans="2:14">
      <c r="B24" s="56">
        <v>2</v>
      </c>
      <c r="C24" s="57">
        <v>671</v>
      </c>
      <c r="D24" s="56" t="s">
        <v>1133</v>
      </c>
      <c r="E24" s="56" t="s">
        <v>1133</v>
      </c>
      <c r="F24" s="56">
        <v>1</v>
      </c>
      <c r="G24" s="56">
        <f t="shared" ref="G24:G27" si="0">F24*50000</f>
        <v>50000</v>
      </c>
      <c r="H24" s="62"/>
      <c r="I24" s="62"/>
      <c r="J24" s="62"/>
      <c r="K24" s="62"/>
      <c r="L24" s="62"/>
      <c r="M24" s="62"/>
      <c r="N24" s="62"/>
    </row>
    <row r="25" spans="2:14">
      <c r="B25" s="56">
        <v>3</v>
      </c>
      <c r="C25" s="57">
        <v>108</v>
      </c>
      <c r="D25" s="56" t="s">
        <v>1134</v>
      </c>
      <c r="E25" s="56" t="s">
        <v>1134</v>
      </c>
      <c r="F25" s="56">
        <v>8</v>
      </c>
      <c r="G25" s="56">
        <f t="shared" si="0"/>
        <v>400000</v>
      </c>
      <c r="H25" s="62"/>
      <c r="I25" s="62"/>
      <c r="J25" s="62"/>
      <c r="K25" s="62"/>
      <c r="L25" s="62"/>
      <c r="M25" s="62"/>
      <c r="N25" s="62"/>
    </row>
    <row r="26" spans="2:14">
      <c r="B26" s="56">
        <v>4</v>
      </c>
      <c r="C26" s="57">
        <v>105</v>
      </c>
      <c r="D26" s="56" t="s">
        <v>1135</v>
      </c>
      <c r="E26" s="56" t="s">
        <v>1136</v>
      </c>
      <c r="F26" s="56">
        <v>1</v>
      </c>
      <c r="G26" s="56">
        <f t="shared" si="0"/>
        <v>50000</v>
      </c>
      <c r="H26" s="62"/>
      <c r="I26" s="62"/>
      <c r="J26" s="62"/>
      <c r="K26" s="62"/>
      <c r="L26" s="62"/>
      <c r="M26" s="62"/>
      <c r="N26" s="62"/>
    </row>
    <row r="27" spans="2:14">
      <c r="B27" s="56">
        <v>5</v>
      </c>
      <c r="C27" s="57">
        <v>820</v>
      </c>
      <c r="D27" s="56" t="s">
        <v>1137</v>
      </c>
      <c r="E27" s="56" t="s">
        <v>1137</v>
      </c>
      <c r="F27" s="56">
        <v>10</v>
      </c>
      <c r="G27" s="56">
        <f t="shared" si="0"/>
        <v>500000</v>
      </c>
      <c r="H27" s="62"/>
      <c r="I27" s="62"/>
      <c r="J27" s="62"/>
      <c r="K27" s="62"/>
      <c r="L27" s="62"/>
      <c r="M27" s="62"/>
      <c r="N27" s="62"/>
    </row>
    <row r="28" spans="2:14" ht="17.25" thickBot="1">
      <c r="B28" s="67" t="s">
        <v>1120</v>
      </c>
      <c r="C28" s="68"/>
      <c r="D28" s="68"/>
      <c r="E28" s="69"/>
      <c r="F28" s="58">
        <f>SUM(F23:F27)</f>
        <v>30</v>
      </c>
      <c r="G28" s="58">
        <f>SUM(G23:G27)</f>
        <v>1500000</v>
      </c>
      <c r="H28" s="62"/>
      <c r="I28" s="62"/>
      <c r="J28" s="62"/>
      <c r="K28" s="62"/>
      <c r="L28" s="62"/>
      <c r="M28" s="62"/>
      <c r="N28" s="62"/>
    </row>
    <row r="29" spans="2:14" ht="17.25" thickTop="1"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</row>
    <row r="30" spans="2:14">
      <c r="B30" s="66" t="s">
        <v>1123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</row>
    <row r="31" spans="2:14"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</row>
    <row r="32" spans="2:14"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</row>
    <row r="33" spans="2:13">
      <c r="B33" s="66" t="s">
        <v>1124</v>
      </c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</row>
    <row r="34" spans="2:13"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</row>
    <row r="35" spans="2:13"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</row>
    <row r="36" spans="2:13">
      <c r="B36" s="66" t="s">
        <v>1125</v>
      </c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</row>
    <row r="37" spans="2:13"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</row>
    <row r="38" spans="2:13"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</row>
    <row r="39" spans="2:13">
      <c r="B39" s="55" t="s">
        <v>1040</v>
      </c>
      <c r="C39" s="55" t="s">
        <v>1095</v>
      </c>
      <c r="D39" s="55" t="s">
        <v>1113</v>
      </c>
      <c r="E39" s="55" t="s">
        <v>1114</v>
      </c>
      <c r="F39" s="55" t="s">
        <v>1115</v>
      </c>
      <c r="G39" s="55" t="s">
        <v>1116</v>
      </c>
      <c r="H39" s="61"/>
      <c r="I39" s="61"/>
      <c r="J39" s="61"/>
      <c r="K39" s="61"/>
      <c r="L39" s="61"/>
      <c r="M39" s="61"/>
    </row>
    <row r="40" spans="2:13">
      <c r="B40" s="56">
        <v>1</v>
      </c>
      <c r="C40" s="57">
        <v>670</v>
      </c>
      <c r="D40" s="56" t="s">
        <v>658</v>
      </c>
      <c r="E40" s="56" t="s">
        <v>658</v>
      </c>
      <c r="F40" s="56">
        <v>4</v>
      </c>
      <c r="G40" s="56">
        <f>F40*50000</f>
        <v>200000</v>
      </c>
      <c r="H40" s="61"/>
      <c r="I40" s="61"/>
      <c r="J40" s="61"/>
      <c r="K40" s="61"/>
      <c r="L40" s="61"/>
      <c r="M40" s="61"/>
    </row>
    <row r="41" spans="2:13" ht="17.25" thickBot="1">
      <c r="B41" s="67" t="s">
        <v>1120</v>
      </c>
      <c r="C41" s="68"/>
      <c r="D41" s="68"/>
      <c r="E41" s="69"/>
      <c r="F41" s="58">
        <f>SUM(F40:F40)</f>
        <v>4</v>
      </c>
      <c r="G41" s="58">
        <f>SUM(G40:G40)</f>
        <v>200000</v>
      </c>
      <c r="H41" s="61"/>
      <c r="I41" s="61"/>
      <c r="J41" s="61"/>
      <c r="K41" s="61"/>
      <c r="L41" s="61"/>
      <c r="M41" s="61"/>
    </row>
    <row r="42" spans="2:13" ht="17.25" thickTop="1">
      <c r="B42" s="59"/>
      <c r="C42" s="59"/>
      <c r="D42" s="59"/>
      <c r="E42" s="59"/>
      <c r="F42" s="60"/>
      <c r="G42" s="60"/>
      <c r="H42" s="61"/>
      <c r="I42" s="61"/>
      <c r="J42" s="61"/>
      <c r="K42" s="61"/>
      <c r="L42" s="61"/>
      <c r="M42" s="61"/>
    </row>
    <row r="43" spans="2:13">
      <c r="B43" s="66" t="s">
        <v>1138</v>
      </c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</row>
    <row r="44" spans="2:13"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</row>
    <row r="46" spans="2:13">
      <c r="B46" s="55" t="s">
        <v>1040</v>
      </c>
      <c r="C46" s="55" t="s">
        <v>1095</v>
      </c>
      <c r="D46" s="55" t="s">
        <v>1113</v>
      </c>
      <c r="E46" s="55" t="s">
        <v>1114</v>
      </c>
      <c r="F46" s="55" t="s">
        <v>1115</v>
      </c>
      <c r="G46" s="55" t="s">
        <v>1116</v>
      </c>
    </row>
    <row r="47" spans="2:13">
      <c r="B47" s="56">
        <v>1</v>
      </c>
      <c r="C47" s="57">
        <v>649</v>
      </c>
      <c r="D47" s="56" t="s">
        <v>601</v>
      </c>
      <c r="E47" s="56" t="s">
        <v>1126</v>
      </c>
      <c r="F47" s="56">
        <v>4</v>
      </c>
      <c r="G47" s="56">
        <f>+F47*50000</f>
        <v>200000</v>
      </c>
    </row>
    <row r="48" spans="2:13">
      <c r="B48" s="56">
        <v>1</v>
      </c>
      <c r="C48" s="57">
        <v>649</v>
      </c>
      <c r="D48" s="56" t="s">
        <v>601</v>
      </c>
      <c r="E48" s="56" t="s">
        <v>601</v>
      </c>
      <c r="F48" s="56">
        <v>2</v>
      </c>
      <c r="G48" s="56">
        <f>+F48*50000</f>
        <v>100000</v>
      </c>
    </row>
    <row r="49" spans="2:13">
      <c r="B49" s="56">
        <v>2</v>
      </c>
      <c r="C49" s="57">
        <v>127</v>
      </c>
      <c r="D49" s="56" t="s">
        <v>1127</v>
      </c>
      <c r="E49" s="56" t="s">
        <v>1128</v>
      </c>
      <c r="F49" s="56">
        <v>1</v>
      </c>
      <c r="G49" s="56">
        <f>+F49*50000</f>
        <v>50000</v>
      </c>
    </row>
    <row r="50" spans="2:13" ht="17.25" thickBot="1">
      <c r="B50" s="67" t="s">
        <v>1120</v>
      </c>
      <c r="C50" s="68"/>
      <c r="D50" s="68"/>
      <c r="E50" s="69"/>
      <c r="F50" s="58">
        <f>SUM(F47:F49)</f>
        <v>7</v>
      </c>
      <c r="G50" s="58">
        <f>SUM(G47:G49)</f>
        <v>350000</v>
      </c>
    </row>
    <row r="51" spans="2:13" ht="17.25" thickTop="1"/>
    <row r="52" spans="2:13">
      <c r="B52" s="66" t="s">
        <v>1129</v>
      </c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</row>
    <row r="53" spans="2:13"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</row>
  </sheetData>
  <mergeCells count="12">
    <mergeCell ref="B52:M53"/>
    <mergeCell ref="B4:N5"/>
    <mergeCell ref="B11:E11"/>
    <mergeCell ref="B13:N15"/>
    <mergeCell ref="B19:N20"/>
    <mergeCell ref="B28:E28"/>
    <mergeCell ref="B30:M31"/>
    <mergeCell ref="B33:M34"/>
    <mergeCell ref="B36:M37"/>
    <mergeCell ref="B41:E41"/>
    <mergeCell ref="B43:M44"/>
    <mergeCell ref="B50:E5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N19"/>
  <sheetViews>
    <sheetView zoomScale="90" zoomScaleNormal="90" workbookViewId="0"/>
  </sheetViews>
  <sheetFormatPr defaultRowHeight="16.5"/>
  <cols>
    <col min="1" max="1" width="9.140625" style="53" customWidth="1"/>
    <col min="2" max="2" width="7.7109375" style="53" customWidth="1"/>
    <col min="3" max="3" width="11.28515625" style="53" customWidth="1"/>
    <col min="4" max="4" width="22.42578125" style="53" bestFit="1" customWidth="1"/>
    <col min="5" max="5" width="26.7109375" style="53" customWidth="1"/>
    <col min="6" max="6" width="6.7109375" style="53" customWidth="1"/>
    <col min="7" max="7" width="10.28515625" style="53" customWidth="1"/>
    <col min="8" max="8" width="10.28515625" style="53" bestFit="1" customWidth="1"/>
    <col min="9" max="16384" width="9.140625" style="53"/>
  </cols>
  <sheetData>
    <row r="2" spans="2:14">
      <c r="B2" s="52" t="s">
        <v>1111</v>
      </c>
    </row>
    <row r="3" spans="2:14" ht="16.5" customHeight="1"/>
    <row r="4" spans="2:14"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</row>
    <row r="5" spans="2:14">
      <c r="B5" s="55" t="s">
        <v>1040</v>
      </c>
      <c r="C5" s="55" t="s">
        <v>1095</v>
      </c>
      <c r="D5" s="55" t="s">
        <v>1113</v>
      </c>
      <c r="E5" s="55" t="s">
        <v>1114</v>
      </c>
      <c r="F5" s="55" t="s">
        <v>1115</v>
      </c>
      <c r="G5" s="55" t="s">
        <v>1116</v>
      </c>
    </row>
    <row r="6" spans="2:14">
      <c r="B6" s="56">
        <v>1</v>
      </c>
      <c r="C6" s="57">
        <v>657</v>
      </c>
      <c r="D6" s="56" t="s">
        <v>1117</v>
      </c>
      <c r="E6" s="56" t="s">
        <v>1117</v>
      </c>
      <c r="F6" s="56">
        <v>1</v>
      </c>
      <c r="G6" s="56">
        <f>F6*50000</f>
        <v>50000</v>
      </c>
    </row>
    <row r="7" spans="2:14">
      <c r="B7" s="56">
        <v>2</v>
      </c>
      <c r="C7" s="57">
        <v>658</v>
      </c>
      <c r="D7" s="56" t="s">
        <v>1118</v>
      </c>
      <c r="E7" s="56" t="s">
        <v>1118</v>
      </c>
      <c r="F7" s="56">
        <v>1</v>
      </c>
      <c r="G7" s="56">
        <f>F7*50000</f>
        <v>50000</v>
      </c>
    </row>
    <row r="8" spans="2:14">
      <c r="B8" s="56">
        <v>3</v>
      </c>
      <c r="C8" s="57">
        <v>640</v>
      </c>
      <c r="D8" s="56" t="s">
        <v>1119</v>
      </c>
      <c r="E8" s="56" t="s">
        <v>1119</v>
      </c>
      <c r="F8" s="56">
        <v>1</v>
      </c>
      <c r="G8" s="56">
        <f>F8*50000</f>
        <v>50000</v>
      </c>
    </row>
    <row r="9" spans="2:14">
      <c r="B9" s="56">
        <v>4</v>
      </c>
      <c r="C9" s="57">
        <v>670</v>
      </c>
      <c r="D9" s="56" t="s">
        <v>658</v>
      </c>
      <c r="E9" s="56" t="s">
        <v>658</v>
      </c>
      <c r="F9" s="56">
        <v>4</v>
      </c>
      <c r="G9" s="56">
        <f>F9*50000</f>
        <v>200000</v>
      </c>
      <c r="H9" s="61"/>
      <c r="I9" s="61"/>
      <c r="J9" s="61"/>
      <c r="K9" s="61"/>
      <c r="L9" s="61"/>
      <c r="M9" s="61"/>
    </row>
    <row r="10" spans="2:14">
      <c r="B10" s="56">
        <v>5</v>
      </c>
      <c r="C10" s="57">
        <v>649</v>
      </c>
      <c r="D10" s="56" t="s">
        <v>601</v>
      </c>
      <c r="E10" s="56" t="s">
        <v>1126</v>
      </c>
      <c r="F10" s="56">
        <v>4</v>
      </c>
      <c r="G10" s="56">
        <f>+F10*50000</f>
        <v>200000</v>
      </c>
    </row>
    <row r="11" spans="2:14">
      <c r="B11" s="56">
        <v>6</v>
      </c>
      <c r="C11" s="57">
        <v>649</v>
      </c>
      <c r="D11" s="56" t="s">
        <v>601</v>
      </c>
      <c r="E11" s="56" t="s">
        <v>601</v>
      </c>
      <c r="F11" s="56">
        <v>2</v>
      </c>
      <c r="G11" s="56">
        <f>+F11*50000</f>
        <v>100000</v>
      </c>
    </row>
    <row r="12" spans="2:14">
      <c r="B12" s="56">
        <v>7</v>
      </c>
      <c r="C12" s="57">
        <v>127</v>
      </c>
      <c r="D12" s="56" t="s">
        <v>1127</v>
      </c>
      <c r="E12" s="56" t="s">
        <v>1128</v>
      </c>
      <c r="F12" s="56">
        <v>1</v>
      </c>
      <c r="G12" s="56">
        <f>+F12*50000</f>
        <v>50000</v>
      </c>
    </row>
    <row r="13" spans="2:14">
      <c r="B13" s="63">
        <v>8</v>
      </c>
      <c r="C13" s="57">
        <v>653</v>
      </c>
      <c r="D13" s="56" t="s">
        <v>1131</v>
      </c>
      <c r="E13" s="56" t="s">
        <v>1132</v>
      </c>
      <c r="F13" s="56">
        <v>10</v>
      </c>
      <c r="G13" s="56">
        <f>F13*50000</f>
        <v>500000</v>
      </c>
    </row>
    <row r="14" spans="2:14">
      <c r="B14" s="63">
        <v>9</v>
      </c>
      <c r="C14" s="57">
        <v>671</v>
      </c>
      <c r="D14" s="56" t="s">
        <v>1133</v>
      </c>
      <c r="E14" s="56" t="s">
        <v>1133</v>
      </c>
      <c r="F14" s="56">
        <v>1</v>
      </c>
      <c r="G14" s="56">
        <f t="shared" ref="G14:G17" si="0">F14*50000</f>
        <v>50000</v>
      </c>
    </row>
    <row r="15" spans="2:14">
      <c r="B15" s="63">
        <v>10</v>
      </c>
      <c r="C15" s="57">
        <v>108</v>
      </c>
      <c r="D15" s="56" t="s">
        <v>1134</v>
      </c>
      <c r="E15" s="56" t="s">
        <v>1134</v>
      </c>
      <c r="F15" s="56">
        <v>8</v>
      </c>
      <c r="G15" s="56">
        <f t="shared" si="0"/>
        <v>400000</v>
      </c>
    </row>
    <row r="16" spans="2:14">
      <c r="B16" s="63">
        <v>11</v>
      </c>
      <c r="C16" s="57">
        <v>105</v>
      </c>
      <c r="D16" s="56" t="s">
        <v>1135</v>
      </c>
      <c r="E16" s="56" t="s">
        <v>1136</v>
      </c>
      <c r="F16" s="56">
        <v>1</v>
      </c>
      <c r="G16" s="56">
        <f t="shared" si="0"/>
        <v>50000</v>
      </c>
    </row>
    <row r="17" spans="2:7">
      <c r="B17" s="63">
        <v>12</v>
      </c>
      <c r="C17" s="57">
        <v>820</v>
      </c>
      <c r="D17" s="56" t="s">
        <v>1137</v>
      </c>
      <c r="E17" s="56" t="s">
        <v>1137</v>
      </c>
      <c r="F17" s="56">
        <v>10</v>
      </c>
      <c r="G17" s="56">
        <f t="shared" si="0"/>
        <v>500000</v>
      </c>
    </row>
    <row r="18" spans="2:7" ht="17.25" thickBot="1">
      <c r="B18" s="67" t="s">
        <v>1120</v>
      </c>
      <c r="C18" s="68"/>
      <c r="D18" s="68"/>
      <c r="E18" s="69"/>
      <c r="F18" s="58">
        <f>SUM(F6:F17)</f>
        <v>44</v>
      </c>
      <c r="G18" s="58">
        <f>SUM(G6:G17)</f>
        <v>2200000</v>
      </c>
    </row>
    <row r="19" spans="2:7" ht="17.25" thickTop="1"/>
  </sheetData>
  <mergeCells count="1">
    <mergeCell ref="B18:E1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2:M18"/>
  <sheetViews>
    <sheetView zoomScale="90" zoomScaleNormal="90" workbookViewId="0"/>
  </sheetViews>
  <sheetFormatPr defaultRowHeight="16.5"/>
  <cols>
    <col min="1" max="1" width="9.140625" style="53" customWidth="1"/>
    <col min="2" max="2" width="7.7109375" style="53" customWidth="1"/>
    <col min="3" max="3" width="11.28515625" style="53" customWidth="1"/>
    <col min="4" max="4" width="22.42578125" style="53" bestFit="1" customWidth="1"/>
    <col min="5" max="5" width="6.7109375" style="53" customWidth="1"/>
    <col min="6" max="6" width="10.28515625" style="53" customWidth="1"/>
    <col min="7" max="7" width="10.28515625" style="53" bestFit="1" customWidth="1"/>
    <col min="8" max="16384" width="9.140625" style="53"/>
  </cols>
  <sheetData>
    <row r="2" spans="2:13">
      <c r="B2" s="52" t="s">
        <v>1111</v>
      </c>
    </row>
    <row r="3" spans="2:13" ht="16.5" customHeight="1"/>
    <row r="4" spans="2:13"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2:13">
      <c r="B5" s="55" t="s">
        <v>1040</v>
      </c>
      <c r="C5" s="55" t="s">
        <v>1095</v>
      </c>
      <c r="D5" s="55" t="s">
        <v>1113</v>
      </c>
      <c r="E5" s="55" t="s">
        <v>1115</v>
      </c>
      <c r="F5" s="55" t="s">
        <v>1116</v>
      </c>
    </row>
    <row r="6" spans="2:13">
      <c r="B6" s="56">
        <v>1</v>
      </c>
      <c r="C6" s="57">
        <v>657</v>
      </c>
      <c r="D6" s="56" t="s">
        <v>1117</v>
      </c>
      <c r="E6" s="56">
        <v>1</v>
      </c>
      <c r="F6" s="56">
        <f>E6*50000</f>
        <v>50000</v>
      </c>
    </row>
    <row r="7" spans="2:13">
      <c r="B7" s="56">
        <v>2</v>
      </c>
      <c r="C7" s="57">
        <v>658</v>
      </c>
      <c r="D7" s="56" t="s">
        <v>1118</v>
      </c>
      <c r="E7" s="56">
        <v>1</v>
      </c>
      <c r="F7" s="56">
        <f>E7*50000</f>
        <v>50000</v>
      </c>
    </row>
    <row r="8" spans="2:13">
      <c r="B8" s="56">
        <v>3</v>
      </c>
      <c r="C8" s="57">
        <v>640</v>
      </c>
      <c r="D8" s="56" t="s">
        <v>1119</v>
      </c>
      <c r="E8" s="56">
        <v>1</v>
      </c>
      <c r="F8" s="56">
        <f>E8*50000</f>
        <v>50000</v>
      </c>
    </row>
    <row r="9" spans="2:13">
      <c r="B9" s="56">
        <v>4</v>
      </c>
      <c r="C9" s="57">
        <v>670</v>
      </c>
      <c r="D9" s="56" t="s">
        <v>658</v>
      </c>
      <c r="E9" s="56">
        <v>4</v>
      </c>
      <c r="F9" s="56">
        <f>E9*50000</f>
        <v>200000</v>
      </c>
      <c r="G9" s="61"/>
      <c r="H9" s="61"/>
      <c r="I9" s="61"/>
      <c r="J9" s="61"/>
      <c r="K9" s="61"/>
      <c r="L9" s="61"/>
    </row>
    <row r="10" spans="2:13">
      <c r="B10" s="56">
        <v>5</v>
      </c>
      <c r="C10" s="57">
        <v>649</v>
      </c>
      <c r="D10" s="56" t="s">
        <v>601</v>
      </c>
      <c r="E10" s="56">
        <v>6</v>
      </c>
      <c r="F10" s="56">
        <f>+E10*50000</f>
        <v>300000</v>
      </c>
    </row>
    <row r="11" spans="2:13">
      <c r="B11" s="56">
        <v>6</v>
      </c>
      <c r="C11" s="57">
        <v>127</v>
      </c>
      <c r="D11" s="56" t="s">
        <v>1127</v>
      </c>
      <c r="E11" s="56">
        <v>1</v>
      </c>
      <c r="F11" s="56">
        <f>+E11*50000</f>
        <v>50000</v>
      </c>
    </row>
    <row r="12" spans="2:13">
      <c r="B12" s="56">
        <v>7</v>
      </c>
      <c r="C12" s="57">
        <v>653</v>
      </c>
      <c r="D12" s="56" t="s">
        <v>1131</v>
      </c>
      <c r="E12" s="56">
        <v>10</v>
      </c>
      <c r="F12" s="56">
        <f>E12*50000</f>
        <v>500000</v>
      </c>
    </row>
    <row r="13" spans="2:13">
      <c r="B13" s="56">
        <v>8</v>
      </c>
      <c r="C13" s="57">
        <v>671</v>
      </c>
      <c r="D13" s="56" t="s">
        <v>1133</v>
      </c>
      <c r="E13" s="56">
        <v>1</v>
      </c>
      <c r="F13" s="56">
        <f>E13*50000</f>
        <v>50000</v>
      </c>
    </row>
    <row r="14" spans="2:13">
      <c r="B14" s="56">
        <v>9</v>
      </c>
      <c r="C14" s="57">
        <v>108</v>
      </c>
      <c r="D14" s="56" t="s">
        <v>1134</v>
      </c>
      <c r="E14" s="56">
        <v>8</v>
      </c>
      <c r="F14" s="56">
        <f>E14*50000</f>
        <v>400000</v>
      </c>
    </row>
    <row r="15" spans="2:13">
      <c r="B15" s="56">
        <v>10</v>
      </c>
      <c r="C15" s="57">
        <v>105</v>
      </c>
      <c r="D15" s="56" t="s">
        <v>1135</v>
      </c>
      <c r="E15" s="56">
        <v>1</v>
      </c>
      <c r="F15" s="56">
        <f>E15*50000</f>
        <v>50000</v>
      </c>
    </row>
    <row r="16" spans="2:13">
      <c r="B16" s="56">
        <v>11</v>
      </c>
      <c r="C16" s="57">
        <v>820</v>
      </c>
      <c r="D16" s="56" t="s">
        <v>1137</v>
      </c>
      <c r="E16" s="56">
        <v>10</v>
      </c>
      <c r="F16" s="56">
        <f>E16*50000</f>
        <v>500000</v>
      </c>
    </row>
    <row r="17" spans="2:6" ht="17.25" thickBot="1">
      <c r="B17" s="67" t="s">
        <v>1120</v>
      </c>
      <c r="C17" s="68"/>
      <c r="D17" s="68"/>
      <c r="E17" s="58">
        <f>SUM(E6:E16)</f>
        <v>44</v>
      </c>
      <c r="F17" s="58">
        <f>SUM(F6:F16)</f>
        <v>2200000</v>
      </c>
    </row>
    <row r="18" spans="2:6" ht="17.25" thickTop="1"/>
  </sheetData>
  <mergeCells count="1">
    <mergeCell ref="B17:D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4:P167"/>
  <sheetViews>
    <sheetView zoomScale="83" zoomScaleNormal="83" workbookViewId="0">
      <pane xSplit="3" ySplit="5" topLeftCell="D6" activePane="bottomRight" state="frozen"/>
      <selection pane="topRight" activeCell="C1" sqref="C1"/>
      <selection pane="bottomLeft" activeCell="A6" sqref="A6"/>
      <selection pane="bottomRight" activeCell="D6" sqref="D6"/>
    </sheetView>
  </sheetViews>
  <sheetFormatPr defaultRowHeight="16.5"/>
  <cols>
    <col min="1" max="1" width="9.140625" style="44"/>
    <col min="2" max="2" width="5.5703125" style="44" customWidth="1"/>
    <col min="3" max="3" width="59.85546875" style="44" customWidth="1"/>
    <col min="4" max="4" width="9" style="44" customWidth="1"/>
    <col min="5" max="6" width="7.85546875" style="44" customWidth="1"/>
    <col min="7" max="7" width="8.42578125" style="44" customWidth="1"/>
    <col min="8" max="8" width="12.85546875" style="44" customWidth="1"/>
    <col min="9" max="9" width="22" style="44" customWidth="1"/>
    <col min="10" max="10" width="12.85546875" style="44" customWidth="1"/>
    <col min="11" max="11" width="8" style="44" customWidth="1"/>
    <col min="12" max="12" width="9.140625" style="44" customWidth="1"/>
    <col min="13" max="13" width="10" style="44" customWidth="1"/>
    <col min="14" max="14" width="14.85546875" style="44" customWidth="1"/>
    <col min="15" max="15" width="8.28515625" style="44" customWidth="1"/>
    <col min="16" max="16" width="11.7109375" style="44" bestFit="1" customWidth="1"/>
    <col min="17" max="16384" width="9.140625" style="44"/>
  </cols>
  <sheetData>
    <row r="4" spans="1:16" ht="115.5">
      <c r="A4" s="42" t="s">
        <v>1040</v>
      </c>
      <c r="B4" s="43" t="s">
        <v>1095</v>
      </c>
      <c r="C4" s="43" t="s">
        <v>1037</v>
      </c>
      <c r="D4" s="43" t="s">
        <v>1096</v>
      </c>
      <c r="E4" s="43" t="s">
        <v>1097</v>
      </c>
      <c r="F4" s="43" t="s">
        <v>1098</v>
      </c>
      <c r="G4" s="43" t="s">
        <v>1099</v>
      </c>
      <c r="H4" s="43" t="s">
        <v>1100</v>
      </c>
      <c r="I4" s="43" t="s">
        <v>1101</v>
      </c>
      <c r="J4" s="43" t="s">
        <v>1102</v>
      </c>
      <c r="K4" s="43" t="s">
        <v>1103</v>
      </c>
      <c r="L4" s="43" t="s">
        <v>1104</v>
      </c>
      <c r="M4" s="43" t="s">
        <v>1105</v>
      </c>
      <c r="N4" s="43" t="s">
        <v>1106</v>
      </c>
      <c r="O4" s="43" t="s">
        <v>1107</v>
      </c>
      <c r="P4" s="43" t="s">
        <v>1108</v>
      </c>
    </row>
    <row r="5" spans="1:16">
      <c r="A5" s="45"/>
      <c r="B5" s="46"/>
      <c r="C5" s="47" t="s">
        <v>1109</v>
      </c>
      <c r="D5" s="48">
        <v>25</v>
      </c>
      <c r="E5" s="48">
        <v>10000</v>
      </c>
      <c r="F5" s="48">
        <v>25</v>
      </c>
      <c r="G5" s="48">
        <v>25</v>
      </c>
      <c r="H5" s="48">
        <v>10000</v>
      </c>
      <c r="I5" s="48">
        <v>1000</v>
      </c>
      <c r="J5" s="48">
        <v>10000</v>
      </c>
      <c r="K5" s="48">
        <v>10000</v>
      </c>
      <c r="L5" s="48">
        <v>25</v>
      </c>
      <c r="M5" s="48">
        <v>100000</v>
      </c>
      <c r="N5" s="48">
        <v>50000</v>
      </c>
      <c r="O5" s="48">
        <v>50000</v>
      </c>
      <c r="P5" s="45"/>
    </row>
    <row r="6" spans="1:16">
      <c r="A6" s="45">
        <v>1</v>
      </c>
      <c r="B6" s="49">
        <v>964</v>
      </c>
      <c r="C6" s="10" t="s">
        <v>717</v>
      </c>
      <c r="D6" s="33">
        <v>3</v>
      </c>
      <c r="E6" s="33">
        <v>0</v>
      </c>
      <c r="F6" s="33">
        <v>0</v>
      </c>
      <c r="G6" s="33">
        <v>0</v>
      </c>
      <c r="H6" s="33">
        <v>9</v>
      </c>
      <c r="I6" s="33">
        <v>0</v>
      </c>
      <c r="J6" s="33">
        <v>0</v>
      </c>
      <c r="K6" s="33">
        <v>0</v>
      </c>
      <c r="L6" s="33">
        <v>0</v>
      </c>
      <c r="M6" s="33">
        <v>0</v>
      </c>
      <c r="N6" s="33">
        <v>0</v>
      </c>
      <c r="O6" s="33">
        <v>0</v>
      </c>
      <c r="P6" s="45">
        <f t="shared" ref="P6:P69" si="0">25*(D6+F6+G6+L6)+10000*(E6+H6+J6+K6)+1000*(I6)+100000*(M6)+50000*(N6+O6)</f>
        <v>90075</v>
      </c>
    </row>
    <row r="7" spans="1:16">
      <c r="A7" s="45">
        <v>2</v>
      </c>
      <c r="B7" s="49">
        <v>661</v>
      </c>
      <c r="C7" s="10" t="s">
        <v>650</v>
      </c>
      <c r="D7" s="33">
        <v>0</v>
      </c>
      <c r="E7" s="33">
        <v>0</v>
      </c>
      <c r="F7" s="33">
        <v>0</v>
      </c>
      <c r="G7" s="33">
        <v>0</v>
      </c>
      <c r="H7" s="33">
        <v>0</v>
      </c>
      <c r="I7" s="33">
        <v>0</v>
      </c>
      <c r="J7" s="33">
        <v>0</v>
      </c>
      <c r="K7" s="33">
        <v>0</v>
      </c>
      <c r="L7" s="33">
        <v>7</v>
      </c>
      <c r="M7" s="33">
        <v>0</v>
      </c>
      <c r="N7" s="33">
        <v>0</v>
      </c>
      <c r="O7" s="33">
        <v>0</v>
      </c>
      <c r="P7" s="45">
        <f t="shared" si="0"/>
        <v>175</v>
      </c>
    </row>
    <row r="8" spans="1:16">
      <c r="A8" s="45">
        <v>3</v>
      </c>
      <c r="B8" s="49">
        <v>623</v>
      </c>
      <c r="C8" s="10" t="s">
        <v>567</v>
      </c>
      <c r="D8" s="33">
        <v>33</v>
      </c>
      <c r="E8" s="33">
        <v>0</v>
      </c>
      <c r="F8" s="33">
        <v>2</v>
      </c>
      <c r="G8" s="33">
        <v>2</v>
      </c>
      <c r="H8" s="33">
        <v>0</v>
      </c>
      <c r="I8" s="33">
        <v>0</v>
      </c>
      <c r="J8" s="33">
        <v>0</v>
      </c>
      <c r="K8" s="33">
        <v>3</v>
      </c>
      <c r="L8" s="33">
        <v>515</v>
      </c>
      <c r="M8" s="33">
        <v>0</v>
      </c>
      <c r="N8" s="33">
        <v>0</v>
      </c>
      <c r="O8" s="33">
        <v>0</v>
      </c>
      <c r="P8" s="45">
        <f t="shared" si="0"/>
        <v>43800</v>
      </c>
    </row>
    <row r="9" spans="1:16">
      <c r="A9" s="45">
        <v>4</v>
      </c>
      <c r="B9" s="49">
        <v>821</v>
      </c>
      <c r="C9" s="10" t="s">
        <v>955</v>
      </c>
      <c r="D9" s="33">
        <v>32</v>
      </c>
      <c r="E9" s="33">
        <v>0</v>
      </c>
      <c r="F9" s="33">
        <v>2</v>
      </c>
      <c r="G9" s="33">
        <v>5</v>
      </c>
      <c r="H9" s="33">
        <v>0</v>
      </c>
      <c r="I9" s="33">
        <v>0</v>
      </c>
      <c r="J9" s="33">
        <v>0</v>
      </c>
      <c r="K9" s="33">
        <v>10</v>
      </c>
      <c r="L9" s="33">
        <v>855</v>
      </c>
      <c r="M9" s="33">
        <v>0</v>
      </c>
      <c r="N9" s="33">
        <v>0</v>
      </c>
      <c r="O9" s="33">
        <v>0</v>
      </c>
      <c r="P9" s="45">
        <f t="shared" si="0"/>
        <v>122350</v>
      </c>
    </row>
    <row r="10" spans="1:16">
      <c r="A10" s="45">
        <v>5</v>
      </c>
      <c r="B10" s="49">
        <v>688</v>
      </c>
      <c r="C10" s="10" t="s">
        <v>1013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33">
        <v>0</v>
      </c>
      <c r="P10" s="45">
        <f t="shared" si="0"/>
        <v>0</v>
      </c>
    </row>
    <row r="11" spans="1:16">
      <c r="A11" s="45">
        <v>6</v>
      </c>
      <c r="B11" s="49">
        <v>647</v>
      </c>
      <c r="C11" s="10" t="s">
        <v>596</v>
      </c>
      <c r="D11" s="33">
        <v>17</v>
      </c>
      <c r="E11" s="33">
        <v>0</v>
      </c>
      <c r="F11" s="33">
        <v>0</v>
      </c>
      <c r="G11" s="33">
        <v>2</v>
      </c>
      <c r="H11" s="33">
        <v>0</v>
      </c>
      <c r="I11" s="33">
        <v>0</v>
      </c>
      <c r="J11" s="33">
        <v>0</v>
      </c>
      <c r="K11" s="33">
        <v>2</v>
      </c>
      <c r="L11" s="33">
        <v>177</v>
      </c>
      <c r="M11" s="33">
        <v>0</v>
      </c>
      <c r="N11" s="33">
        <v>0</v>
      </c>
      <c r="O11" s="33">
        <v>0</v>
      </c>
      <c r="P11" s="45">
        <f t="shared" si="0"/>
        <v>24900</v>
      </c>
    </row>
    <row r="12" spans="1:16">
      <c r="A12" s="45">
        <v>7</v>
      </c>
      <c r="B12" s="49">
        <v>630</v>
      </c>
      <c r="C12" s="10" t="s">
        <v>572</v>
      </c>
      <c r="D12" s="33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v>18</v>
      </c>
      <c r="M12" s="33">
        <v>0</v>
      </c>
      <c r="N12" s="33">
        <v>0</v>
      </c>
      <c r="O12" s="33">
        <v>0</v>
      </c>
      <c r="P12" s="45">
        <f t="shared" si="0"/>
        <v>450</v>
      </c>
    </row>
    <row r="13" spans="1:16">
      <c r="A13" s="45">
        <v>8</v>
      </c>
      <c r="B13" s="49">
        <v>664</v>
      </c>
      <c r="C13" s="10" t="s">
        <v>810</v>
      </c>
      <c r="D13" s="33">
        <v>25</v>
      </c>
      <c r="E13" s="33">
        <v>0</v>
      </c>
      <c r="F13" s="33">
        <v>2</v>
      </c>
      <c r="G13" s="33">
        <v>2</v>
      </c>
      <c r="H13" s="33">
        <v>0</v>
      </c>
      <c r="I13" s="33">
        <v>0</v>
      </c>
      <c r="J13" s="33">
        <v>0</v>
      </c>
      <c r="K13" s="33">
        <v>6</v>
      </c>
      <c r="L13" s="33">
        <v>674</v>
      </c>
      <c r="M13" s="33">
        <v>0</v>
      </c>
      <c r="N13" s="33">
        <v>0</v>
      </c>
      <c r="O13" s="33">
        <v>2</v>
      </c>
      <c r="P13" s="45">
        <f t="shared" si="0"/>
        <v>177575</v>
      </c>
    </row>
    <row r="14" spans="1:16">
      <c r="A14" s="45">
        <v>9</v>
      </c>
      <c r="B14" s="49">
        <v>619</v>
      </c>
      <c r="C14" s="10" t="s">
        <v>806</v>
      </c>
      <c r="D14" s="33">
        <v>8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2</v>
      </c>
      <c r="L14" s="33">
        <v>139</v>
      </c>
      <c r="M14" s="33">
        <v>0</v>
      </c>
      <c r="N14" s="33">
        <v>0</v>
      </c>
      <c r="O14" s="33">
        <v>0</v>
      </c>
      <c r="P14" s="45">
        <f t="shared" si="0"/>
        <v>23675</v>
      </c>
    </row>
    <row r="15" spans="1:16">
      <c r="A15" s="45">
        <v>10</v>
      </c>
      <c r="B15" s="49">
        <v>648</v>
      </c>
      <c r="C15" s="10" t="s">
        <v>597</v>
      </c>
      <c r="D15" s="33">
        <v>39</v>
      </c>
      <c r="E15" s="33">
        <v>0</v>
      </c>
      <c r="F15" s="33">
        <v>4</v>
      </c>
      <c r="G15" s="33">
        <v>3</v>
      </c>
      <c r="H15" s="33">
        <v>0</v>
      </c>
      <c r="I15" s="33">
        <v>0</v>
      </c>
      <c r="J15" s="33">
        <v>0</v>
      </c>
      <c r="K15" s="33">
        <v>10</v>
      </c>
      <c r="L15" s="33">
        <v>1551</v>
      </c>
      <c r="M15" s="33">
        <v>0</v>
      </c>
      <c r="N15" s="33">
        <v>0</v>
      </c>
      <c r="O15" s="33">
        <v>1</v>
      </c>
      <c r="P15" s="45">
        <f t="shared" si="0"/>
        <v>189925</v>
      </c>
    </row>
    <row r="16" spans="1:16">
      <c r="A16" s="45">
        <v>11</v>
      </c>
      <c r="B16" s="49">
        <v>649</v>
      </c>
      <c r="C16" s="10" t="s">
        <v>600</v>
      </c>
      <c r="D16" s="33">
        <v>200</v>
      </c>
      <c r="E16" s="33">
        <v>0</v>
      </c>
      <c r="F16" s="33">
        <v>8</v>
      </c>
      <c r="G16" s="33">
        <v>23</v>
      </c>
      <c r="H16" s="33">
        <v>0</v>
      </c>
      <c r="I16" s="33">
        <v>0</v>
      </c>
      <c r="J16" s="33">
        <v>0</v>
      </c>
      <c r="K16" s="33">
        <v>35</v>
      </c>
      <c r="L16" s="33">
        <v>4977</v>
      </c>
      <c r="M16" s="33">
        <v>2</v>
      </c>
      <c r="N16" s="33">
        <v>6</v>
      </c>
      <c r="O16" s="33">
        <v>4</v>
      </c>
      <c r="P16" s="45">
        <f t="shared" si="0"/>
        <v>1180200</v>
      </c>
    </row>
    <row r="17" spans="1:16">
      <c r="A17" s="45">
        <v>12</v>
      </c>
      <c r="B17" s="49">
        <v>662</v>
      </c>
      <c r="C17" s="10" t="s">
        <v>652</v>
      </c>
      <c r="D17" s="33">
        <v>32</v>
      </c>
      <c r="E17" s="33">
        <v>0</v>
      </c>
      <c r="F17" s="33">
        <v>1</v>
      </c>
      <c r="G17" s="33">
        <v>3</v>
      </c>
      <c r="H17" s="33">
        <v>0</v>
      </c>
      <c r="I17" s="33">
        <v>0</v>
      </c>
      <c r="J17" s="33">
        <v>0</v>
      </c>
      <c r="K17" s="33">
        <v>6</v>
      </c>
      <c r="L17" s="33">
        <v>1179</v>
      </c>
      <c r="M17" s="33">
        <v>0</v>
      </c>
      <c r="N17" s="33">
        <v>0</v>
      </c>
      <c r="O17" s="33">
        <v>3</v>
      </c>
      <c r="P17" s="45">
        <f t="shared" si="0"/>
        <v>240375</v>
      </c>
    </row>
    <row r="18" spans="1:16">
      <c r="A18" s="45">
        <v>13</v>
      </c>
      <c r="B18" s="49">
        <v>671</v>
      </c>
      <c r="C18" s="10" t="s">
        <v>659</v>
      </c>
      <c r="D18" s="33">
        <v>33</v>
      </c>
      <c r="E18" s="33">
        <v>0</v>
      </c>
      <c r="F18" s="33">
        <v>2</v>
      </c>
      <c r="G18" s="33">
        <v>6</v>
      </c>
      <c r="H18" s="33">
        <v>0</v>
      </c>
      <c r="I18" s="33">
        <v>0</v>
      </c>
      <c r="J18" s="33">
        <v>0</v>
      </c>
      <c r="K18" s="33">
        <v>2</v>
      </c>
      <c r="L18" s="33">
        <v>581</v>
      </c>
      <c r="M18" s="33">
        <v>0</v>
      </c>
      <c r="N18" s="33">
        <v>1</v>
      </c>
      <c r="O18" s="33">
        <v>0</v>
      </c>
      <c r="P18" s="45">
        <f t="shared" si="0"/>
        <v>85550</v>
      </c>
    </row>
    <row r="19" spans="1:16">
      <c r="A19" s="45">
        <v>14</v>
      </c>
      <c r="B19" s="49">
        <v>670</v>
      </c>
      <c r="C19" s="10" t="s">
        <v>657</v>
      </c>
      <c r="D19" s="33">
        <v>99</v>
      </c>
      <c r="E19" s="33">
        <v>0</v>
      </c>
      <c r="F19" s="33">
        <v>1</v>
      </c>
      <c r="G19" s="33">
        <v>2</v>
      </c>
      <c r="H19" s="33">
        <v>0</v>
      </c>
      <c r="I19" s="33">
        <v>0</v>
      </c>
      <c r="J19" s="33">
        <v>0</v>
      </c>
      <c r="K19" s="33">
        <v>28</v>
      </c>
      <c r="L19" s="33">
        <v>4161</v>
      </c>
      <c r="M19" s="33">
        <v>0</v>
      </c>
      <c r="N19" s="33">
        <v>4</v>
      </c>
      <c r="O19" s="33">
        <v>2</v>
      </c>
      <c r="P19" s="45">
        <f t="shared" si="0"/>
        <v>686575</v>
      </c>
    </row>
    <row r="20" spans="1:16">
      <c r="A20" s="45">
        <v>15</v>
      </c>
      <c r="B20" s="49">
        <v>702</v>
      </c>
      <c r="C20" s="10" t="s">
        <v>661</v>
      </c>
      <c r="D20" s="33">
        <v>6</v>
      </c>
      <c r="E20" s="33">
        <v>0</v>
      </c>
      <c r="F20" s="33">
        <v>1</v>
      </c>
      <c r="G20" s="33">
        <v>2</v>
      </c>
      <c r="H20" s="33">
        <v>0</v>
      </c>
      <c r="I20" s="33">
        <v>0</v>
      </c>
      <c r="J20" s="33">
        <v>0</v>
      </c>
      <c r="K20" s="33">
        <v>1</v>
      </c>
      <c r="L20" s="33">
        <v>212</v>
      </c>
      <c r="M20" s="33">
        <v>0</v>
      </c>
      <c r="N20" s="33">
        <v>0</v>
      </c>
      <c r="O20" s="33">
        <v>0</v>
      </c>
      <c r="P20" s="45">
        <f t="shared" si="0"/>
        <v>15525</v>
      </c>
    </row>
    <row r="21" spans="1:16">
      <c r="A21" s="45">
        <v>16</v>
      </c>
      <c r="B21" s="49">
        <v>704</v>
      </c>
      <c r="C21" s="10" t="s">
        <v>662</v>
      </c>
      <c r="D21" s="33">
        <v>2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37</v>
      </c>
      <c r="M21" s="33">
        <v>0</v>
      </c>
      <c r="N21" s="33">
        <v>0</v>
      </c>
      <c r="O21" s="33">
        <v>0</v>
      </c>
      <c r="P21" s="45">
        <f t="shared" si="0"/>
        <v>975</v>
      </c>
    </row>
    <row r="22" spans="1:16">
      <c r="A22" s="45">
        <v>17</v>
      </c>
      <c r="B22" s="49">
        <v>713</v>
      </c>
      <c r="C22" s="10" t="s">
        <v>668</v>
      </c>
      <c r="D22" s="33">
        <v>42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2</v>
      </c>
      <c r="L22" s="33">
        <v>630</v>
      </c>
      <c r="M22" s="33">
        <v>1</v>
      </c>
      <c r="N22" s="33">
        <v>0</v>
      </c>
      <c r="O22" s="33">
        <v>0</v>
      </c>
      <c r="P22" s="45">
        <f t="shared" si="0"/>
        <v>136800</v>
      </c>
    </row>
    <row r="23" spans="1:16">
      <c r="A23" s="45">
        <v>18</v>
      </c>
      <c r="B23" s="49">
        <v>710</v>
      </c>
      <c r="C23" s="10" t="s">
        <v>875</v>
      </c>
      <c r="D23" s="33">
        <v>1</v>
      </c>
      <c r="E23" s="33">
        <v>0</v>
      </c>
      <c r="F23" s="33">
        <v>1</v>
      </c>
      <c r="G23" s="33">
        <v>0</v>
      </c>
      <c r="H23" s="33">
        <v>0</v>
      </c>
      <c r="I23" s="33">
        <v>0</v>
      </c>
      <c r="J23" s="33">
        <v>0</v>
      </c>
      <c r="K23" s="33">
        <v>2</v>
      </c>
      <c r="L23" s="33">
        <v>78</v>
      </c>
      <c r="M23" s="33">
        <v>0</v>
      </c>
      <c r="N23" s="33">
        <v>0</v>
      </c>
      <c r="O23" s="33">
        <v>0</v>
      </c>
      <c r="P23" s="45">
        <f t="shared" si="0"/>
        <v>22000</v>
      </c>
    </row>
    <row r="24" spans="1:16">
      <c r="A24" s="45">
        <v>19</v>
      </c>
      <c r="B24" s="49">
        <v>712</v>
      </c>
      <c r="C24" s="10" t="s">
        <v>1019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45">
        <f t="shared" si="0"/>
        <v>0</v>
      </c>
    </row>
    <row r="25" spans="1:16">
      <c r="A25" s="45">
        <v>20</v>
      </c>
      <c r="B25" s="49">
        <v>715</v>
      </c>
      <c r="C25" s="10" t="s">
        <v>887</v>
      </c>
      <c r="D25" s="33">
        <v>1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22</v>
      </c>
      <c r="M25" s="33">
        <v>0</v>
      </c>
      <c r="N25" s="33">
        <v>0</v>
      </c>
      <c r="O25" s="33">
        <v>0</v>
      </c>
      <c r="P25" s="45">
        <f t="shared" si="0"/>
        <v>575</v>
      </c>
    </row>
    <row r="26" spans="1:16">
      <c r="A26" s="45">
        <v>21</v>
      </c>
      <c r="B26" s="49">
        <v>711</v>
      </c>
      <c r="C26" s="10" t="s">
        <v>666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5</v>
      </c>
      <c r="M26" s="33">
        <v>0</v>
      </c>
      <c r="N26" s="33">
        <v>0</v>
      </c>
      <c r="O26" s="33">
        <v>0</v>
      </c>
      <c r="P26" s="45">
        <f t="shared" si="0"/>
        <v>125</v>
      </c>
    </row>
    <row r="27" spans="1:16">
      <c r="A27" s="45">
        <v>22</v>
      </c>
      <c r="B27" s="49">
        <v>705</v>
      </c>
      <c r="C27" s="10" t="s">
        <v>663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1</v>
      </c>
      <c r="M27" s="33">
        <v>0</v>
      </c>
      <c r="N27" s="33">
        <v>0</v>
      </c>
      <c r="O27" s="33">
        <v>0</v>
      </c>
      <c r="P27" s="45">
        <f t="shared" si="0"/>
        <v>25</v>
      </c>
    </row>
    <row r="28" spans="1:16">
      <c r="A28" s="45">
        <v>23</v>
      </c>
      <c r="B28" s="49">
        <v>658</v>
      </c>
      <c r="C28" s="10" t="s">
        <v>894</v>
      </c>
      <c r="D28" s="33">
        <v>165</v>
      </c>
      <c r="E28" s="33">
        <v>0</v>
      </c>
      <c r="F28" s="33">
        <v>14</v>
      </c>
      <c r="G28" s="33">
        <v>19</v>
      </c>
      <c r="H28" s="33">
        <v>0</v>
      </c>
      <c r="I28" s="33">
        <v>0</v>
      </c>
      <c r="J28" s="33">
        <v>0</v>
      </c>
      <c r="K28" s="33">
        <v>16</v>
      </c>
      <c r="L28" s="33">
        <v>3313</v>
      </c>
      <c r="M28" s="33">
        <v>0</v>
      </c>
      <c r="N28" s="33">
        <v>1</v>
      </c>
      <c r="O28" s="33">
        <v>1</v>
      </c>
      <c r="P28" s="45">
        <f t="shared" si="0"/>
        <v>347775</v>
      </c>
    </row>
    <row r="29" spans="1:16">
      <c r="A29" s="45">
        <v>24</v>
      </c>
      <c r="B29" s="49">
        <v>657</v>
      </c>
      <c r="C29" s="10" t="s">
        <v>641</v>
      </c>
      <c r="D29" s="33">
        <v>99</v>
      </c>
      <c r="E29" s="33">
        <v>0</v>
      </c>
      <c r="F29" s="33">
        <v>0</v>
      </c>
      <c r="G29" s="33">
        <v>1</v>
      </c>
      <c r="H29" s="33">
        <v>0</v>
      </c>
      <c r="I29" s="33">
        <v>0</v>
      </c>
      <c r="J29" s="33">
        <v>0</v>
      </c>
      <c r="K29" s="33">
        <v>15</v>
      </c>
      <c r="L29" s="33">
        <v>2484</v>
      </c>
      <c r="M29" s="33">
        <v>0</v>
      </c>
      <c r="N29" s="33">
        <v>1</v>
      </c>
      <c r="O29" s="33">
        <v>1</v>
      </c>
      <c r="P29" s="45">
        <f t="shared" si="0"/>
        <v>314600</v>
      </c>
    </row>
    <row r="30" spans="1:16">
      <c r="A30" s="45">
        <v>25</v>
      </c>
      <c r="B30" s="49">
        <v>689</v>
      </c>
      <c r="C30" s="10" t="s">
        <v>766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8</v>
      </c>
      <c r="M30" s="33">
        <v>0</v>
      </c>
      <c r="N30" s="33">
        <v>0</v>
      </c>
      <c r="O30" s="33">
        <v>0</v>
      </c>
      <c r="P30" s="45">
        <f t="shared" si="0"/>
        <v>200</v>
      </c>
    </row>
    <row r="31" spans="1:16">
      <c r="A31" s="45">
        <v>26</v>
      </c>
      <c r="B31" s="49">
        <v>631</v>
      </c>
      <c r="C31" s="10" t="s">
        <v>573</v>
      </c>
      <c r="D31" s="33">
        <v>0</v>
      </c>
      <c r="E31" s="33">
        <v>0</v>
      </c>
      <c r="F31" s="33">
        <v>0</v>
      </c>
      <c r="G31" s="33">
        <v>1</v>
      </c>
      <c r="H31" s="33">
        <v>0</v>
      </c>
      <c r="I31" s="33">
        <v>0</v>
      </c>
      <c r="J31" s="33">
        <v>0</v>
      </c>
      <c r="K31" s="33">
        <v>0</v>
      </c>
      <c r="L31" s="33">
        <v>6</v>
      </c>
      <c r="M31" s="33">
        <v>0</v>
      </c>
      <c r="N31" s="33">
        <v>0</v>
      </c>
      <c r="O31" s="33">
        <v>0</v>
      </c>
      <c r="P31" s="45">
        <f t="shared" si="0"/>
        <v>175</v>
      </c>
    </row>
    <row r="32" spans="1:16">
      <c r="A32" s="45">
        <v>27</v>
      </c>
      <c r="B32" s="49">
        <v>650</v>
      </c>
      <c r="C32" s="10" t="s">
        <v>603</v>
      </c>
      <c r="D32" s="33">
        <v>49</v>
      </c>
      <c r="E32" s="33">
        <v>0</v>
      </c>
      <c r="F32" s="33">
        <v>1</v>
      </c>
      <c r="G32" s="33">
        <v>9</v>
      </c>
      <c r="H32" s="33">
        <v>0</v>
      </c>
      <c r="I32" s="33">
        <v>0</v>
      </c>
      <c r="J32" s="33">
        <v>0</v>
      </c>
      <c r="K32" s="33">
        <v>9</v>
      </c>
      <c r="L32" s="33">
        <v>905</v>
      </c>
      <c r="M32" s="33">
        <v>0</v>
      </c>
      <c r="N32" s="33">
        <v>0</v>
      </c>
      <c r="O32" s="33">
        <v>0</v>
      </c>
      <c r="P32" s="45">
        <f t="shared" si="0"/>
        <v>114100</v>
      </c>
    </row>
    <row r="33" spans="1:16">
      <c r="A33" s="45">
        <v>28</v>
      </c>
      <c r="B33" s="49">
        <v>632</v>
      </c>
      <c r="C33" s="10" t="s">
        <v>575</v>
      </c>
      <c r="D33" s="33">
        <v>8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147</v>
      </c>
      <c r="M33" s="33">
        <v>0</v>
      </c>
      <c r="N33" s="33">
        <v>0</v>
      </c>
      <c r="O33" s="33">
        <v>0</v>
      </c>
      <c r="P33" s="45">
        <f t="shared" si="0"/>
        <v>3875</v>
      </c>
    </row>
    <row r="34" spans="1:16">
      <c r="A34" s="45">
        <v>29</v>
      </c>
      <c r="B34" s="49">
        <v>135</v>
      </c>
      <c r="C34" s="10" t="s">
        <v>499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45">
        <f t="shared" si="0"/>
        <v>0</v>
      </c>
    </row>
    <row r="35" spans="1:16">
      <c r="A35" s="45">
        <v>30</v>
      </c>
      <c r="B35" s="49">
        <v>212</v>
      </c>
      <c r="C35" s="10" t="s">
        <v>545</v>
      </c>
      <c r="D35" s="33">
        <v>4</v>
      </c>
      <c r="E35" s="33">
        <v>0</v>
      </c>
      <c r="F35" s="33">
        <v>2</v>
      </c>
      <c r="G35" s="33">
        <v>1</v>
      </c>
      <c r="H35" s="33">
        <v>0</v>
      </c>
      <c r="I35" s="33">
        <v>0</v>
      </c>
      <c r="J35" s="33">
        <v>0</v>
      </c>
      <c r="K35" s="33">
        <v>14</v>
      </c>
      <c r="L35" s="33">
        <v>370</v>
      </c>
      <c r="M35" s="33">
        <v>0</v>
      </c>
      <c r="N35" s="33">
        <v>0</v>
      </c>
      <c r="O35" s="33">
        <v>0</v>
      </c>
      <c r="P35" s="45">
        <f t="shared" si="0"/>
        <v>149425</v>
      </c>
    </row>
    <row r="36" spans="1:16">
      <c r="A36" s="45">
        <v>31</v>
      </c>
      <c r="B36" s="49">
        <v>604</v>
      </c>
      <c r="C36" s="10" t="s">
        <v>564</v>
      </c>
      <c r="D36" s="33">
        <v>34</v>
      </c>
      <c r="E36" s="33">
        <v>0</v>
      </c>
      <c r="F36" s="33">
        <v>1</v>
      </c>
      <c r="G36" s="33">
        <v>3</v>
      </c>
      <c r="H36" s="33">
        <v>0</v>
      </c>
      <c r="I36" s="33">
        <v>0</v>
      </c>
      <c r="J36" s="33">
        <v>0</v>
      </c>
      <c r="K36" s="33">
        <v>4</v>
      </c>
      <c r="L36" s="33">
        <v>656</v>
      </c>
      <c r="M36" s="33">
        <v>0</v>
      </c>
      <c r="N36" s="33">
        <v>0</v>
      </c>
      <c r="O36" s="33">
        <v>0</v>
      </c>
      <c r="P36" s="45">
        <f t="shared" si="0"/>
        <v>57350</v>
      </c>
    </row>
    <row r="37" spans="1:16">
      <c r="A37" s="45">
        <v>32</v>
      </c>
      <c r="B37" s="49">
        <v>221</v>
      </c>
      <c r="C37" s="10" t="s">
        <v>822</v>
      </c>
      <c r="D37" s="33">
        <v>80</v>
      </c>
      <c r="E37" s="33">
        <v>0</v>
      </c>
      <c r="F37" s="33">
        <v>3</v>
      </c>
      <c r="G37" s="33">
        <v>6</v>
      </c>
      <c r="H37" s="33">
        <v>0</v>
      </c>
      <c r="I37" s="33">
        <v>0</v>
      </c>
      <c r="J37" s="33">
        <v>0</v>
      </c>
      <c r="K37" s="33">
        <v>8</v>
      </c>
      <c r="L37" s="33">
        <v>1062</v>
      </c>
      <c r="M37" s="33">
        <v>0</v>
      </c>
      <c r="N37" s="33">
        <v>0</v>
      </c>
      <c r="O37" s="33">
        <v>0</v>
      </c>
      <c r="P37" s="45">
        <f t="shared" si="0"/>
        <v>108775</v>
      </c>
    </row>
    <row r="38" spans="1:16">
      <c r="A38" s="45">
        <v>33</v>
      </c>
      <c r="B38" s="49">
        <v>206</v>
      </c>
      <c r="C38" s="10" t="s">
        <v>999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45">
        <f t="shared" si="0"/>
        <v>0</v>
      </c>
    </row>
    <row r="39" spans="1:16">
      <c r="A39" s="45">
        <v>34</v>
      </c>
      <c r="B39" s="49">
        <v>151</v>
      </c>
      <c r="C39" s="10" t="s">
        <v>515</v>
      </c>
      <c r="D39" s="33">
        <v>23</v>
      </c>
      <c r="E39" s="33">
        <v>0</v>
      </c>
      <c r="F39" s="33">
        <v>0</v>
      </c>
      <c r="G39" s="33">
        <v>2</v>
      </c>
      <c r="H39" s="33">
        <v>0</v>
      </c>
      <c r="I39" s="33">
        <v>0</v>
      </c>
      <c r="J39" s="33">
        <v>0</v>
      </c>
      <c r="K39" s="33">
        <v>2</v>
      </c>
      <c r="L39" s="33">
        <v>158</v>
      </c>
      <c r="M39" s="33">
        <v>0</v>
      </c>
      <c r="N39" s="33">
        <v>0</v>
      </c>
      <c r="O39" s="33">
        <v>1</v>
      </c>
      <c r="P39" s="45">
        <f t="shared" si="0"/>
        <v>74575</v>
      </c>
    </row>
    <row r="40" spans="1:16">
      <c r="A40" s="45">
        <v>35</v>
      </c>
      <c r="B40" s="49">
        <v>164</v>
      </c>
      <c r="C40" s="10" t="s">
        <v>534</v>
      </c>
      <c r="D40" s="33">
        <v>2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9</v>
      </c>
      <c r="M40" s="33">
        <v>0</v>
      </c>
      <c r="N40" s="33">
        <v>0</v>
      </c>
      <c r="O40" s="33">
        <v>0</v>
      </c>
      <c r="P40" s="45">
        <f t="shared" si="0"/>
        <v>275</v>
      </c>
    </row>
    <row r="41" spans="1:16">
      <c r="A41" s="45">
        <v>36</v>
      </c>
      <c r="B41" s="49">
        <v>154</v>
      </c>
      <c r="C41" s="10" t="s">
        <v>518</v>
      </c>
      <c r="D41" s="33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228</v>
      </c>
      <c r="M41" s="33">
        <v>0</v>
      </c>
      <c r="N41" s="33">
        <v>0</v>
      </c>
      <c r="O41" s="33">
        <v>0</v>
      </c>
      <c r="P41" s="45">
        <f t="shared" si="0"/>
        <v>5700</v>
      </c>
    </row>
    <row r="42" spans="1:16">
      <c r="A42" s="45">
        <v>37</v>
      </c>
      <c r="B42" s="49">
        <v>158</v>
      </c>
      <c r="C42" s="10" t="s">
        <v>524</v>
      </c>
      <c r="D42" s="33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33">
        <v>0</v>
      </c>
      <c r="P42" s="45">
        <f t="shared" si="0"/>
        <v>0</v>
      </c>
    </row>
    <row r="43" spans="1:16">
      <c r="A43" s="45">
        <v>38</v>
      </c>
      <c r="B43" s="49">
        <v>147</v>
      </c>
      <c r="C43" s="10" t="s">
        <v>507</v>
      </c>
      <c r="D43" s="33">
        <v>1</v>
      </c>
      <c r="E43" s="33">
        <v>0</v>
      </c>
      <c r="F43" s="33">
        <v>0</v>
      </c>
      <c r="G43" s="33">
        <v>0</v>
      </c>
      <c r="H43" s="33">
        <v>0</v>
      </c>
      <c r="I43" s="33">
        <v>0</v>
      </c>
      <c r="J43" s="33">
        <v>0</v>
      </c>
      <c r="K43" s="33">
        <v>0</v>
      </c>
      <c r="L43" s="33">
        <v>2</v>
      </c>
      <c r="M43" s="33">
        <v>0</v>
      </c>
      <c r="N43" s="33">
        <v>0</v>
      </c>
      <c r="O43" s="33">
        <v>0</v>
      </c>
      <c r="P43" s="45">
        <f t="shared" si="0"/>
        <v>75</v>
      </c>
    </row>
    <row r="44" spans="1:16">
      <c r="A44" s="45">
        <v>39</v>
      </c>
      <c r="B44" s="49">
        <v>156</v>
      </c>
      <c r="C44" s="10" t="s">
        <v>520</v>
      </c>
      <c r="D44" s="33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11</v>
      </c>
      <c r="M44" s="33">
        <v>0</v>
      </c>
      <c r="N44" s="33">
        <v>0</v>
      </c>
      <c r="O44" s="33">
        <v>0</v>
      </c>
      <c r="P44" s="45">
        <f t="shared" si="0"/>
        <v>275</v>
      </c>
    </row>
    <row r="45" spans="1:16">
      <c r="A45" s="45">
        <v>40</v>
      </c>
      <c r="B45" s="49">
        <v>149</v>
      </c>
      <c r="C45" s="10" t="s">
        <v>511</v>
      </c>
      <c r="D45" s="33">
        <v>1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36</v>
      </c>
      <c r="M45" s="33">
        <v>0</v>
      </c>
      <c r="N45" s="33">
        <v>0</v>
      </c>
      <c r="O45" s="33">
        <v>0</v>
      </c>
      <c r="P45" s="45">
        <f t="shared" si="0"/>
        <v>925</v>
      </c>
    </row>
    <row r="46" spans="1:16">
      <c r="A46" s="45">
        <v>41</v>
      </c>
      <c r="B46" s="49">
        <v>160</v>
      </c>
      <c r="C46" s="10" t="s">
        <v>526</v>
      </c>
      <c r="D46" s="33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1</v>
      </c>
      <c r="L46" s="33">
        <v>45</v>
      </c>
      <c r="M46" s="33">
        <v>0</v>
      </c>
      <c r="N46" s="33">
        <v>0</v>
      </c>
      <c r="O46" s="33">
        <v>0</v>
      </c>
      <c r="P46" s="45">
        <f t="shared" si="0"/>
        <v>11125</v>
      </c>
    </row>
    <row r="47" spans="1:16">
      <c r="A47" s="45">
        <v>42</v>
      </c>
      <c r="B47" s="49">
        <v>165</v>
      </c>
      <c r="C47" s="10" t="s">
        <v>536</v>
      </c>
      <c r="D47" s="33">
        <v>1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2</v>
      </c>
      <c r="M47" s="33">
        <v>0</v>
      </c>
      <c r="N47" s="33">
        <v>0</v>
      </c>
      <c r="O47" s="33">
        <v>0</v>
      </c>
      <c r="P47" s="45">
        <f t="shared" si="0"/>
        <v>75</v>
      </c>
    </row>
    <row r="48" spans="1:16">
      <c r="A48" s="45">
        <v>43</v>
      </c>
      <c r="B48" s="49">
        <v>159</v>
      </c>
      <c r="C48" s="10" t="s">
        <v>525</v>
      </c>
      <c r="D48" s="33">
        <v>0</v>
      </c>
      <c r="E48" s="33">
        <v>0</v>
      </c>
      <c r="F48" s="33">
        <v>0</v>
      </c>
      <c r="G48" s="33">
        <v>0</v>
      </c>
      <c r="H48" s="33">
        <v>0</v>
      </c>
      <c r="I48" s="33">
        <v>0</v>
      </c>
      <c r="J48" s="33">
        <v>0</v>
      </c>
      <c r="K48" s="33">
        <v>0</v>
      </c>
      <c r="L48" s="33">
        <v>3</v>
      </c>
      <c r="M48" s="33">
        <v>0</v>
      </c>
      <c r="N48" s="33">
        <v>0</v>
      </c>
      <c r="O48" s="33">
        <v>0</v>
      </c>
      <c r="P48" s="45">
        <f t="shared" si="0"/>
        <v>75</v>
      </c>
    </row>
    <row r="49" spans="1:16">
      <c r="A49" s="45">
        <v>44</v>
      </c>
      <c r="B49" s="49">
        <v>150</v>
      </c>
      <c r="C49" s="10" t="s">
        <v>513</v>
      </c>
      <c r="D49" s="33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45">
        <f t="shared" si="0"/>
        <v>0</v>
      </c>
    </row>
    <row r="50" spans="1:16">
      <c r="A50" s="45">
        <v>45</v>
      </c>
      <c r="B50" s="49">
        <v>162</v>
      </c>
      <c r="C50" s="10" t="s">
        <v>529</v>
      </c>
      <c r="D50" s="33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1</v>
      </c>
      <c r="M50" s="33">
        <v>0</v>
      </c>
      <c r="N50" s="33">
        <v>0</v>
      </c>
      <c r="O50" s="33">
        <v>0</v>
      </c>
      <c r="P50" s="45">
        <f t="shared" si="0"/>
        <v>25</v>
      </c>
    </row>
    <row r="51" spans="1:16">
      <c r="A51" s="45">
        <v>46</v>
      </c>
      <c r="B51" s="49">
        <v>148</v>
      </c>
      <c r="C51" s="10" t="s">
        <v>509</v>
      </c>
      <c r="D51" s="33">
        <v>15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128</v>
      </c>
      <c r="M51" s="33">
        <v>0</v>
      </c>
      <c r="N51" s="33">
        <v>0</v>
      </c>
      <c r="O51" s="33">
        <v>0</v>
      </c>
      <c r="P51" s="45">
        <f t="shared" si="0"/>
        <v>3575</v>
      </c>
    </row>
    <row r="52" spans="1:16">
      <c r="A52" s="45">
        <v>47</v>
      </c>
      <c r="B52" s="49">
        <v>155</v>
      </c>
      <c r="C52" s="10" t="s">
        <v>729</v>
      </c>
      <c r="D52" s="33"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45">
        <f t="shared" si="0"/>
        <v>0</v>
      </c>
    </row>
    <row r="53" spans="1:16">
      <c r="A53" s="45">
        <v>48</v>
      </c>
      <c r="B53" s="49">
        <v>166</v>
      </c>
      <c r="C53" s="10" t="s">
        <v>537</v>
      </c>
      <c r="D53" s="33">
        <v>1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10</v>
      </c>
      <c r="M53" s="33">
        <v>0</v>
      </c>
      <c r="N53" s="33">
        <v>0</v>
      </c>
      <c r="O53" s="33">
        <v>0</v>
      </c>
      <c r="P53" s="45">
        <f t="shared" si="0"/>
        <v>275</v>
      </c>
    </row>
    <row r="54" spans="1:16">
      <c r="A54" s="45">
        <v>49</v>
      </c>
      <c r="B54" s="49">
        <v>157</v>
      </c>
      <c r="C54" s="10" t="s">
        <v>522</v>
      </c>
      <c r="D54" s="33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5</v>
      </c>
      <c r="M54" s="33">
        <v>0</v>
      </c>
      <c r="N54" s="33">
        <v>0</v>
      </c>
      <c r="O54" s="33">
        <v>0</v>
      </c>
      <c r="P54" s="45">
        <f t="shared" si="0"/>
        <v>125</v>
      </c>
    </row>
    <row r="55" spans="1:16">
      <c r="A55" s="45">
        <v>50</v>
      </c>
      <c r="B55" s="49">
        <v>153</v>
      </c>
      <c r="C55" s="10" t="s">
        <v>516</v>
      </c>
      <c r="D55" s="33">
        <v>1</v>
      </c>
      <c r="E55" s="33">
        <v>0</v>
      </c>
      <c r="F55" s="33">
        <v>0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3">
        <v>23</v>
      </c>
      <c r="M55" s="33">
        <v>0</v>
      </c>
      <c r="N55" s="33">
        <v>0</v>
      </c>
      <c r="O55" s="33">
        <v>0</v>
      </c>
      <c r="P55" s="45">
        <f t="shared" si="0"/>
        <v>600</v>
      </c>
    </row>
    <row r="56" spans="1:16">
      <c r="A56" s="45">
        <v>51</v>
      </c>
      <c r="B56" s="49">
        <v>146</v>
      </c>
      <c r="C56" s="10" t="s">
        <v>505</v>
      </c>
      <c r="D56" s="33">
        <v>0</v>
      </c>
      <c r="E56" s="33">
        <v>0</v>
      </c>
      <c r="F56" s="33">
        <v>1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3">
        <v>6</v>
      </c>
      <c r="M56" s="33">
        <v>0</v>
      </c>
      <c r="N56" s="33">
        <v>0</v>
      </c>
      <c r="O56" s="33">
        <v>0</v>
      </c>
      <c r="P56" s="45">
        <f t="shared" si="0"/>
        <v>175</v>
      </c>
    </row>
    <row r="57" spans="1:16">
      <c r="A57" s="45">
        <v>52</v>
      </c>
      <c r="B57" s="49">
        <v>633</v>
      </c>
      <c r="C57" s="10" t="s">
        <v>577</v>
      </c>
      <c r="D57" s="33">
        <v>18</v>
      </c>
      <c r="E57" s="33">
        <v>0</v>
      </c>
      <c r="F57" s="33">
        <v>0</v>
      </c>
      <c r="G57" s="33">
        <v>1</v>
      </c>
      <c r="H57" s="33">
        <v>0</v>
      </c>
      <c r="I57" s="33">
        <v>0</v>
      </c>
      <c r="J57" s="33">
        <v>0</v>
      </c>
      <c r="K57" s="33">
        <v>0</v>
      </c>
      <c r="L57" s="33">
        <v>125</v>
      </c>
      <c r="M57" s="33">
        <v>0</v>
      </c>
      <c r="N57" s="33">
        <v>0</v>
      </c>
      <c r="O57" s="33">
        <v>0</v>
      </c>
      <c r="P57" s="45">
        <f t="shared" si="0"/>
        <v>3600</v>
      </c>
    </row>
    <row r="58" spans="1:16">
      <c r="A58" s="45">
        <v>53</v>
      </c>
      <c r="B58" s="49">
        <v>808</v>
      </c>
      <c r="C58" s="10" t="s">
        <v>687</v>
      </c>
      <c r="D58" s="33">
        <v>0</v>
      </c>
      <c r="E58" s="33">
        <v>0</v>
      </c>
      <c r="F58" s="33">
        <v>0</v>
      </c>
      <c r="G58" s="33">
        <v>0</v>
      </c>
      <c r="H58" s="33">
        <v>0</v>
      </c>
      <c r="I58" s="33">
        <v>0</v>
      </c>
      <c r="J58" s="33">
        <v>0</v>
      </c>
      <c r="K58" s="33">
        <v>0</v>
      </c>
      <c r="L58" s="33">
        <v>23</v>
      </c>
      <c r="M58" s="33">
        <v>0</v>
      </c>
      <c r="N58" s="33">
        <v>0</v>
      </c>
      <c r="O58" s="33">
        <v>0</v>
      </c>
      <c r="P58" s="45">
        <f t="shared" si="0"/>
        <v>575</v>
      </c>
    </row>
    <row r="59" spans="1:16">
      <c r="A59" s="45">
        <v>54</v>
      </c>
      <c r="B59" s="49">
        <v>813</v>
      </c>
      <c r="C59" s="10" t="s">
        <v>693</v>
      </c>
      <c r="D59" s="33">
        <v>1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33">
        <v>31</v>
      </c>
      <c r="M59" s="33">
        <v>0</v>
      </c>
      <c r="N59" s="33">
        <v>0</v>
      </c>
      <c r="O59" s="33">
        <v>0</v>
      </c>
      <c r="P59" s="45">
        <f t="shared" si="0"/>
        <v>800</v>
      </c>
    </row>
    <row r="60" spans="1:16">
      <c r="A60" s="45">
        <v>55</v>
      </c>
      <c r="B60" s="49">
        <v>812</v>
      </c>
      <c r="C60" s="10" t="s">
        <v>691</v>
      </c>
      <c r="D60" s="33">
        <v>1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52</v>
      </c>
      <c r="M60" s="33">
        <v>0</v>
      </c>
      <c r="N60" s="33">
        <v>0</v>
      </c>
      <c r="O60" s="33">
        <v>0</v>
      </c>
      <c r="P60" s="45">
        <f t="shared" si="0"/>
        <v>1325</v>
      </c>
    </row>
    <row r="61" spans="1:16">
      <c r="A61" s="45">
        <v>56</v>
      </c>
      <c r="B61" s="49">
        <v>807</v>
      </c>
      <c r="C61" s="10" t="s">
        <v>685</v>
      </c>
      <c r="D61" s="33">
        <v>2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33">
        <v>30</v>
      </c>
      <c r="M61" s="33">
        <v>0</v>
      </c>
      <c r="N61" s="33">
        <v>0</v>
      </c>
      <c r="O61" s="33">
        <v>0</v>
      </c>
      <c r="P61" s="45">
        <f t="shared" si="0"/>
        <v>800</v>
      </c>
    </row>
    <row r="62" spans="1:16">
      <c r="A62" s="45">
        <v>57</v>
      </c>
      <c r="B62" s="49">
        <v>806</v>
      </c>
      <c r="C62" s="10" t="s">
        <v>683</v>
      </c>
      <c r="D62" s="33">
        <v>0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  <c r="J62" s="33">
        <v>0</v>
      </c>
      <c r="K62" s="33">
        <v>0</v>
      </c>
      <c r="L62" s="33">
        <v>41</v>
      </c>
      <c r="M62" s="33">
        <v>0</v>
      </c>
      <c r="N62" s="33">
        <v>0</v>
      </c>
      <c r="O62" s="33">
        <v>0</v>
      </c>
      <c r="P62" s="45">
        <f t="shared" si="0"/>
        <v>1025</v>
      </c>
    </row>
    <row r="63" spans="1:16">
      <c r="A63" s="45">
        <v>58</v>
      </c>
      <c r="B63" s="49">
        <v>811</v>
      </c>
      <c r="C63" s="10" t="s">
        <v>689</v>
      </c>
      <c r="D63" s="33">
        <v>1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2</v>
      </c>
      <c r="M63" s="33">
        <v>0</v>
      </c>
      <c r="N63" s="33">
        <v>0</v>
      </c>
      <c r="O63" s="33">
        <v>0</v>
      </c>
      <c r="P63" s="45">
        <f t="shared" si="0"/>
        <v>75</v>
      </c>
    </row>
    <row r="64" spans="1:16">
      <c r="A64" s="45">
        <v>59</v>
      </c>
      <c r="B64" s="49">
        <v>805</v>
      </c>
      <c r="C64" s="10" t="s">
        <v>681</v>
      </c>
      <c r="D64" s="33">
        <v>6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  <c r="L64" s="33">
        <v>56</v>
      </c>
      <c r="M64" s="33">
        <v>0</v>
      </c>
      <c r="N64" s="33">
        <v>0</v>
      </c>
      <c r="O64" s="33">
        <v>0</v>
      </c>
      <c r="P64" s="45">
        <f t="shared" si="0"/>
        <v>1550</v>
      </c>
    </row>
    <row r="65" spans="1:16">
      <c r="A65" s="45">
        <v>60</v>
      </c>
      <c r="B65" s="49">
        <v>815</v>
      </c>
      <c r="C65" s="10" t="s">
        <v>695</v>
      </c>
      <c r="D65" s="33">
        <v>51</v>
      </c>
      <c r="E65" s="33">
        <v>0</v>
      </c>
      <c r="F65" s="33">
        <v>7</v>
      </c>
      <c r="G65" s="33">
        <v>8</v>
      </c>
      <c r="H65" s="33">
        <v>0</v>
      </c>
      <c r="I65" s="33">
        <v>0</v>
      </c>
      <c r="J65" s="33">
        <v>0</v>
      </c>
      <c r="K65" s="33">
        <v>3</v>
      </c>
      <c r="L65" s="33">
        <v>1247</v>
      </c>
      <c r="M65" s="33">
        <v>0</v>
      </c>
      <c r="N65" s="33">
        <v>0</v>
      </c>
      <c r="O65" s="33">
        <v>0</v>
      </c>
      <c r="P65" s="45">
        <f t="shared" si="0"/>
        <v>62825</v>
      </c>
    </row>
    <row r="66" spans="1:16">
      <c r="A66" s="45">
        <v>61</v>
      </c>
      <c r="B66" s="49">
        <v>513</v>
      </c>
      <c r="C66" s="10" t="s">
        <v>1110</v>
      </c>
      <c r="D66" s="33">
        <v>8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185</v>
      </c>
      <c r="M66" s="33">
        <v>0</v>
      </c>
      <c r="N66" s="33">
        <v>0</v>
      </c>
      <c r="O66" s="33">
        <v>0</v>
      </c>
      <c r="P66" s="45">
        <f t="shared" si="0"/>
        <v>4825</v>
      </c>
    </row>
    <row r="67" spans="1:16">
      <c r="A67" s="45">
        <v>62</v>
      </c>
      <c r="B67" s="49">
        <v>108</v>
      </c>
      <c r="C67" s="10" t="s">
        <v>477</v>
      </c>
      <c r="D67" s="33">
        <v>1068</v>
      </c>
      <c r="E67" s="33">
        <v>0</v>
      </c>
      <c r="F67" s="33">
        <v>23</v>
      </c>
      <c r="G67" s="33">
        <v>47</v>
      </c>
      <c r="H67" s="33">
        <v>65</v>
      </c>
      <c r="I67" s="33">
        <v>0</v>
      </c>
      <c r="J67" s="33">
        <v>59</v>
      </c>
      <c r="K67" s="33">
        <v>36</v>
      </c>
      <c r="L67" s="33">
        <v>6626</v>
      </c>
      <c r="M67" s="33">
        <v>2</v>
      </c>
      <c r="N67" s="33">
        <v>8</v>
      </c>
      <c r="O67" s="33">
        <v>23</v>
      </c>
      <c r="P67" s="45">
        <f t="shared" si="0"/>
        <v>3544100</v>
      </c>
    </row>
    <row r="68" spans="1:16">
      <c r="A68" s="45">
        <v>63</v>
      </c>
      <c r="B68" s="49">
        <v>171</v>
      </c>
      <c r="C68" s="10" t="s">
        <v>929</v>
      </c>
      <c r="D68" s="33">
        <v>18</v>
      </c>
      <c r="E68" s="33">
        <v>0</v>
      </c>
      <c r="F68" s="33">
        <v>1</v>
      </c>
      <c r="G68" s="33">
        <v>1</v>
      </c>
      <c r="H68" s="33">
        <v>0</v>
      </c>
      <c r="I68" s="33">
        <v>0</v>
      </c>
      <c r="J68" s="33">
        <v>0</v>
      </c>
      <c r="K68" s="33">
        <v>4</v>
      </c>
      <c r="L68" s="33">
        <v>188</v>
      </c>
      <c r="M68" s="33">
        <v>0</v>
      </c>
      <c r="N68" s="33">
        <v>0</v>
      </c>
      <c r="O68" s="33">
        <v>0</v>
      </c>
      <c r="P68" s="45">
        <f t="shared" si="0"/>
        <v>45200</v>
      </c>
    </row>
    <row r="69" spans="1:16">
      <c r="A69" s="45">
        <v>64</v>
      </c>
      <c r="B69" s="49">
        <v>867</v>
      </c>
      <c r="C69" s="10" t="s">
        <v>966</v>
      </c>
      <c r="D69" s="33">
        <v>4</v>
      </c>
      <c r="E69" s="33">
        <v>0</v>
      </c>
      <c r="F69" s="33">
        <v>0</v>
      </c>
      <c r="G69" s="33">
        <v>1</v>
      </c>
      <c r="H69" s="33">
        <v>0</v>
      </c>
      <c r="I69" s="33">
        <v>0</v>
      </c>
      <c r="J69" s="33">
        <v>0</v>
      </c>
      <c r="K69" s="33">
        <v>0</v>
      </c>
      <c r="L69" s="33">
        <v>6</v>
      </c>
      <c r="M69" s="33">
        <v>0</v>
      </c>
      <c r="N69" s="33">
        <v>0</v>
      </c>
      <c r="O69" s="33">
        <v>0</v>
      </c>
      <c r="P69" s="45">
        <f t="shared" si="0"/>
        <v>275</v>
      </c>
    </row>
    <row r="70" spans="1:16">
      <c r="A70" s="45">
        <v>65</v>
      </c>
      <c r="B70" s="49">
        <v>161</v>
      </c>
      <c r="C70" s="10" t="s">
        <v>927</v>
      </c>
      <c r="D70" s="33">
        <v>1</v>
      </c>
      <c r="E70" s="33">
        <v>0</v>
      </c>
      <c r="F70" s="33">
        <v>0</v>
      </c>
      <c r="G70" s="33">
        <v>0</v>
      </c>
      <c r="H70" s="33">
        <v>0</v>
      </c>
      <c r="I70" s="33">
        <v>0</v>
      </c>
      <c r="J70" s="33">
        <v>0</v>
      </c>
      <c r="K70" s="33">
        <v>0</v>
      </c>
      <c r="L70" s="33">
        <v>3</v>
      </c>
      <c r="M70" s="33">
        <v>0</v>
      </c>
      <c r="N70" s="33">
        <v>0</v>
      </c>
      <c r="O70" s="33">
        <v>0</v>
      </c>
      <c r="P70" s="45">
        <f t="shared" ref="P70:P133" si="1">25*(D70+F70+G70+L70)+10000*(E70+H70+J70+K70)+1000*(I70)+100000*(M70)+50000*(N70+O70)</f>
        <v>100</v>
      </c>
    </row>
    <row r="71" spans="1:16">
      <c r="A71" s="45">
        <v>66</v>
      </c>
      <c r="B71" s="49">
        <v>163</v>
      </c>
      <c r="C71" s="10" t="s">
        <v>532</v>
      </c>
      <c r="D71" s="33">
        <v>4</v>
      </c>
      <c r="E71" s="33">
        <v>0</v>
      </c>
      <c r="F71" s="33">
        <v>0</v>
      </c>
      <c r="G71" s="33">
        <v>0</v>
      </c>
      <c r="H71" s="33">
        <v>0</v>
      </c>
      <c r="I71" s="33">
        <v>0</v>
      </c>
      <c r="J71" s="33">
        <v>0</v>
      </c>
      <c r="K71" s="33">
        <v>0</v>
      </c>
      <c r="L71" s="33">
        <v>42</v>
      </c>
      <c r="M71" s="33">
        <v>0</v>
      </c>
      <c r="N71" s="33">
        <v>0</v>
      </c>
      <c r="O71" s="33">
        <v>0</v>
      </c>
      <c r="P71" s="45">
        <f t="shared" si="1"/>
        <v>1150</v>
      </c>
    </row>
    <row r="72" spans="1:16">
      <c r="A72" s="45">
        <v>67</v>
      </c>
      <c r="B72" s="49">
        <v>152</v>
      </c>
      <c r="C72" s="10" t="s">
        <v>980</v>
      </c>
      <c r="D72" s="33">
        <v>2</v>
      </c>
      <c r="E72" s="33">
        <v>0</v>
      </c>
      <c r="F72" s="33">
        <v>0</v>
      </c>
      <c r="G72" s="33">
        <v>0</v>
      </c>
      <c r="H72" s="33">
        <v>0</v>
      </c>
      <c r="I72" s="33">
        <v>0</v>
      </c>
      <c r="J72" s="33">
        <v>0</v>
      </c>
      <c r="K72" s="33">
        <v>0</v>
      </c>
      <c r="L72" s="33">
        <v>8</v>
      </c>
      <c r="M72" s="33">
        <v>0</v>
      </c>
      <c r="N72" s="33">
        <v>0</v>
      </c>
      <c r="O72" s="33">
        <v>0</v>
      </c>
      <c r="P72" s="45">
        <f t="shared" si="1"/>
        <v>250</v>
      </c>
    </row>
    <row r="73" spans="1:16">
      <c r="A73" s="45">
        <v>68</v>
      </c>
      <c r="B73" s="49">
        <v>145</v>
      </c>
      <c r="C73" s="10" t="s">
        <v>503</v>
      </c>
      <c r="D73" s="33">
        <v>1</v>
      </c>
      <c r="E73" s="33">
        <v>0</v>
      </c>
      <c r="F73" s="33">
        <v>0</v>
      </c>
      <c r="G73" s="33">
        <v>0</v>
      </c>
      <c r="H73" s="33">
        <v>0</v>
      </c>
      <c r="I73" s="33">
        <v>0</v>
      </c>
      <c r="J73" s="33">
        <v>0</v>
      </c>
      <c r="K73" s="33">
        <v>0</v>
      </c>
      <c r="L73" s="33">
        <v>0</v>
      </c>
      <c r="M73" s="33">
        <v>0</v>
      </c>
      <c r="N73" s="33">
        <v>0</v>
      </c>
      <c r="O73" s="33">
        <v>0</v>
      </c>
      <c r="P73" s="45">
        <f t="shared" si="1"/>
        <v>25</v>
      </c>
    </row>
    <row r="74" spans="1:16">
      <c r="A74" s="45">
        <v>69</v>
      </c>
      <c r="B74" s="49">
        <v>645</v>
      </c>
      <c r="C74" s="10" t="s">
        <v>594</v>
      </c>
      <c r="D74" s="33">
        <v>0</v>
      </c>
      <c r="E74" s="33">
        <v>0</v>
      </c>
      <c r="F74" s="33">
        <v>0</v>
      </c>
      <c r="G74" s="33">
        <v>0</v>
      </c>
      <c r="H74" s="33">
        <v>0</v>
      </c>
      <c r="I74" s="33">
        <v>0</v>
      </c>
      <c r="J74" s="33">
        <v>0</v>
      </c>
      <c r="K74" s="33">
        <v>0</v>
      </c>
      <c r="L74" s="33">
        <v>6</v>
      </c>
      <c r="M74" s="33">
        <v>0</v>
      </c>
      <c r="N74" s="33">
        <v>0</v>
      </c>
      <c r="O74" s="33">
        <v>0</v>
      </c>
      <c r="P74" s="45">
        <f t="shared" si="1"/>
        <v>150</v>
      </c>
    </row>
    <row r="75" spans="1:16">
      <c r="A75" s="45">
        <v>70</v>
      </c>
      <c r="B75" s="49">
        <v>952</v>
      </c>
      <c r="C75" s="10" t="s">
        <v>968</v>
      </c>
      <c r="D75" s="33">
        <v>137</v>
      </c>
      <c r="E75" s="33">
        <v>0</v>
      </c>
      <c r="F75" s="33">
        <v>0</v>
      </c>
      <c r="G75" s="33">
        <v>0</v>
      </c>
      <c r="H75" s="33">
        <v>3</v>
      </c>
      <c r="I75" s="33">
        <v>0</v>
      </c>
      <c r="J75" s="33">
        <v>2</v>
      </c>
      <c r="K75" s="33">
        <v>0</v>
      </c>
      <c r="L75" s="33">
        <v>0</v>
      </c>
      <c r="M75" s="33">
        <v>0</v>
      </c>
      <c r="N75" s="33">
        <v>0</v>
      </c>
      <c r="O75" s="33">
        <v>1</v>
      </c>
      <c r="P75" s="45">
        <f t="shared" si="1"/>
        <v>103425</v>
      </c>
    </row>
    <row r="76" spans="1:16">
      <c r="A76" s="45">
        <v>71</v>
      </c>
      <c r="B76" s="49">
        <v>955</v>
      </c>
      <c r="C76" s="10" t="s">
        <v>1030</v>
      </c>
      <c r="D76" s="33">
        <v>0</v>
      </c>
      <c r="E76" s="33">
        <v>0</v>
      </c>
      <c r="F76" s="33">
        <v>0</v>
      </c>
      <c r="G76" s="33">
        <v>0</v>
      </c>
      <c r="H76" s="33">
        <v>0</v>
      </c>
      <c r="I76" s="33">
        <v>0</v>
      </c>
      <c r="J76" s="33">
        <v>0</v>
      </c>
      <c r="K76" s="33">
        <v>0</v>
      </c>
      <c r="L76" s="33">
        <v>0</v>
      </c>
      <c r="M76" s="33">
        <v>0</v>
      </c>
      <c r="N76" s="33">
        <v>0</v>
      </c>
      <c r="O76" s="33">
        <v>0</v>
      </c>
      <c r="P76" s="45">
        <f t="shared" si="1"/>
        <v>0</v>
      </c>
    </row>
    <row r="77" spans="1:16">
      <c r="A77" s="45">
        <v>72</v>
      </c>
      <c r="B77" s="49">
        <v>833</v>
      </c>
      <c r="C77" s="10" t="s">
        <v>1026</v>
      </c>
      <c r="D77" s="33">
        <v>0</v>
      </c>
      <c r="E77" s="33">
        <v>0</v>
      </c>
      <c r="F77" s="33">
        <v>0</v>
      </c>
      <c r="G77" s="33">
        <v>0</v>
      </c>
      <c r="H77" s="33">
        <v>0</v>
      </c>
      <c r="I77" s="33">
        <v>0</v>
      </c>
      <c r="J77" s="33">
        <v>0</v>
      </c>
      <c r="K77" s="33">
        <v>0</v>
      </c>
      <c r="L77" s="33">
        <v>0</v>
      </c>
      <c r="M77" s="33">
        <v>0</v>
      </c>
      <c r="N77" s="33">
        <v>0</v>
      </c>
      <c r="O77" s="33">
        <v>0</v>
      </c>
      <c r="P77" s="45">
        <f t="shared" si="1"/>
        <v>0</v>
      </c>
    </row>
    <row r="78" spans="1:16">
      <c r="A78" s="45">
        <v>73</v>
      </c>
      <c r="B78" s="49">
        <v>994</v>
      </c>
      <c r="C78" s="10" t="s">
        <v>984</v>
      </c>
      <c r="D78" s="33">
        <v>0</v>
      </c>
      <c r="E78" s="33">
        <v>0</v>
      </c>
      <c r="F78" s="33">
        <v>0</v>
      </c>
      <c r="G78" s="33">
        <v>0</v>
      </c>
      <c r="H78" s="33">
        <v>0</v>
      </c>
      <c r="I78" s="33">
        <v>0</v>
      </c>
      <c r="J78" s="33">
        <v>0</v>
      </c>
      <c r="K78" s="33">
        <v>0</v>
      </c>
      <c r="L78" s="33">
        <v>0</v>
      </c>
      <c r="M78" s="33">
        <v>0</v>
      </c>
      <c r="N78" s="33">
        <v>0</v>
      </c>
      <c r="O78" s="33">
        <v>0</v>
      </c>
      <c r="P78" s="45">
        <f t="shared" si="1"/>
        <v>0</v>
      </c>
    </row>
    <row r="79" spans="1:16">
      <c r="A79" s="45">
        <v>74</v>
      </c>
      <c r="B79" s="49">
        <v>979</v>
      </c>
      <c r="C79" s="10" t="s">
        <v>722</v>
      </c>
      <c r="D79" s="33">
        <v>0</v>
      </c>
      <c r="E79" s="33">
        <v>0</v>
      </c>
      <c r="F79" s="33">
        <v>0</v>
      </c>
      <c r="G79" s="33">
        <v>0</v>
      </c>
      <c r="H79" s="33">
        <v>0</v>
      </c>
      <c r="I79" s="33">
        <v>0</v>
      </c>
      <c r="J79" s="33">
        <v>0</v>
      </c>
      <c r="K79" s="33">
        <v>0</v>
      </c>
      <c r="L79" s="33">
        <v>0</v>
      </c>
      <c r="M79" s="33">
        <v>0</v>
      </c>
      <c r="N79" s="33">
        <v>0</v>
      </c>
      <c r="O79" s="33">
        <v>0</v>
      </c>
      <c r="P79" s="45">
        <f t="shared" si="1"/>
        <v>0</v>
      </c>
    </row>
    <row r="80" spans="1:16">
      <c r="A80" s="45">
        <v>75</v>
      </c>
      <c r="B80" s="49">
        <v>997</v>
      </c>
      <c r="C80" s="10" t="s">
        <v>978</v>
      </c>
      <c r="D80" s="33">
        <v>0</v>
      </c>
      <c r="E80" s="33">
        <v>0</v>
      </c>
      <c r="F80" s="33">
        <v>0</v>
      </c>
      <c r="G80" s="33">
        <v>0</v>
      </c>
      <c r="H80" s="33">
        <v>0</v>
      </c>
      <c r="I80" s="33">
        <v>0</v>
      </c>
      <c r="J80" s="33">
        <v>0</v>
      </c>
      <c r="K80" s="33">
        <v>0</v>
      </c>
      <c r="L80" s="33">
        <v>0</v>
      </c>
      <c r="M80" s="33">
        <v>0</v>
      </c>
      <c r="N80" s="33">
        <v>0</v>
      </c>
      <c r="O80" s="33">
        <v>0</v>
      </c>
      <c r="P80" s="45">
        <f t="shared" si="1"/>
        <v>0</v>
      </c>
    </row>
    <row r="81" spans="1:16">
      <c r="A81" s="45">
        <v>76</v>
      </c>
      <c r="B81" s="49">
        <v>957</v>
      </c>
      <c r="C81" s="10" t="s">
        <v>972</v>
      </c>
      <c r="D81" s="33">
        <v>45</v>
      </c>
      <c r="E81" s="33">
        <v>0</v>
      </c>
      <c r="F81" s="33">
        <v>0</v>
      </c>
      <c r="G81" s="33">
        <v>0</v>
      </c>
      <c r="H81" s="33">
        <v>2</v>
      </c>
      <c r="I81" s="33">
        <v>0</v>
      </c>
      <c r="J81" s="33">
        <v>3</v>
      </c>
      <c r="K81" s="33">
        <v>0</v>
      </c>
      <c r="L81" s="33">
        <v>0</v>
      </c>
      <c r="M81" s="33">
        <v>0</v>
      </c>
      <c r="N81" s="33">
        <v>0</v>
      </c>
      <c r="O81" s="33">
        <v>0</v>
      </c>
      <c r="P81" s="45">
        <f t="shared" si="1"/>
        <v>51125</v>
      </c>
    </row>
    <row r="82" spans="1:16">
      <c r="A82" s="45">
        <v>77</v>
      </c>
      <c r="B82" s="49">
        <v>843</v>
      </c>
      <c r="C82" s="10" t="s">
        <v>961</v>
      </c>
      <c r="D82" s="33">
        <v>1</v>
      </c>
      <c r="E82" s="33">
        <v>0</v>
      </c>
      <c r="F82" s="33">
        <v>0</v>
      </c>
      <c r="G82" s="33">
        <v>0</v>
      </c>
      <c r="H82" s="33">
        <v>0</v>
      </c>
      <c r="I82" s="33">
        <v>0</v>
      </c>
      <c r="J82" s="33">
        <v>0</v>
      </c>
      <c r="K82" s="33">
        <v>2</v>
      </c>
      <c r="L82" s="33">
        <v>34</v>
      </c>
      <c r="M82" s="33">
        <v>0</v>
      </c>
      <c r="N82" s="33">
        <v>0</v>
      </c>
      <c r="O82" s="33">
        <v>0</v>
      </c>
      <c r="P82" s="45">
        <f t="shared" si="1"/>
        <v>20875</v>
      </c>
    </row>
    <row r="83" spans="1:16">
      <c r="A83" s="45">
        <v>78</v>
      </c>
      <c r="B83" s="49">
        <v>826</v>
      </c>
      <c r="C83" s="10" t="s">
        <v>1022</v>
      </c>
      <c r="D83" s="33">
        <v>0</v>
      </c>
      <c r="E83" s="33">
        <v>0</v>
      </c>
      <c r="F83" s="33">
        <v>0</v>
      </c>
      <c r="G83" s="33">
        <v>0</v>
      </c>
      <c r="H83" s="33">
        <v>0</v>
      </c>
      <c r="I83" s="33">
        <v>0</v>
      </c>
      <c r="J83" s="33">
        <v>0</v>
      </c>
      <c r="K83" s="33">
        <v>0</v>
      </c>
      <c r="L83" s="33">
        <v>0</v>
      </c>
      <c r="M83" s="33">
        <v>0</v>
      </c>
      <c r="N83" s="33">
        <v>0</v>
      </c>
      <c r="O83" s="33">
        <v>0</v>
      </c>
      <c r="P83" s="45">
        <f t="shared" si="1"/>
        <v>0</v>
      </c>
    </row>
    <row r="84" spans="1:16">
      <c r="A84" s="45">
        <v>79</v>
      </c>
      <c r="B84" s="49">
        <v>844</v>
      </c>
      <c r="C84" s="10" t="s">
        <v>962</v>
      </c>
      <c r="D84" s="33">
        <v>1</v>
      </c>
      <c r="E84" s="33">
        <v>0</v>
      </c>
      <c r="F84" s="33">
        <v>0</v>
      </c>
      <c r="G84" s="33">
        <v>0</v>
      </c>
      <c r="H84" s="33">
        <v>0</v>
      </c>
      <c r="I84" s="33">
        <v>0</v>
      </c>
      <c r="J84" s="33">
        <v>0</v>
      </c>
      <c r="K84" s="33">
        <v>0</v>
      </c>
      <c r="L84" s="33">
        <v>3</v>
      </c>
      <c r="M84" s="33">
        <v>0</v>
      </c>
      <c r="N84" s="33">
        <v>0</v>
      </c>
      <c r="O84" s="33">
        <v>0</v>
      </c>
      <c r="P84" s="45">
        <f t="shared" si="1"/>
        <v>100</v>
      </c>
    </row>
    <row r="85" spans="1:16">
      <c r="A85" s="45">
        <v>80</v>
      </c>
      <c r="B85" s="49">
        <v>217</v>
      </c>
      <c r="C85" s="10" t="s">
        <v>562</v>
      </c>
      <c r="D85" s="33">
        <v>0</v>
      </c>
      <c r="E85" s="33">
        <v>0</v>
      </c>
      <c r="F85" s="33">
        <v>0</v>
      </c>
      <c r="G85" s="33">
        <v>0</v>
      </c>
      <c r="H85" s="33">
        <v>0</v>
      </c>
      <c r="I85" s="33">
        <v>0</v>
      </c>
      <c r="J85" s="33">
        <v>0</v>
      </c>
      <c r="K85" s="33">
        <v>0</v>
      </c>
      <c r="L85" s="33">
        <v>0</v>
      </c>
      <c r="M85" s="33">
        <v>0</v>
      </c>
      <c r="N85" s="33">
        <v>0</v>
      </c>
      <c r="O85" s="33">
        <v>0</v>
      </c>
      <c r="P85" s="45">
        <f t="shared" si="1"/>
        <v>0</v>
      </c>
    </row>
    <row r="86" spans="1:16">
      <c r="A86" s="45">
        <v>81</v>
      </c>
      <c r="B86" s="49">
        <v>167</v>
      </c>
      <c r="C86" s="10" t="s">
        <v>539</v>
      </c>
      <c r="D86" s="33">
        <v>0</v>
      </c>
      <c r="E86" s="33">
        <v>0</v>
      </c>
      <c r="F86" s="33">
        <v>0</v>
      </c>
      <c r="G86" s="33">
        <v>0</v>
      </c>
      <c r="H86" s="33">
        <v>0</v>
      </c>
      <c r="I86" s="33">
        <v>0</v>
      </c>
      <c r="J86" s="33">
        <v>0</v>
      </c>
      <c r="K86" s="33">
        <v>0</v>
      </c>
      <c r="L86" s="33">
        <v>8</v>
      </c>
      <c r="M86" s="33">
        <v>0</v>
      </c>
      <c r="N86" s="33">
        <v>0</v>
      </c>
      <c r="O86" s="33">
        <v>0</v>
      </c>
      <c r="P86" s="45">
        <f t="shared" si="1"/>
        <v>200</v>
      </c>
    </row>
    <row r="87" spans="1:16">
      <c r="A87" s="45">
        <v>82</v>
      </c>
      <c r="B87" s="49">
        <v>841</v>
      </c>
      <c r="C87" s="10" t="s">
        <v>959</v>
      </c>
      <c r="D87" s="33">
        <v>0</v>
      </c>
      <c r="E87" s="33">
        <v>0</v>
      </c>
      <c r="F87" s="33">
        <v>0</v>
      </c>
      <c r="G87" s="33">
        <v>0</v>
      </c>
      <c r="H87" s="33">
        <v>0</v>
      </c>
      <c r="I87" s="33">
        <v>0</v>
      </c>
      <c r="J87" s="33">
        <v>0</v>
      </c>
      <c r="K87" s="33">
        <v>0</v>
      </c>
      <c r="L87" s="33">
        <v>0</v>
      </c>
      <c r="M87" s="33">
        <v>0</v>
      </c>
      <c r="N87" s="33">
        <v>0</v>
      </c>
      <c r="O87" s="33">
        <v>0</v>
      </c>
      <c r="P87" s="45">
        <f t="shared" si="1"/>
        <v>0</v>
      </c>
    </row>
    <row r="88" spans="1:16">
      <c r="A88" s="45">
        <v>83</v>
      </c>
      <c r="B88" s="49">
        <v>986</v>
      </c>
      <c r="C88" s="10" t="s">
        <v>727</v>
      </c>
      <c r="D88" s="33">
        <v>149</v>
      </c>
      <c r="E88" s="33">
        <v>1</v>
      </c>
      <c r="F88" s="33">
        <v>11</v>
      </c>
      <c r="G88" s="33">
        <v>8</v>
      </c>
      <c r="H88" s="33">
        <v>0</v>
      </c>
      <c r="I88" s="33">
        <v>0</v>
      </c>
      <c r="J88" s="33">
        <v>0</v>
      </c>
      <c r="K88" s="33">
        <v>33</v>
      </c>
      <c r="L88" s="33">
        <v>2678</v>
      </c>
      <c r="M88" s="33">
        <v>0</v>
      </c>
      <c r="N88" s="33">
        <v>0</v>
      </c>
      <c r="O88" s="33">
        <v>0</v>
      </c>
      <c r="P88" s="45">
        <f t="shared" si="1"/>
        <v>411150</v>
      </c>
    </row>
    <row r="89" spans="1:16">
      <c r="A89" s="45">
        <v>84</v>
      </c>
      <c r="B89" s="49">
        <v>692</v>
      </c>
      <c r="C89" s="10" t="s">
        <v>896</v>
      </c>
      <c r="D89" s="33">
        <v>0</v>
      </c>
      <c r="E89" s="33">
        <v>0</v>
      </c>
      <c r="F89" s="33">
        <v>0</v>
      </c>
      <c r="G89" s="33">
        <v>0</v>
      </c>
      <c r="H89" s="33">
        <v>0</v>
      </c>
      <c r="I89" s="33">
        <v>0</v>
      </c>
      <c r="J89" s="33">
        <v>0</v>
      </c>
      <c r="K89" s="33">
        <v>0</v>
      </c>
      <c r="L89" s="33">
        <v>2</v>
      </c>
      <c r="M89" s="33">
        <v>0</v>
      </c>
      <c r="N89" s="33">
        <v>0</v>
      </c>
      <c r="O89" s="33">
        <v>0</v>
      </c>
      <c r="P89" s="45">
        <f t="shared" si="1"/>
        <v>50</v>
      </c>
    </row>
    <row r="90" spans="1:16">
      <c r="A90" s="45">
        <v>85</v>
      </c>
      <c r="B90" s="49">
        <v>106</v>
      </c>
      <c r="C90" s="10" t="s">
        <v>455</v>
      </c>
      <c r="D90" s="33">
        <v>226</v>
      </c>
      <c r="E90" s="33">
        <v>0</v>
      </c>
      <c r="F90" s="33">
        <v>0</v>
      </c>
      <c r="G90" s="33">
        <v>7</v>
      </c>
      <c r="H90" s="33">
        <v>1</v>
      </c>
      <c r="I90" s="33">
        <v>0</v>
      </c>
      <c r="J90" s="33">
        <v>2</v>
      </c>
      <c r="K90" s="33">
        <v>11</v>
      </c>
      <c r="L90" s="33">
        <v>1508</v>
      </c>
      <c r="M90" s="33">
        <v>0</v>
      </c>
      <c r="N90" s="33">
        <v>0</v>
      </c>
      <c r="O90" s="33">
        <v>9</v>
      </c>
      <c r="P90" s="45">
        <f t="shared" si="1"/>
        <v>633525</v>
      </c>
    </row>
    <row r="91" spans="1:16">
      <c r="A91" s="45">
        <v>86</v>
      </c>
      <c r="B91" s="49">
        <v>103</v>
      </c>
      <c r="C91" s="10" t="s">
        <v>451</v>
      </c>
      <c r="D91" s="33">
        <v>50</v>
      </c>
      <c r="E91" s="33">
        <v>0</v>
      </c>
      <c r="F91" s="33">
        <v>2</v>
      </c>
      <c r="G91" s="33">
        <v>6</v>
      </c>
      <c r="H91" s="33">
        <v>0</v>
      </c>
      <c r="I91" s="33">
        <v>0</v>
      </c>
      <c r="J91" s="33">
        <v>0</v>
      </c>
      <c r="K91" s="33">
        <v>3</v>
      </c>
      <c r="L91" s="33">
        <v>319</v>
      </c>
      <c r="M91" s="33">
        <v>0</v>
      </c>
      <c r="N91" s="33">
        <v>0</v>
      </c>
      <c r="O91" s="33">
        <v>0</v>
      </c>
      <c r="P91" s="45">
        <f t="shared" si="1"/>
        <v>39425</v>
      </c>
    </row>
    <row r="92" spans="1:16">
      <c r="A92" s="45">
        <v>87</v>
      </c>
      <c r="B92" s="49">
        <v>634</v>
      </c>
      <c r="C92" s="10" t="s">
        <v>579</v>
      </c>
      <c r="D92" s="33">
        <v>3</v>
      </c>
      <c r="E92" s="33">
        <v>0</v>
      </c>
      <c r="F92" s="33">
        <v>2</v>
      </c>
      <c r="G92" s="33">
        <v>0</v>
      </c>
      <c r="H92" s="33">
        <v>0</v>
      </c>
      <c r="I92" s="33">
        <v>0</v>
      </c>
      <c r="J92" s="33">
        <v>0</v>
      </c>
      <c r="K92" s="33">
        <v>1</v>
      </c>
      <c r="L92" s="33">
        <v>46</v>
      </c>
      <c r="M92" s="33">
        <v>0</v>
      </c>
      <c r="N92" s="33">
        <v>0</v>
      </c>
      <c r="O92" s="33">
        <v>0</v>
      </c>
      <c r="P92" s="45">
        <f t="shared" si="1"/>
        <v>11275</v>
      </c>
    </row>
    <row r="93" spans="1:16">
      <c r="A93" s="45">
        <v>88</v>
      </c>
      <c r="B93" s="49">
        <v>690</v>
      </c>
      <c r="C93" s="10" t="s">
        <v>813</v>
      </c>
      <c r="D93" s="33">
        <v>5</v>
      </c>
      <c r="E93" s="33">
        <v>0</v>
      </c>
      <c r="F93" s="33">
        <v>0</v>
      </c>
      <c r="G93" s="33">
        <v>0</v>
      </c>
      <c r="H93" s="33">
        <v>0</v>
      </c>
      <c r="I93" s="33">
        <v>0</v>
      </c>
      <c r="J93" s="33">
        <v>0</v>
      </c>
      <c r="K93" s="33">
        <v>0</v>
      </c>
      <c r="L93" s="33">
        <v>49</v>
      </c>
      <c r="M93" s="33">
        <v>0</v>
      </c>
      <c r="N93" s="33">
        <v>0</v>
      </c>
      <c r="O93" s="33">
        <v>0</v>
      </c>
      <c r="P93" s="45">
        <f t="shared" si="1"/>
        <v>1350</v>
      </c>
    </row>
    <row r="94" spans="1:16">
      <c r="A94" s="45">
        <v>89</v>
      </c>
      <c r="B94" s="49">
        <v>218</v>
      </c>
      <c r="C94" s="10" t="s">
        <v>563</v>
      </c>
      <c r="D94" s="33">
        <v>286</v>
      </c>
      <c r="E94" s="33">
        <v>0</v>
      </c>
      <c r="F94" s="33">
        <v>14</v>
      </c>
      <c r="G94" s="33">
        <v>52</v>
      </c>
      <c r="H94" s="33">
        <v>0</v>
      </c>
      <c r="I94" s="33">
        <v>0</v>
      </c>
      <c r="J94" s="33">
        <v>0</v>
      </c>
      <c r="K94" s="33">
        <v>26</v>
      </c>
      <c r="L94" s="33">
        <v>5572</v>
      </c>
      <c r="M94" s="33">
        <v>0</v>
      </c>
      <c r="N94" s="33">
        <v>0</v>
      </c>
      <c r="O94" s="33">
        <v>0</v>
      </c>
      <c r="P94" s="45">
        <f t="shared" si="1"/>
        <v>408100</v>
      </c>
    </row>
    <row r="95" spans="1:16">
      <c r="A95" s="45">
        <v>90</v>
      </c>
      <c r="B95" s="49">
        <v>118</v>
      </c>
      <c r="C95" s="10" t="s">
        <v>913</v>
      </c>
      <c r="D95" s="33">
        <v>7638</v>
      </c>
      <c r="E95" s="33">
        <v>0</v>
      </c>
      <c r="F95" s="33">
        <v>251</v>
      </c>
      <c r="G95" s="33">
        <v>107</v>
      </c>
      <c r="H95" s="33">
        <v>0</v>
      </c>
      <c r="I95" s="33">
        <v>0</v>
      </c>
      <c r="J95" s="33">
        <v>0</v>
      </c>
      <c r="K95" s="33">
        <v>969</v>
      </c>
      <c r="L95" s="33">
        <v>71984</v>
      </c>
      <c r="M95" s="33">
        <v>1</v>
      </c>
      <c r="N95" s="33">
        <v>0</v>
      </c>
      <c r="O95" s="33">
        <v>8</v>
      </c>
      <c r="P95" s="45">
        <f t="shared" si="1"/>
        <v>12189500</v>
      </c>
    </row>
    <row r="96" spans="1:16">
      <c r="A96" s="45">
        <v>91</v>
      </c>
      <c r="B96" s="49">
        <v>130</v>
      </c>
      <c r="C96" s="10" t="s">
        <v>493</v>
      </c>
      <c r="D96" s="33">
        <v>0</v>
      </c>
      <c r="E96" s="33">
        <v>0</v>
      </c>
      <c r="F96" s="33">
        <v>0</v>
      </c>
      <c r="G96" s="33">
        <v>0</v>
      </c>
      <c r="H96" s="33">
        <v>0</v>
      </c>
      <c r="I96" s="33">
        <v>0</v>
      </c>
      <c r="J96" s="33">
        <v>0</v>
      </c>
      <c r="K96" s="33">
        <v>0</v>
      </c>
      <c r="L96" s="33">
        <v>44</v>
      </c>
      <c r="M96" s="33">
        <v>0</v>
      </c>
      <c r="N96" s="33">
        <v>0</v>
      </c>
      <c r="O96" s="33">
        <v>0</v>
      </c>
      <c r="P96" s="45">
        <f t="shared" si="1"/>
        <v>1100</v>
      </c>
    </row>
    <row r="97" spans="1:16">
      <c r="A97" s="45">
        <v>92</v>
      </c>
      <c r="B97" s="49">
        <v>124</v>
      </c>
      <c r="C97" s="10" t="s">
        <v>483</v>
      </c>
      <c r="D97" s="33">
        <v>51</v>
      </c>
      <c r="E97" s="33">
        <v>2</v>
      </c>
      <c r="F97" s="33">
        <v>11</v>
      </c>
      <c r="G97" s="33">
        <v>5</v>
      </c>
      <c r="H97" s="33">
        <v>0</v>
      </c>
      <c r="I97" s="33">
        <v>0</v>
      </c>
      <c r="J97" s="33">
        <v>0</v>
      </c>
      <c r="K97" s="33">
        <v>23</v>
      </c>
      <c r="L97" s="33">
        <v>4325</v>
      </c>
      <c r="M97" s="33">
        <v>0</v>
      </c>
      <c r="N97" s="33">
        <v>0</v>
      </c>
      <c r="O97" s="33">
        <v>3</v>
      </c>
      <c r="P97" s="45">
        <f t="shared" si="1"/>
        <v>509800</v>
      </c>
    </row>
    <row r="98" spans="1:16">
      <c r="A98" s="45">
        <v>93</v>
      </c>
      <c r="B98" s="49">
        <v>102</v>
      </c>
      <c r="C98" s="10" t="s">
        <v>450</v>
      </c>
      <c r="D98" s="33">
        <v>29</v>
      </c>
      <c r="E98" s="33">
        <v>1</v>
      </c>
      <c r="F98" s="33">
        <v>1</v>
      </c>
      <c r="G98" s="33">
        <v>0</v>
      </c>
      <c r="H98" s="33">
        <v>0</v>
      </c>
      <c r="I98" s="33">
        <v>0</v>
      </c>
      <c r="J98" s="33">
        <v>0</v>
      </c>
      <c r="K98" s="33">
        <v>0</v>
      </c>
      <c r="L98" s="33">
        <v>339</v>
      </c>
      <c r="M98" s="33">
        <v>0</v>
      </c>
      <c r="N98" s="33">
        <v>0</v>
      </c>
      <c r="O98" s="33">
        <v>1</v>
      </c>
      <c r="P98" s="45">
        <f t="shared" si="1"/>
        <v>69225</v>
      </c>
    </row>
    <row r="99" spans="1:16">
      <c r="A99" s="45">
        <v>94</v>
      </c>
      <c r="B99" s="49">
        <v>129</v>
      </c>
      <c r="C99" s="10" t="s">
        <v>491</v>
      </c>
      <c r="D99" s="33">
        <v>27</v>
      </c>
      <c r="E99" s="33">
        <v>0</v>
      </c>
      <c r="F99" s="33">
        <v>0</v>
      </c>
      <c r="G99" s="33">
        <v>3</v>
      </c>
      <c r="H99" s="33">
        <v>0</v>
      </c>
      <c r="I99" s="33">
        <v>0</v>
      </c>
      <c r="J99" s="33">
        <v>0</v>
      </c>
      <c r="K99" s="33">
        <v>8</v>
      </c>
      <c r="L99" s="33">
        <v>780</v>
      </c>
      <c r="M99" s="33">
        <v>0</v>
      </c>
      <c r="N99" s="33">
        <v>0</v>
      </c>
      <c r="O99" s="33">
        <v>0</v>
      </c>
      <c r="P99" s="45">
        <f t="shared" si="1"/>
        <v>100250</v>
      </c>
    </row>
    <row r="100" spans="1:16">
      <c r="A100" s="45">
        <v>95</v>
      </c>
      <c r="B100" s="49">
        <v>132</v>
      </c>
      <c r="C100" s="10" t="s">
        <v>495</v>
      </c>
      <c r="D100" s="33">
        <v>56</v>
      </c>
      <c r="E100" s="33">
        <v>0</v>
      </c>
      <c r="F100" s="33">
        <v>17</v>
      </c>
      <c r="G100" s="33">
        <v>10</v>
      </c>
      <c r="H100" s="33">
        <v>0</v>
      </c>
      <c r="I100" s="33">
        <v>0</v>
      </c>
      <c r="J100" s="33">
        <v>6</v>
      </c>
      <c r="K100" s="33">
        <v>4</v>
      </c>
      <c r="L100" s="33">
        <v>1316</v>
      </c>
      <c r="M100" s="33">
        <v>0</v>
      </c>
      <c r="N100" s="33">
        <v>0</v>
      </c>
      <c r="O100" s="33">
        <v>0</v>
      </c>
      <c r="P100" s="45">
        <f t="shared" si="1"/>
        <v>134975</v>
      </c>
    </row>
    <row r="101" spans="1:16">
      <c r="A101" s="45">
        <v>96</v>
      </c>
      <c r="B101" s="49">
        <v>127</v>
      </c>
      <c r="C101" s="10" t="s">
        <v>489</v>
      </c>
      <c r="D101" s="33">
        <v>244</v>
      </c>
      <c r="E101" s="33">
        <v>1</v>
      </c>
      <c r="F101" s="33">
        <v>19</v>
      </c>
      <c r="G101" s="33">
        <v>28</v>
      </c>
      <c r="H101" s="33">
        <v>0</v>
      </c>
      <c r="I101" s="33">
        <v>0</v>
      </c>
      <c r="J101" s="33">
        <v>0</v>
      </c>
      <c r="K101" s="33">
        <v>80</v>
      </c>
      <c r="L101" s="33">
        <v>12295</v>
      </c>
      <c r="M101" s="33">
        <v>0</v>
      </c>
      <c r="N101" s="33">
        <v>1</v>
      </c>
      <c r="O101" s="33">
        <v>20</v>
      </c>
      <c r="P101" s="45">
        <f t="shared" si="1"/>
        <v>2174650</v>
      </c>
    </row>
    <row r="102" spans="1:16">
      <c r="A102" s="45">
        <v>97</v>
      </c>
      <c r="B102" s="49">
        <v>111</v>
      </c>
      <c r="C102" s="10" t="s">
        <v>479</v>
      </c>
      <c r="D102" s="33">
        <v>0</v>
      </c>
      <c r="E102" s="33">
        <v>0</v>
      </c>
      <c r="F102" s="33">
        <v>0</v>
      </c>
      <c r="G102" s="33">
        <v>0</v>
      </c>
      <c r="H102" s="33">
        <v>0</v>
      </c>
      <c r="I102" s="33">
        <v>0</v>
      </c>
      <c r="J102" s="33">
        <v>0</v>
      </c>
      <c r="K102" s="33">
        <v>0</v>
      </c>
      <c r="L102" s="33">
        <v>0</v>
      </c>
      <c r="M102" s="33">
        <v>0</v>
      </c>
      <c r="N102" s="33">
        <v>0</v>
      </c>
      <c r="O102" s="33">
        <v>0</v>
      </c>
      <c r="P102" s="45">
        <f t="shared" si="1"/>
        <v>0</v>
      </c>
    </row>
    <row r="103" spans="1:16">
      <c r="A103" s="45">
        <v>98</v>
      </c>
      <c r="B103" s="49">
        <v>138</v>
      </c>
      <c r="C103" s="10" t="s">
        <v>500</v>
      </c>
      <c r="D103" s="33">
        <v>0</v>
      </c>
      <c r="E103" s="33">
        <v>0</v>
      </c>
      <c r="F103" s="33">
        <v>0</v>
      </c>
      <c r="G103" s="33">
        <v>0</v>
      </c>
      <c r="H103" s="33">
        <v>0</v>
      </c>
      <c r="I103" s="33">
        <v>0</v>
      </c>
      <c r="J103" s="33">
        <v>0</v>
      </c>
      <c r="K103" s="33">
        <v>0</v>
      </c>
      <c r="L103" s="33">
        <v>0</v>
      </c>
      <c r="M103" s="33">
        <v>0</v>
      </c>
      <c r="N103" s="33">
        <v>0</v>
      </c>
      <c r="O103" s="33">
        <v>0</v>
      </c>
      <c r="P103" s="45">
        <f t="shared" si="1"/>
        <v>0</v>
      </c>
    </row>
    <row r="104" spans="1:16">
      <c r="A104" s="45">
        <v>99</v>
      </c>
      <c r="B104" s="49">
        <v>214</v>
      </c>
      <c r="C104" s="10" t="s">
        <v>556</v>
      </c>
      <c r="D104" s="33">
        <v>11</v>
      </c>
      <c r="E104" s="33">
        <v>1</v>
      </c>
      <c r="F104" s="33">
        <v>6</v>
      </c>
      <c r="G104" s="33">
        <v>3</v>
      </c>
      <c r="H104" s="33">
        <v>0</v>
      </c>
      <c r="I104" s="33">
        <v>0</v>
      </c>
      <c r="J104" s="33">
        <v>1</v>
      </c>
      <c r="K104" s="33">
        <v>0</v>
      </c>
      <c r="L104" s="33">
        <v>195</v>
      </c>
      <c r="M104" s="33">
        <v>0</v>
      </c>
      <c r="N104" s="33">
        <v>0</v>
      </c>
      <c r="O104" s="33">
        <v>0</v>
      </c>
      <c r="P104" s="45">
        <f t="shared" si="1"/>
        <v>25375</v>
      </c>
    </row>
    <row r="105" spans="1:16">
      <c r="A105" s="45">
        <v>100</v>
      </c>
      <c r="B105" s="49">
        <v>105</v>
      </c>
      <c r="C105" s="10" t="s">
        <v>453</v>
      </c>
      <c r="D105" s="33">
        <v>11</v>
      </c>
      <c r="E105" s="33">
        <v>0</v>
      </c>
      <c r="F105" s="33">
        <v>0</v>
      </c>
      <c r="G105" s="33">
        <v>1</v>
      </c>
      <c r="H105" s="33">
        <v>0</v>
      </c>
      <c r="I105" s="33">
        <v>0</v>
      </c>
      <c r="J105" s="33">
        <v>0</v>
      </c>
      <c r="K105" s="33">
        <v>2</v>
      </c>
      <c r="L105" s="33">
        <v>267</v>
      </c>
      <c r="M105" s="33">
        <v>0</v>
      </c>
      <c r="N105" s="33">
        <v>1</v>
      </c>
      <c r="O105" s="33">
        <v>0</v>
      </c>
      <c r="P105" s="45">
        <f t="shared" si="1"/>
        <v>76975</v>
      </c>
    </row>
    <row r="106" spans="1:16">
      <c r="A106" s="45">
        <v>101</v>
      </c>
      <c r="B106" s="49">
        <v>635</v>
      </c>
      <c r="C106" s="10" t="s">
        <v>580</v>
      </c>
      <c r="D106" s="33">
        <v>49</v>
      </c>
      <c r="E106" s="33">
        <v>0</v>
      </c>
      <c r="F106" s="33">
        <v>2</v>
      </c>
      <c r="G106" s="33">
        <v>4</v>
      </c>
      <c r="H106" s="33">
        <v>0</v>
      </c>
      <c r="I106" s="33">
        <v>0</v>
      </c>
      <c r="J106" s="33">
        <v>0</v>
      </c>
      <c r="K106" s="33">
        <v>10</v>
      </c>
      <c r="L106" s="33">
        <v>758</v>
      </c>
      <c r="M106" s="33">
        <v>0</v>
      </c>
      <c r="N106" s="33">
        <v>0</v>
      </c>
      <c r="O106" s="33">
        <v>1</v>
      </c>
      <c r="P106" s="45">
        <f t="shared" si="1"/>
        <v>170325</v>
      </c>
    </row>
    <row r="107" spans="1:16">
      <c r="A107" s="45">
        <v>102</v>
      </c>
      <c r="B107" s="49">
        <v>977</v>
      </c>
      <c r="C107" s="10" t="s">
        <v>1034</v>
      </c>
      <c r="D107" s="33">
        <v>0</v>
      </c>
      <c r="E107" s="33">
        <v>0</v>
      </c>
      <c r="F107" s="33">
        <v>0</v>
      </c>
      <c r="G107" s="33">
        <v>0</v>
      </c>
      <c r="H107" s="33">
        <v>0</v>
      </c>
      <c r="I107" s="33">
        <v>0</v>
      </c>
      <c r="J107" s="33">
        <v>0</v>
      </c>
      <c r="K107" s="33">
        <v>0</v>
      </c>
      <c r="L107" s="33">
        <v>0</v>
      </c>
      <c r="M107" s="33">
        <v>0</v>
      </c>
      <c r="N107" s="33">
        <v>0</v>
      </c>
      <c r="O107" s="33">
        <v>0</v>
      </c>
      <c r="P107" s="45">
        <f t="shared" si="1"/>
        <v>0</v>
      </c>
    </row>
    <row r="108" spans="1:16">
      <c r="A108" s="45">
        <v>103</v>
      </c>
      <c r="B108" s="49">
        <v>636</v>
      </c>
      <c r="C108" s="10" t="s">
        <v>581</v>
      </c>
      <c r="D108" s="33">
        <v>87</v>
      </c>
      <c r="E108" s="33">
        <v>0</v>
      </c>
      <c r="F108" s="33">
        <v>1</v>
      </c>
      <c r="G108" s="33">
        <v>2</v>
      </c>
      <c r="H108" s="33">
        <v>0</v>
      </c>
      <c r="I108" s="33">
        <v>0</v>
      </c>
      <c r="J108" s="33">
        <v>1</v>
      </c>
      <c r="K108" s="33">
        <v>18</v>
      </c>
      <c r="L108" s="33">
        <v>1233</v>
      </c>
      <c r="M108" s="33">
        <v>0</v>
      </c>
      <c r="N108" s="33">
        <v>0</v>
      </c>
      <c r="O108" s="33">
        <v>0</v>
      </c>
      <c r="P108" s="45">
        <f t="shared" si="1"/>
        <v>223075</v>
      </c>
    </row>
    <row r="109" spans="1:16">
      <c r="A109" s="45">
        <v>104</v>
      </c>
      <c r="B109" s="49">
        <v>667</v>
      </c>
      <c r="C109" s="10" t="s">
        <v>655</v>
      </c>
      <c r="D109" s="33">
        <v>31</v>
      </c>
      <c r="E109" s="33">
        <v>0</v>
      </c>
      <c r="F109" s="33">
        <v>2</v>
      </c>
      <c r="G109" s="33">
        <v>3</v>
      </c>
      <c r="H109" s="33">
        <v>0</v>
      </c>
      <c r="I109" s="33">
        <v>0</v>
      </c>
      <c r="J109" s="33">
        <v>0</v>
      </c>
      <c r="K109" s="33">
        <v>1</v>
      </c>
      <c r="L109" s="33">
        <v>401</v>
      </c>
      <c r="M109" s="33">
        <v>0</v>
      </c>
      <c r="N109" s="33">
        <v>0</v>
      </c>
      <c r="O109" s="33">
        <v>0</v>
      </c>
      <c r="P109" s="45">
        <f t="shared" si="1"/>
        <v>20925</v>
      </c>
    </row>
    <row r="110" spans="1:16">
      <c r="A110" s="45">
        <v>105</v>
      </c>
      <c r="B110" s="49">
        <v>637</v>
      </c>
      <c r="C110" s="10" t="s">
        <v>583</v>
      </c>
      <c r="D110" s="33">
        <v>1</v>
      </c>
      <c r="E110" s="33">
        <v>0</v>
      </c>
      <c r="F110" s="33">
        <v>0</v>
      </c>
      <c r="G110" s="33">
        <v>0</v>
      </c>
      <c r="H110" s="33">
        <v>0</v>
      </c>
      <c r="I110" s="33">
        <v>0</v>
      </c>
      <c r="J110" s="33">
        <v>0</v>
      </c>
      <c r="K110" s="33">
        <v>0</v>
      </c>
      <c r="L110" s="33">
        <v>29</v>
      </c>
      <c r="M110" s="33">
        <v>0</v>
      </c>
      <c r="N110" s="33">
        <v>0</v>
      </c>
      <c r="O110" s="33">
        <v>0</v>
      </c>
      <c r="P110" s="45">
        <f t="shared" si="1"/>
        <v>750</v>
      </c>
    </row>
    <row r="111" spans="1:16">
      <c r="A111" s="45">
        <v>106</v>
      </c>
      <c r="B111" s="49">
        <v>651</v>
      </c>
      <c r="C111" s="10" t="s">
        <v>606</v>
      </c>
      <c r="D111" s="33">
        <v>251</v>
      </c>
      <c r="E111" s="33">
        <v>0</v>
      </c>
      <c r="F111" s="33">
        <v>6</v>
      </c>
      <c r="G111" s="33">
        <v>22</v>
      </c>
      <c r="H111" s="33">
        <v>0</v>
      </c>
      <c r="I111" s="33">
        <v>0</v>
      </c>
      <c r="J111" s="33">
        <v>1</v>
      </c>
      <c r="K111" s="33">
        <v>30</v>
      </c>
      <c r="L111" s="33">
        <v>4256</v>
      </c>
      <c r="M111" s="33">
        <v>0</v>
      </c>
      <c r="N111" s="33">
        <v>0</v>
      </c>
      <c r="O111" s="33">
        <v>19</v>
      </c>
      <c r="P111" s="45">
        <f t="shared" si="1"/>
        <v>1373375</v>
      </c>
    </row>
    <row r="112" spans="1:16">
      <c r="A112" s="45">
        <v>107</v>
      </c>
      <c r="B112" s="49">
        <v>659</v>
      </c>
      <c r="C112" s="10" t="s">
        <v>645</v>
      </c>
      <c r="D112" s="33">
        <v>30</v>
      </c>
      <c r="E112" s="33">
        <v>0</v>
      </c>
      <c r="F112" s="33">
        <v>1</v>
      </c>
      <c r="G112" s="33">
        <v>2</v>
      </c>
      <c r="H112" s="33">
        <v>0</v>
      </c>
      <c r="I112" s="33">
        <v>0</v>
      </c>
      <c r="J112" s="33">
        <v>0</v>
      </c>
      <c r="K112" s="33">
        <v>0</v>
      </c>
      <c r="L112" s="33">
        <v>48</v>
      </c>
      <c r="M112" s="33">
        <v>0</v>
      </c>
      <c r="N112" s="33">
        <v>0</v>
      </c>
      <c r="O112" s="33">
        <v>0</v>
      </c>
      <c r="P112" s="45">
        <f t="shared" si="1"/>
        <v>2025</v>
      </c>
    </row>
    <row r="113" spans="1:16">
      <c r="A113" s="45">
        <v>108</v>
      </c>
      <c r="B113" s="49">
        <v>804</v>
      </c>
      <c r="C113" s="10" t="s">
        <v>674</v>
      </c>
      <c r="D113" s="33">
        <v>1144</v>
      </c>
      <c r="E113" s="33">
        <v>2</v>
      </c>
      <c r="F113" s="33">
        <v>111</v>
      </c>
      <c r="G113" s="33">
        <v>192</v>
      </c>
      <c r="H113" s="33">
        <v>3</v>
      </c>
      <c r="I113" s="33">
        <v>0</v>
      </c>
      <c r="J113" s="33">
        <v>4</v>
      </c>
      <c r="K113" s="33">
        <v>80</v>
      </c>
      <c r="L113" s="33">
        <v>25089</v>
      </c>
      <c r="M113" s="33">
        <v>9</v>
      </c>
      <c r="N113" s="33">
        <v>0</v>
      </c>
      <c r="O113" s="33">
        <v>1</v>
      </c>
      <c r="P113" s="45">
        <f t="shared" si="1"/>
        <v>2503400</v>
      </c>
    </row>
    <row r="114" spans="1:16">
      <c r="A114" s="45">
        <v>109</v>
      </c>
      <c r="B114" s="49">
        <v>638</v>
      </c>
      <c r="C114" s="10" t="s">
        <v>584</v>
      </c>
      <c r="D114" s="33">
        <v>62</v>
      </c>
      <c r="E114" s="33">
        <v>0</v>
      </c>
      <c r="F114" s="33">
        <v>3</v>
      </c>
      <c r="G114" s="33">
        <v>1</v>
      </c>
      <c r="H114" s="33">
        <v>1</v>
      </c>
      <c r="I114" s="33">
        <v>0</v>
      </c>
      <c r="J114" s="33">
        <v>0</v>
      </c>
      <c r="K114" s="33">
        <v>4</v>
      </c>
      <c r="L114" s="33">
        <v>750</v>
      </c>
      <c r="M114" s="33">
        <v>0</v>
      </c>
      <c r="N114" s="33">
        <v>0</v>
      </c>
      <c r="O114" s="33">
        <v>0</v>
      </c>
      <c r="P114" s="45">
        <f t="shared" si="1"/>
        <v>70400</v>
      </c>
    </row>
    <row r="115" spans="1:16">
      <c r="A115" s="45">
        <v>110</v>
      </c>
      <c r="B115" s="49">
        <v>816</v>
      </c>
      <c r="C115" s="10" t="s">
        <v>696</v>
      </c>
      <c r="D115" s="33">
        <v>64</v>
      </c>
      <c r="E115" s="33">
        <v>0</v>
      </c>
      <c r="F115" s="33">
        <v>2</v>
      </c>
      <c r="G115" s="33">
        <v>6</v>
      </c>
      <c r="H115" s="33">
        <v>0</v>
      </c>
      <c r="I115" s="33">
        <v>0</v>
      </c>
      <c r="J115" s="33">
        <v>0</v>
      </c>
      <c r="K115" s="33">
        <v>4</v>
      </c>
      <c r="L115" s="33">
        <v>592</v>
      </c>
      <c r="M115" s="33">
        <v>0</v>
      </c>
      <c r="N115" s="33">
        <v>0</v>
      </c>
      <c r="O115" s="33">
        <v>0</v>
      </c>
      <c r="P115" s="45">
        <f t="shared" si="1"/>
        <v>56600</v>
      </c>
    </row>
    <row r="116" spans="1:16">
      <c r="A116" s="45">
        <v>111</v>
      </c>
      <c r="B116" s="49">
        <v>818</v>
      </c>
      <c r="C116" s="10" t="s">
        <v>954</v>
      </c>
      <c r="D116" s="33">
        <v>301</v>
      </c>
      <c r="E116" s="33">
        <v>0</v>
      </c>
      <c r="F116" s="33">
        <v>1</v>
      </c>
      <c r="G116" s="33">
        <v>2</v>
      </c>
      <c r="H116" s="33">
        <v>0</v>
      </c>
      <c r="I116" s="33">
        <v>0</v>
      </c>
      <c r="J116" s="33">
        <v>1</v>
      </c>
      <c r="K116" s="33">
        <v>8</v>
      </c>
      <c r="L116" s="33">
        <v>838</v>
      </c>
      <c r="M116" s="33">
        <v>1</v>
      </c>
      <c r="N116" s="33">
        <v>0</v>
      </c>
      <c r="O116" s="33">
        <v>0</v>
      </c>
      <c r="P116" s="45">
        <f t="shared" si="1"/>
        <v>218550</v>
      </c>
    </row>
    <row r="117" spans="1:16">
      <c r="A117" s="45">
        <v>112</v>
      </c>
      <c r="B117" s="49">
        <v>989</v>
      </c>
      <c r="C117" s="10" t="s">
        <v>977</v>
      </c>
      <c r="D117" s="33">
        <v>0</v>
      </c>
      <c r="E117" s="33">
        <v>0</v>
      </c>
      <c r="F117" s="33">
        <v>0</v>
      </c>
      <c r="G117" s="33">
        <v>0</v>
      </c>
      <c r="H117" s="33">
        <v>0</v>
      </c>
      <c r="I117" s="33">
        <v>0</v>
      </c>
      <c r="J117" s="33">
        <v>0</v>
      </c>
      <c r="K117" s="33">
        <v>0</v>
      </c>
      <c r="L117" s="33">
        <v>0</v>
      </c>
      <c r="M117" s="33">
        <v>0</v>
      </c>
      <c r="N117" s="33">
        <v>0</v>
      </c>
      <c r="O117" s="33">
        <v>0</v>
      </c>
      <c r="P117" s="45">
        <f t="shared" si="1"/>
        <v>0</v>
      </c>
    </row>
    <row r="118" spans="1:16">
      <c r="A118" s="45">
        <v>113</v>
      </c>
      <c r="B118" s="49">
        <v>101</v>
      </c>
      <c r="C118" s="10" t="s">
        <v>448</v>
      </c>
      <c r="D118" s="33">
        <v>21</v>
      </c>
      <c r="E118" s="33">
        <v>0</v>
      </c>
      <c r="F118" s="33">
        <v>0</v>
      </c>
      <c r="G118" s="33">
        <v>0</v>
      </c>
      <c r="H118" s="33">
        <v>0</v>
      </c>
      <c r="I118" s="33">
        <v>0</v>
      </c>
      <c r="J118" s="33">
        <v>0</v>
      </c>
      <c r="K118" s="33">
        <v>1</v>
      </c>
      <c r="L118" s="33">
        <v>13</v>
      </c>
      <c r="M118" s="33">
        <v>0</v>
      </c>
      <c r="N118" s="33">
        <v>0</v>
      </c>
      <c r="O118" s="33">
        <v>0</v>
      </c>
      <c r="P118" s="45">
        <f t="shared" si="1"/>
        <v>10850</v>
      </c>
    </row>
    <row r="119" spans="1:16">
      <c r="A119" s="45">
        <v>114</v>
      </c>
      <c r="B119" s="49">
        <v>639</v>
      </c>
      <c r="C119" s="10" t="s">
        <v>586</v>
      </c>
      <c r="D119" s="33">
        <v>9</v>
      </c>
      <c r="E119" s="33">
        <v>0</v>
      </c>
      <c r="F119" s="33">
        <v>1</v>
      </c>
      <c r="G119" s="33">
        <v>0</v>
      </c>
      <c r="H119" s="33">
        <v>0</v>
      </c>
      <c r="I119" s="33">
        <v>0</v>
      </c>
      <c r="J119" s="33">
        <v>0</v>
      </c>
      <c r="K119" s="33">
        <v>2</v>
      </c>
      <c r="L119" s="33">
        <v>167</v>
      </c>
      <c r="M119" s="33">
        <v>0</v>
      </c>
      <c r="N119" s="33">
        <v>0</v>
      </c>
      <c r="O119" s="33">
        <v>0</v>
      </c>
      <c r="P119" s="45">
        <f t="shared" si="1"/>
        <v>24425</v>
      </c>
    </row>
    <row r="120" spans="1:16">
      <c r="A120" s="45">
        <v>115</v>
      </c>
      <c r="B120" s="49">
        <v>640</v>
      </c>
      <c r="C120" s="10" t="s">
        <v>587</v>
      </c>
      <c r="D120" s="33">
        <v>7</v>
      </c>
      <c r="E120" s="33">
        <v>0</v>
      </c>
      <c r="F120" s="33">
        <v>0</v>
      </c>
      <c r="G120" s="33">
        <v>1</v>
      </c>
      <c r="H120" s="33">
        <v>0</v>
      </c>
      <c r="I120" s="33">
        <v>0</v>
      </c>
      <c r="J120" s="33">
        <v>0</v>
      </c>
      <c r="K120" s="33">
        <v>0</v>
      </c>
      <c r="L120" s="33">
        <v>27</v>
      </c>
      <c r="M120" s="33">
        <v>0</v>
      </c>
      <c r="N120" s="33">
        <v>1</v>
      </c>
      <c r="O120" s="33">
        <v>0</v>
      </c>
      <c r="P120" s="45">
        <f t="shared" si="1"/>
        <v>50875</v>
      </c>
    </row>
    <row r="121" spans="1:16">
      <c r="A121" s="45">
        <v>116</v>
      </c>
      <c r="B121" s="49">
        <v>628</v>
      </c>
      <c r="C121" s="10" t="s">
        <v>569</v>
      </c>
      <c r="D121" s="33">
        <v>18</v>
      </c>
      <c r="E121" s="33">
        <v>0</v>
      </c>
      <c r="F121" s="33">
        <v>1</v>
      </c>
      <c r="G121" s="33">
        <v>0</v>
      </c>
      <c r="H121" s="33">
        <v>0</v>
      </c>
      <c r="I121" s="33">
        <v>0</v>
      </c>
      <c r="J121" s="33">
        <v>0</v>
      </c>
      <c r="K121" s="33">
        <v>5</v>
      </c>
      <c r="L121" s="33">
        <v>256</v>
      </c>
      <c r="M121" s="33">
        <v>0</v>
      </c>
      <c r="N121" s="33">
        <v>0</v>
      </c>
      <c r="O121" s="33">
        <v>0</v>
      </c>
      <c r="P121" s="45">
        <f t="shared" si="1"/>
        <v>56875</v>
      </c>
    </row>
    <row r="122" spans="1:16">
      <c r="A122" s="45">
        <v>117</v>
      </c>
      <c r="B122" s="49">
        <v>629</v>
      </c>
      <c r="C122" s="10" t="s">
        <v>571</v>
      </c>
      <c r="D122" s="33">
        <v>2</v>
      </c>
      <c r="E122" s="33">
        <v>0</v>
      </c>
      <c r="F122" s="33">
        <v>1</v>
      </c>
      <c r="G122" s="33">
        <v>0</v>
      </c>
      <c r="H122" s="33">
        <v>0</v>
      </c>
      <c r="I122" s="33">
        <v>0</v>
      </c>
      <c r="J122" s="33">
        <v>0</v>
      </c>
      <c r="K122" s="33">
        <v>0</v>
      </c>
      <c r="L122" s="33">
        <v>4</v>
      </c>
      <c r="M122" s="33">
        <v>0</v>
      </c>
      <c r="N122" s="33">
        <v>0</v>
      </c>
      <c r="O122" s="33">
        <v>0</v>
      </c>
      <c r="P122" s="45">
        <f t="shared" si="1"/>
        <v>175</v>
      </c>
    </row>
    <row r="123" spans="1:16">
      <c r="A123" s="45">
        <v>118</v>
      </c>
      <c r="B123" s="49">
        <v>820</v>
      </c>
      <c r="C123" s="10" t="s">
        <v>699</v>
      </c>
      <c r="D123" s="33">
        <v>445</v>
      </c>
      <c r="E123" s="33">
        <v>1</v>
      </c>
      <c r="F123" s="33">
        <v>29</v>
      </c>
      <c r="G123" s="33">
        <v>59</v>
      </c>
      <c r="H123" s="33">
        <v>0</v>
      </c>
      <c r="I123" s="33">
        <v>0</v>
      </c>
      <c r="J123" s="33">
        <v>1</v>
      </c>
      <c r="K123" s="33">
        <v>99</v>
      </c>
      <c r="L123" s="33">
        <v>11323</v>
      </c>
      <c r="M123" s="33">
        <v>1</v>
      </c>
      <c r="N123" s="33">
        <v>10</v>
      </c>
      <c r="O123" s="33">
        <v>12</v>
      </c>
      <c r="P123" s="45">
        <f t="shared" si="1"/>
        <v>2506400</v>
      </c>
    </row>
    <row r="124" spans="1:16">
      <c r="A124" s="45">
        <v>119</v>
      </c>
      <c r="B124" s="49">
        <v>703</v>
      </c>
      <c r="C124" s="10" t="s">
        <v>849</v>
      </c>
      <c r="D124" s="33">
        <v>0</v>
      </c>
      <c r="E124" s="33">
        <v>0</v>
      </c>
      <c r="F124" s="33">
        <v>0</v>
      </c>
      <c r="G124" s="33">
        <v>0</v>
      </c>
      <c r="H124" s="33">
        <v>0</v>
      </c>
      <c r="I124" s="33">
        <v>0</v>
      </c>
      <c r="J124" s="33">
        <v>0</v>
      </c>
      <c r="K124" s="33">
        <v>0</v>
      </c>
      <c r="L124" s="33">
        <v>7</v>
      </c>
      <c r="M124" s="33">
        <v>0</v>
      </c>
      <c r="N124" s="33">
        <v>0</v>
      </c>
      <c r="O124" s="33">
        <v>0</v>
      </c>
      <c r="P124" s="45">
        <f t="shared" si="1"/>
        <v>175</v>
      </c>
    </row>
    <row r="125" spans="1:16">
      <c r="A125" s="45">
        <v>120</v>
      </c>
      <c r="B125" s="49">
        <v>694</v>
      </c>
      <c r="C125" s="10" t="s">
        <v>994</v>
      </c>
      <c r="D125" s="33">
        <v>41</v>
      </c>
      <c r="E125" s="33">
        <v>0</v>
      </c>
      <c r="F125" s="33">
        <v>0</v>
      </c>
      <c r="G125" s="33">
        <v>0</v>
      </c>
      <c r="H125" s="33">
        <v>0</v>
      </c>
      <c r="I125" s="33">
        <v>0</v>
      </c>
      <c r="J125" s="33">
        <v>0</v>
      </c>
      <c r="K125" s="33">
        <v>1</v>
      </c>
      <c r="L125" s="33">
        <v>329</v>
      </c>
      <c r="M125" s="33">
        <v>0</v>
      </c>
      <c r="N125" s="33">
        <v>0</v>
      </c>
      <c r="O125" s="33">
        <v>0</v>
      </c>
      <c r="P125" s="45">
        <f t="shared" si="1"/>
        <v>19250</v>
      </c>
    </row>
    <row r="126" spans="1:16">
      <c r="A126" s="45">
        <v>121</v>
      </c>
      <c r="B126" s="49">
        <v>143</v>
      </c>
      <c r="C126" s="10" t="s">
        <v>501</v>
      </c>
      <c r="D126" s="33">
        <v>547</v>
      </c>
      <c r="E126" s="33">
        <v>3</v>
      </c>
      <c r="F126" s="33">
        <v>24</v>
      </c>
      <c r="G126" s="33">
        <v>82</v>
      </c>
      <c r="H126" s="33">
        <v>0</v>
      </c>
      <c r="I126" s="33">
        <v>0</v>
      </c>
      <c r="J126" s="33">
        <v>1</v>
      </c>
      <c r="K126" s="33">
        <v>42</v>
      </c>
      <c r="L126" s="33">
        <v>3626</v>
      </c>
      <c r="M126" s="33">
        <v>0</v>
      </c>
      <c r="N126" s="33">
        <v>0</v>
      </c>
      <c r="O126" s="33">
        <v>4</v>
      </c>
      <c r="P126" s="45">
        <f t="shared" si="1"/>
        <v>766975</v>
      </c>
    </row>
    <row r="127" spans="1:16">
      <c r="A127" s="45">
        <v>122</v>
      </c>
      <c r="B127" s="49">
        <v>652</v>
      </c>
      <c r="C127" s="10" t="s">
        <v>608</v>
      </c>
      <c r="D127" s="33">
        <v>0</v>
      </c>
      <c r="E127" s="33">
        <v>0</v>
      </c>
      <c r="F127" s="33">
        <v>0</v>
      </c>
      <c r="G127" s="33">
        <v>0</v>
      </c>
      <c r="H127" s="33">
        <v>0</v>
      </c>
      <c r="I127" s="33">
        <v>0</v>
      </c>
      <c r="J127" s="33">
        <v>0</v>
      </c>
      <c r="K127" s="33">
        <v>0</v>
      </c>
      <c r="L127" s="33">
        <v>0</v>
      </c>
      <c r="M127" s="33">
        <v>0</v>
      </c>
      <c r="N127" s="33">
        <v>0</v>
      </c>
      <c r="O127" s="33">
        <v>0</v>
      </c>
      <c r="P127" s="45">
        <f t="shared" si="1"/>
        <v>0</v>
      </c>
    </row>
    <row r="128" spans="1:16">
      <c r="A128" s="45">
        <v>123</v>
      </c>
      <c r="B128" s="49">
        <v>969</v>
      </c>
      <c r="C128" s="10" t="s">
        <v>975</v>
      </c>
      <c r="D128" s="33">
        <v>0</v>
      </c>
      <c r="E128" s="33">
        <v>0</v>
      </c>
      <c r="F128" s="33">
        <v>0</v>
      </c>
      <c r="G128" s="33">
        <v>0</v>
      </c>
      <c r="H128" s="33">
        <v>0</v>
      </c>
      <c r="I128" s="33">
        <v>0</v>
      </c>
      <c r="J128" s="33">
        <v>0</v>
      </c>
      <c r="K128" s="33">
        <v>0</v>
      </c>
      <c r="L128" s="33">
        <v>0</v>
      </c>
      <c r="M128" s="33">
        <v>0</v>
      </c>
      <c r="N128" s="33">
        <v>0</v>
      </c>
      <c r="O128" s="33">
        <v>0</v>
      </c>
      <c r="P128" s="45">
        <f t="shared" si="1"/>
        <v>0</v>
      </c>
    </row>
    <row r="129" spans="1:16">
      <c r="A129" s="45">
        <v>124</v>
      </c>
      <c r="B129" s="49">
        <v>660</v>
      </c>
      <c r="C129" s="10" t="s">
        <v>648</v>
      </c>
      <c r="D129" s="33">
        <v>9</v>
      </c>
      <c r="E129" s="33">
        <v>0</v>
      </c>
      <c r="F129" s="33">
        <v>0</v>
      </c>
      <c r="G129" s="33">
        <v>0</v>
      </c>
      <c r="H129" s="33">
        <v>0</v>
      </c>
      <c r="I129" s="33">
        <v>0</v>
      </c>
      <c r="J129" s="33">
        <v>0</v>
      </c>
      <c r="K129" s="33">
        <v>1</v>
      </c>
      <c r="L129" s="33">
        <v>45</v>
      </c>
      <c r="M129" s="33">
        <v>0</v>
      </c>
      <c r="N129" s="33">
        <v>0</v>
      </c>
      <c r="O129" s="33">
        <v>0</v>
      </c>
      <c r="P129" s="45">
        <f t="shared" si="1"/>
        <v>11350</v>
      </c>
    </row>
    <row r="130" spans="1:16">
      <c r="A130" s="45">
        <v>125</v>
      </c>
      <c r="B130" s="49">
        <v>653</v>
      </c>
      <c r="C130" s="10" t="s">
        <v>610</v>
      </c>
      <c r="D130" s="33">
        <v>325</v>
      </c>
      <c r="E130" s="33">
        <v>0</v>
      </c>
      <c r="F130" s="33">
        <v>9</v>
      </c>
      <c r="G130" s="33">
        <v>23</v>
      </c>
      <c r="H130" s="33">
        <v>0</v>
      </c>
      <c r="I130" s="33">
        <v>0</v>
      </c>
      <c r="J130" s="33">
        <v>4</v>
      </c>
      <c r="K130" s="33">
        <v>50</v>
      </c>
      <c r="L130" s="33">
        <v>6619</v>
      </c>
      <c r="M130" s="33">
        <v>0</v>
      </c>
      <c r="N130" s="33">
        <v>10</v>
      </c>
      <c r="O130" s="33">
        <v>11</v>
      </c>
      <c r="P130" s="45">
        <f t="shared" si="1"/>
        <v>1764400</v>
      </c>
    </row>
    <row r="131" spans="1:16">
      <c r="A131" s="45">
        <v>126</v>
      </c>
      <c r="B131" s="49">
        <v>642</v>
      </c>
      <c r="C131" s="10" t="s">
        <v>591</v>
      </c>
      <c r="D131" s="33">
        <v>1</v>
      </c>
      <c r="E131" s="33">
        <v>0</v>
      </c>
      <c r="F131" s="33">
        <v>0</v>
      </c>
      <c r="G131" s="33">
        <v>0</v>
      </c>
      <c r="H131" s="33">
        <v>0</v>
      </c>
      <c r="I131" s="33">
        <v>0</v>
      </c>
      <c r="J131" s="33">
        <v>0</v>
      </c>
      <c r="K131" s="33">
        <v>0</v>
      </c>
      <c r="L131" s="33">
        <v>17</v>
      </c>
      <c r="M131" s="33">
        <v>0</v>
      </c>
      <c r="N131" s="33">
        <v>0</v>
      </c>
      <c r="O131" s="33">
        <v>0</v>
      </c>
      <c r="P131" s="45">
        <f t="shared" si="1"/>
        <v>450</v>
      </c>
    </row>
    <row r="132" spans="1:16">
      <c r="A132" s="45">
        <v>127</v>
      </c>
      <c r="B132" s="49">
        <v>116</v>
      </c>
      <c r="C132" s="10" t="s">
        <v>481</v>
      </c>
      <c r="D132" s="33">
        <v>12</v>
      </c>
      <c r="E132" s="33">
        <v>0</v>
      </c>
      <c r="F132" s="33">
        <v>1</v>
      </c>
      <c r="G132" s="33">
        <v>0</v>
      </c>
      <c r="H132" s="33">
        <v>0</v>
      </c>
      <c r="I132" s="33">
        <v>0</v>
      </c>
      <c r="J132" s="33">
        <v>0</v>
      </c>
      <c r="K132" s="33">
        <v>1</v>
      </c>
      <c r="L132" s="33">
        <v>172</v>
      </c>
      <c r="M132" s="33">
        <v>0</v>
      </c>
      <c r="N132" s="33">
        <v>0</v>
      </c>
      <c r="O132" s="33">
        <v>0</v>
      </c>
      <c r="P132" s="45">
        <f t="shared" si="1"/>
        <v>14625</v>
      </c>
    </row>
    <row r="133" spans="1:16">
      <c r="A133" s="45">
        <v>128</v>
      </c>
      <c r="B133" s="49">
        <v>169</v>
      </c>
      <c r="C133" s="10" t="s">
        <v>541</v>
      </c>
      <c r="D133" s="33">
        <v>540</v>
      </c>
      <c r="E133" s="33">
        <v>1</v>
      </c>
      <c r="F133" s="33">
        <v>12</v>
      </c>
      <c r="G133" s="33">
        <v>40</v>
      </c>
      <c r="H133" s="33">
        <v>1</v>
      </c>
      <c r="I133" s="33">
        <v>0</v>
      </c>
      <c r="J133" s="33">
        <v>0</v>
      </c>
      <c r="K133" s="33">
        <v>43</v>
      </c>
      <c r="L133" s="33">
        <v>7065</v>
      </c>
      <c r="M133" s="33">
        <v>0</v>
      </c>
      <c r="N133" s="33">
        <v>0</v>
      </c>
      <c r="O133" s="33">
        <v>20</v>
      </c>
      <c r="P133" s="45">
        <f t="shared" si="1"/>
        <v>1641425</v>
      </c>
    </row>
    <row r="134" spans="1:16">
      <c r="A134" s="45">
        <v>129</v>
      </c>
      <c r="B134" s="49">
        <v>514</v>
      </c>
      <c r="C134" s="10" t="s">
        <v>942</v>
      </c>
      <c r="D134" s="33">
        <v>0</v>
      </c>
      <c r="E134" s="33">
        <v>0</v>
      </c>
      <c r="F134" s="33">
        <v>0</v>
      </c>
      <c r="G134" s="33">
        <v>0</v>
      </c>
      <c r="H134" s="33">
        <v>0</v>
      </c>
      <c r="I134" s="33">
        <v>0</v>
      </c>
      <c r="J134" s="33">
        <v>0</v>
      </c>
      <c r="K134" s="33">
        <v>0</v>
      </c>
      <c r="L134" s="33">
        <v>0</v>
      </c>
      <c r="M134" s="33">
        <v>0</v>
      </c>
      <c r="N134" s="33">
        <v>0</v>
      </c>
      <c r="O134" s="33">
        <v>0</v>
      </c>
      <c r="P134" s="45">
        <f t="shared" ref="P134:P165" si="2">25*(D134+F134+G134+L134)+10000*(E134+H134+J134+K134)+1000*(I134)+100000*(M134)+50000*(N134+O134)</f>
        <v>0</v>
      </c>
    </row>
    <row r="135" spans="1:16">
      <c r="A135" s="45">
        <v>130</v>
      </c>
      <c r="B135" s="49">
        <v>871</v>
      </c>
      <c r="C135" s="10" t="s">
        <v>967</v>
      </c>
      <c r="D135" s="33">
        <v>220</v>
      </c>
      <c r="E135" s="33">
        <v>0</v>
      </c>
      <c r="F135" s="33">
        <v>49</v>
      </c>
      <c r="G135" s="33">
        <v>25</v>
      </c>
      <c r="H135" s="33">
        <v>0</v>
      </c>
      <c r="I135" s="33">
        <v>0</v>
      </c>
      <c r="J135" s="33">
        <v>1</v>
      </c>
      <c r="K135" s="33">
        <v>26</v>
      </c>
      <c r="L135" s="33">
        <v>6767</v>
      </c>
      <c r="M135" s="33">
        <v>1</v>
      </c>
      <c r="N135" s="33">
        <v>0</v>
      </c>
      <c r="O135" s="33">
        <v>1</v>
      </c>
      <c r="P135" s="45">
        <f t="shared" si="2"/>
        <v>596525</v>
      </c>
    </row>
    <row r="136" spans="1:16">
      <c r="A136" s="45">
        <v>131</v>
      </c>
      <c r="B136" s="49">
        <v>873</v>
      </c>
      <c r="C136" s="10" t="s">
        <v>704</v>
      </c>
      <c r="D136" s="33">
        <v>2</v>
      </c>
      <c r="E136" s="33">
        <v>0</v>
      </c>
      <c r="F136" s="33">
        <v>0</v>
      </c>
      <c r="G136" s="33">
        <v>1</v>
      </c>
      <c r="H136" s="33">
        <v>0</v>
      </c>
      <c r="I136" s="33">
        <v>0</v>
      </c>
      <c r="J136" s="33">
        <v>0</v>
      </c>
      <c r="K136" s="33">
        <v>0</v>
      </c>
      <c r="L136" s="33">
        <v>19</v>
      </c>
      <c r="M136" s="33">
        <v>0</v>
      </c>
      <c r="N136" s="33">
        <v>0</v>
      </c>
      <c r="O136" s="33">
        <v>0</v>
      </c>
      <c r="P136" s="45">
        <f t="shared" si="2"/>
        <v>550</v>
      </c>
    </row>
    <row r="137" spans="1:16">
      <c r="A137" s="45">
        <v>132</v>
      </c>
      <c r="B137" s="49">
        <v>175</v>
      </c>
      <c r="C137" s="10" t="s">
        <v>930</v>
      </c>
      <c r="D137" s="33">
        <v>11</v>
      </c>
      <c r="E137" s="33">
        <v>0</v>
      </c>
      <c r="F137" s="33">
        <v>0</v>
      </c>
      <c r="G137" s="33">
        <v>0</v>
      </c>
      <c r="H137" s="33">
        <v>2</v>
      </c>
      <c r="I137" s="33">
        <v>0</v>
      </c>
      <c r="J137" s="33">
        <v>0</v>
      </c>
      <c r="K137" s="33">
        <v>0</v>
      </c>
      <c r="L137" s="33">
        <v>1</v>
      </c>
      <c r="M137" s="33">
        <v>0</v>
      </c>
      <c r="N137" s="33">
        <v>0</v>
      </c>
      <c r="O137" s="33">
        <v>0</v>
      </c>
      <c r="P137" s="45">
        <f t="shared" si="2"/>
        <v>20300</v>
      </c>
    </row>
    <row r="138" spans="1:16">
      <c r="A138" s="45">
        <v>133</v>
      </c>
      <c r="B138" s="49">
        <v>643</v>
      </c>
      <c r="C138" s="10" t="s">
        <v>592</v>
      </c>
      <c r="D138" s="33">
        <v>2</v>
      </c>
      <c r="E138" s="33">
        <v>0</v>
      </c>
      <c r="F138" s="33">
        <v>0</v>
      </c>
      <c r="G138" s="33">
        <v>0</v>
      </c>
      <c r="H138" s="33">
        <v>0</v>
      </c>
      <c r="I138" s="33">
        <v>0</v>
      </c>
      <c r="J138" s="33">
        <v>0</v>
      </c>
      <c r="K138" s="33">
        <v>0</v>
      </c>
      <c r="L138" s="33">
        <v>18</v>
      </c>
      <c r="M138" s="33">
        <v>0</v>
      </c>
      <c r="N138" s="33">
        <v>0</v>
      </c>
      <c r="O138" s="33">
        <v>0</v>
      </c>
      <c r="P138" s="45">
        <f t="shared" si="2"/>
        <v>500</v>
      </c>
    </row>
    <row r="139" spans="1:16">
      <c r="A139" s="45">
        <v>134</v>
      </c>
      <c r="B139" s="49">
        <v>213</v>
      </c>
      <c r="C139" s="10" t="s">
        <v>554</v>
      </c>
      <c r="D139" s="33">
        <v>9</v>
      </c>
      <c r="E139" s="33">
        <v>0</v>
      </c>
      <c r="F139" s="33">
        <v>1</v>
      </c>
      <c r="G139" s="33">
        <v>0</v>
      </c>
      <c r="H139" s="33">
        <v>0</v>
      </c>
      <c r="I139" s="33">
        <v>0</v>
      </c>
      <c r="J139" s="33">
        <v>0</v>
      </c>
      <c r="K139" s="33">
        <v>0</v>
      </c>
      <c r="L139" s="33">
        <v>109</v>
      </c>
      <c r="M139" s="33">
        <v>0</v>
      </c>
      <c r="N139" s="33">
        <v>0</v>
      </c>
      <c r="O139" s="33">
        <v>0</v>
      </c>
      <c r="P139" s="45">
        <f t="shared" si="2"/>
        <v>2975</v>
      </c>
    </row>
    <row r="140" spans="1:16">
      <c r="A140" s="45">
        <v>135</v>
      </c>
      <c r="B140" s="49">
        <v>654</v>
      </c>
      <c r="C140" s="10" t="s">
        <v>612</v>
      </c>
      <c r="D140" s="33">
        <v>458</v>
      </c>
      <c r="E140" s="33">
        <v>0</v>
      </c>
      <c r="F140" s="33">
        <v>15</v>
      </c>
      <c r="G140" s="33">
        <v>30</v>
      </c>
      <c r="H140" s="33">
        <v>0</v>
      </c>
      <c r="I140" s="33">
        <v>0</v>
      </c>
      <c r="J140" s="33">
        <v>2</v>
      </c>
      <c r="K140" s="33">
        <v>35</v>
      </c>
      <c r="L140" s="33">
        <v>9605</v>
      </c>
      <c r="M140" s="33">
        <v>1</v>
      </c>
      <c r="N140" s="33">
        <v>0</v>
      </c>
      <c r="O140" s="33">
        <v>9</v>
      </c>
      <c r="P140" s="45">
        <f t="shared" si="2"/>
        <v>1172700</v>
      </c>
    </row>
    <row r="141" spans="1:16">
      <c r="A141" s="45">
        <v>136</v>
      </c>
      <c r="B141" s="49">
        <v>985</v>
      </c>
      <c r="C141" s="10" t="s">
        <v>726</v>
      </c>
      <c r="D141" s="33">
        <v>140</v>
      </c>
      <c r="E141" s="33">
        <v>0</v>
      </c>
      <c r="F141" s="33">
        <v>6</v>
      </c>
      <c r="G141" s="33">
        <v>9</v>
      </c>
      <c r="H141" s="33">
        <v>0</v>
      </c>
      <c r="I141" s="33">
        <v>0</v>
      </c>
      <c r="J141" s="33">
        <v>0</v>
      </c>
      <c r="K141" s="33">
        <v>6</v>
      </c>
      <c r="L141" s="33">
        <v>661</v>
      </c>
      <c r="M141" s="33">
        <v>0</v>
      </c>
      <c r="N141" s="33">
        <v>0</v>
      </c>
      <c r="O141" s="33">
        <v>0</v>
      </c>
      <c r="P141" s="45">
        <f t="shared" si="2"/>
        <v>80400</v>
      </c>
    </row>
    <row r="142" spans="1:16">
      <c r="A142" s="45">
        <v>137</v>
      </c>
      <c r="B142" s="49">
        <v>984</v>
      </c>
      <c r="C142" s="10" t="s">
        <v>724</v>
      </c>
      <c r="D142" s="33">
        <v>3</v>
      </c>
      <c r="E142" s="33">
        <v>0</v>
      </c>
      <c r="F142" s="33">
        <v>0</v>
      </c>
      <c r="G142" s="33">
        <v>0</v>
      </c>
      <c r="H142" s="33">
        <v>0</v>
      </c>
      <c r="I142" s="33">
        <v>0</v>
      </c>
      <c r="J142" s="33">
        <v>0</v>
      </c>
      <c r="K142" s="33">
        <v>0</v>
      </c>
      <c r="L142" s="33">
        <v>2</v>
      </c>
      <c r="M142" s="33">
        <v>0</v>
      </c>
      <c r="N142" s="33">
        <v>0</v>
      </c>
      <c r="O142" s="33">
        <v>0</v>
      </c>
      <c r="P142" s="45">
        <f t="shared" si="2"/>
        <v>125</v>
      </c>
    </row>
    <row r="143" spans="1:16">
      <c r="A143" s="45">
        <v>138</v>
      </c>
      <c r="B143" s="49">
        <v>208</v>
      </c>
      <c r="C143" s="10" t="s">
        <v>542</v>
      </c>
      <c r="D143" s="33">
        <v>105</v>
      </c>
      <c r="E143" s="33">
        <v>0</v>
      </c>
      <c r="F143" s="33">
        <v>3</v>
      </c>
      <c r="G143" s="33">
        <v>6</v>
      </c>
      <c r="H143" s="33">
        <v>0</v>
      </c>
      <c r="I143" s="33">
        <v>0</v>
      </c>
      <c r="J143" s="33">
        <v>0</v>
      </c>
      <c r="K143" s="33">
        <v>11</v>
      </c>
      <c r="L143" s="33">
        <v>671</v>
      </c>
      <c r="M143" s="33">
        <v>0</v>
      </c>
      <c r="N143" s="33">
        <v>0</v>
      </c>
      <c r="O143" s="33">
        <v>0</v>
      </c>
      <c r="P143" s="45">
        <f t="shared" si="2"/>
        <v>129625</v>
      </c>
    </row>
    <row r="144" spans="1:16">
      <c r="A144" s="45">
        <v>139</v>
      </c>
      <c r="B144" s="49">
        <v>644</v>
      </c>
      <c r="C144" s="10" t="s">
        <v>593</v>
      </c>
      <c r="D144" s="33">
        <v>8</v>
      </c>
      <c r="E144" s="33">
        <v>0</v>
      </c>
      <c r="F144" s="33">
        <v>0</v>
      </c>
      <c r="G144" s="33">
        <v>0</v>
      </c>
      <c r="H144" s="33">
        <v>0</v>
      </c>
      <c r="I144" s="33">
        <v>0</v>
      </c>
      <c r="J144" s="33">
        <v>0</v>
      </c>
      <c r="K144" s="33">
        <v>0</v>
      </c>
      <c r="L144" s="33">
        <v>35</v>
      </c>
      <c r="M144" s="33">
        <v>0</v>
      </c>
      <c r="N144" s="33">
        <v>0</v>
      </c>
      <c r="O144" s="33">
        <v>0</v>
      </c>
      <c r="P144" s="45">
        <f t="shared" si="2"/>
        <v>1075</v>
      </c>
    </row>
    <row r="145" spans="1:16">
      <c r="A145" s="45">
        <v>140</v>
      </c>
      <c r="B145" s="49">
        <v>641</v>
      </c>
      <c r="C145" s="10" t="s">
        <v>589</v>
      </c>
      <c r="D145" s="33">
        <v>1</v>
      </c>
      <c r="E145" s="33">
        <v>0</v>
      </c>
      <c r="F145" s="33">
        <v>0</v>
      </c>
      <c r="G145" s="33">
        <v>0</v>
      </c>
      <c r="H145" s="33">
        <v>0</v>
      </c>
      <c r="I145" s="33">
        <v>0</v>
      </c>
      <c r="J145" s="33">
        <v>0</v>
      </c>
      <c r="K145" s="33">
        <v>1</v>
      </c>
      <c r="L145" s="33">
        <v>112</v>
      </c>
      <c r="M145" s="33">
        <v>0</v>
      </c>
      <c r="N145" s="33">
        <v>0</v>
      </c>
      <c r="O145" s="33">
        <v>0</v>
      </c>
      <c r="P145" s="45">
        <f t="shared" si="2"/>
        <v>12825</v>
      </c>
    </row>
    <row r="146" spans="1:16">
      <c r="A146" s="45">
        <v>141</v>
      </c>
      <c r="B146" s="49">
        <v>620</v>
      </c>
      <c r="C146" s="10" t="s">
        <v>566</v>
      </c>
      <c r="D146" s="33">
        <v>7</v>
      </c>
      <c r="E146" s="33">
        <v>0</v>
      </c>
      <c r="F146" s="33">
        <v>0</v>
      </c>
      <c r="G146" s="33">
        <v>0</v>
      </c>
      <c r="H146" s="33">
        <v>0</v>
      </c>
      <c r="I146" s="33">
        <v>0</v>
      </c>
      <c r="J146" s="33">
        <v>0</v>
      </c>
      <c r="K146" s="33">
        <v>0</v>
      </c>
      <c r="L146" s="33">
        <v>68</v>
      </c>
      <c r="M146" s="33">
        <v>0</v>
      </c>
      <c r="N146" s="33">
        <v>0</v>
      </c>
      <c r="O146" s="33">
        <v>0</v>
      </c>
      <c r="P146" s="45">
        <f t="shared" si="2"/>
        <v>1875</v>
      </c>
    </row>
    <row r="147" spans="1:16">
      <c r="A147" s="45">
        <v>142</v>
      </c>
      <c r="B147" s="49">
        <v>1</v>
      </c>
      <c r="C147" s="10" t="s">
        <v>445</v>
      </c>
      <c r="D147" s="33">
        <v>289</v>
      </c>
      <c r="E147" s="33">
        <v>1</v>
      </c>
      <c r="F147" s="33">
        <v>1</v>
      </c>
      <c r="G147" s="33">
        <v>3</v>
      </c>
      <c r="H147" s="33">
        <v>0</v>
      </c>
      <c r="I147" s="33">
        <v>1</v>
      </c>
      <c r="J147" s="33">
        <v>0</v>
      </c>
      <c r="K147" s="33">
        <v>58</v>
      </c>
      <c r="L147" s="33">
        <v>4407</v>
      </c>
      <c r="M147" s="33">
        <v>0</v>
      </c>
      <c r="N147" s="33">
        <v>0</v>
      </c>
      <c r="O147" s="33">
        <v>0</v>
      </c>
      <c r="P147" s="45">
        <f t="shared" si="2"/>
        <v>708500</v>
      </c>
    </row>
    <row r="148" spans="1:16">
      <c r="A148" s="45">
        <v>143</v>
      </c>
      <c r="B148" s="49">
        <v>0</v>
      </c>
      <c r="C148" s="10" t="s">
        <v>434</v>
      </c>
      <c r="D148" s="33">
        <v>3</v>
      </c>
      <c r="E148" s="33">
        <v>0</v>
      </c>
      <c r="F148" s="33">
        <v>0</v>
      </c>
      <c r="G148" s="33">
        <v>0</v>
      </c>
      <c r="H148" s="33">
        <v>0</v>
      </c>
      <c r="I148" s="33">
        <v>0</v>
      </c>
      <c r="J148" s="33">
        <v>0</v>
      </c>
      <c r="K148" s="33">
        <v>0</v>
      </c>
      <c r="L148" s="33">
        <v>8</v>
      </c>
      <c r="M148" s="33">
        <v>0</v>
      </c>
      <c r="N148" s="33">
        <v>0</v>
      </c>
      <c r="O148" s="33">
        <v>0</v>
      </c>
      <c r="P148" s="45">
        <f t="shared" si="2"/>
        <v>275</v>
      </c>
    </row>
    <row r="149" spans="1:16">
      <c r="A149" s="45">
        <v>144</v>
      </c>
      <c r="B149" s="49">
        <v>696</v>
      </c>
      <c r="C149" s="10" t="s">
        <v>660</v>
      </c>
      <c r="D149" s="33">
        <v>6</v>
      </c>
      <c r="E149" s="33">
        <v>0</v>
      </c>
      <c r="F149" s="33">
        <v>1</v>
      </c>
      <c r="G149" s="33">
        <v>1</v>
      </c>
      <c r="H149" s="33">
        <v>0</v>
      </c>
      <c r="I149" s="33">
        <v>0</v>
      </c>
      <c r="J149" s="33">
        <v>0</v>
      </c>
      <c r="K149" s="33">
        <v>0</v>
      </c>
      <c r="L149" s="33">
        <v>61</v>
      </c>
      <c r="M149" s="33">
        <v>0</v>
      </c>
      <c r="N149" s="33">
        <v>0</v>
      </c>
      <c r="O149" s="33">
        <v>0</v>
      </c>
      <c r="P149" s="45">
        <f t="shared" si="2"/>
        <v>1725</v>
      </c>
    </row>
    <row r="150" spans="1:16">
      <c r="A150" s="45">
        <v>145</v>
      </c>
      <c r="B150" s="49">
        <v>656</v>
      </c>
      <c r="C150" s="10" t="s">
        <v>639</v>
      </c>
      <c r="D150" s="33">
        <v>108</v>
      </c>
      <c r="E150" s="33">
        <v>0</v>
      </c>
      <c r="F150" s="33">
        <v>6</v>
      </c>
      <c r="G150" s="33">
        <v>9</v>
      </c>
      <c r="H150" s="33">
        <v>0</v>
      </c>
      <c r="I150" s="33">
        <v>0</v>
      </c>
      <c r="J150" s="33">
        <v>0</v>
      </c>
      <c r="K150" s="33">
        <v>15</v>
      </c>
      <c r="L150" s="33">
        <v>1918</v>
      </c>
      <c r="M150" s="33">
        <v>0</v>
      </c>
      <c r="N150" s="33">
        <v>0</v>
      </c>
      <c r="O150" s="33">
        <v>2</v>
      </c>
      <c r="P150" s="45">
        <f t="shared" si="2"/>
        <v>301025</v>
      </c>
    </row>
    <row r="151" spans="1:16">
      <c r="A151" s="45">
        <v>146</v>
      </c>
      <c r="B151" s="49">
        <v>655</v>
      </c>
      <c r="C151" s="10" t="s">
        <v>637</v>
      </c>
      <c r="D151" s="33">
        <v>0</v>
      </c>
      <c r="E151" s="33">
        <v>0</v>
      </c>
      <c r="F151" s="33">
        <v>0</v>
      </c>
      <c r="G151" s="33">
        <v>0</v>
      </c>
      <c r="H151" s="33">
        <v>0</v>
      </c>
      <c r="I151" s="33">
        <v>0</v>
      </c>
      <c r="J151" s="33">
        <v>0</v>
      </c>
      <c r="K151" s="33">
        <v>0</v>
      </c>
      <c r="L151" s="33">
        <v>0</v>
      </c>
      <c r="M151" s="33">
        <v>0</v>
      </c>
      <c r="N151" s="33">
        <v>0</v>
      </c>
      <c r="O151" s="33">
        <v>0</v>
      </c>
      <c r="P151" s="45">
        <f t="shared" si="2"/>
        <v>0</v>
      </c>
    </row>
    <row r="152" spans="1:16">
      <c r="A152" s="45">
        <v>147</v>
      </c>
      <c r="B152" s="49">
        <v>126</v>
      </c>
      <c r="C152" s="10" t="s">
        <v>487</v>
      </c>
      <c r="D152" s="33">
        <v>26</v>
      </c>
      <c r="E152" s="33">
        <v>0</v>
      </c>
      <c r="F152" s="33">
        <v>0</v>
      </c>
      <c r="G152" s="33">
        <v>0</v>
      </c>
      <c r="H152" s="33">
        <v>0</v>
      </c>
      <c r="I152" s="33">
        <v>0</v>
      </c>
      <c r="J152" s="33">
        <v>1</v>
      </c>
      <c r="K152" s="33">
        <v>1</v>
      </c>
      <c r="L152" s="33">
        <v>21</v>
      </c>
      <c r="M152" s="33">
        <v>0</v>
      </c>
      <c r="N152" s="33">
        <v>0</v>
      </c>
      <c r="O152" s="33">
        <v>0</v>
      </c>
      <c r="P152" s="45">
        <f t="shared" si="2"/>
        <v>21175</v>
      </c>
    </row>
    <row r="153" spans="1:16">
      <c r="A153" s="45">
        <v>148</v>
      </c>
      <c r="B153" s="49">
        <v>125</v>
      </c>
      <c r="C153" s="10" t="s">
        <v>485</v>
      </c>
      <c r="D153" s="33">
        <v>4</v>
      </c>
      <c r="E153" s="33">
        <v>0</v>
      </c>
      <c r="F153" s="33">
        <v>0</v>
      </c>
      <c r="G153" s="33">
        <v>0</v>
      </c>
      <c r="H153" s="33">
        <v>0</v>
      </c>
      <c r="I153" s="33">
        <v>0</v>
      </c>
      <c r="J153" s="33">
        <v>0</v>
      </c>
      <c r="K153" s="33">
        <v>0</v>
      </c>
      <c r="L153" s="33">
        <v>17</v>
      </c>
      <c r="M153" s="33">
        <v>0</v>
      </c>
      <c r="N153" s="33">
        <v>0</v>
      </c>
      <c r="O153" s="33">
        <v>0</v>
      </c>
      <c r="P153" s="45">
        <f t="shared" si="2"/>
        <v>525</v>
      </c>
    </row>
    <row r="154" spans="1:16">
      <c r="A154" s="45">
        <v>149</v>
      </c>
      <c r="B154" s="49">
        <v>134</v>
      </c>
      <c r="C154" s="10" t="s">
        <v>497</v>
      </c>
      <c r="D154" s="33">
        <v>3</v>
      </c>
      <c r="E154" s="33">
        <v>0</v>
      </c>
      <c r="F154" s="33">
        <v>0</v>
      </c>
      <c r="G154" s="33">
        <v>1</v>
      </c>
      <c r="H154" s="33">
        <v>0</v>
      </c>
      <c r="I154" s="33">
        <v>0</v>
      </c>
      <c r="J154" s="33">
        <v>0</v>
      </c>
      <c r="K154" s="33">
        <v>0</v>
      </c>
      <c r="L154" s="33">
        <v>15</v>
      </c>
      <c r="M154" s="33">
        <v>0</v>
      </c>
      <c r="N154" s="33">
        <v>0</v>
      </c>
      <c r="O154" s="33">
        <v>0</v>
      </c>
      <c r="P154" s="45">
        <f t="shared" si="2"/>
        <v>475</v>
      </c>
    </row>
    <row r="155" spans="1:16">
      <c r="A155" s="45">
        <v>150</v>
      </c>
      <c r="B155" s="49">
        <v>222</v>
      </c>
      <c r="C155" s="10" t="s">
        <v>870</v>
      </c>
      <c r="D155" s="33">
        <v>0</v>
      </c>
      <c r="E155" s="33">
        <v>0</v>
      </c>
      <c r="F155" s="33">
        <v>0</v>
      </c>
      <c r="G155" s="33">
        <v>0</v>
      </c>
      <c r="H155" s="33">
        <v>0</v>
      </c>
      <c r="I155" s="33">
        <v>0</v>
      </c>
      <c r="J155" s="33">
        <v>0</v>
      </c>
      <c r="K155" s="33">
        <v>0</v>
      </c>
      <c r="L155" s="33">
        <v>17</v>
      </c>
      <c r="M155" s="33">
        <v>0</v>
      </c>
      <c r="N155" s="33">
        <v>0</v>
      </c>
      <c r="O155" s="33">
        <v>0</v>
      </c>
      <c r="P155" s="45">
        <f t="shared" si="2"/>
        <v>425</v>
      </c>
    </row>
    <row r="156" spans="1:16">
      <c r="A156" s="45">
        <v>151</v>
      </c>
      <c r="B156" s="49">
        <v>728</v>
      </c>
      <c r="C156" s="10" t="s">
        <v>837</v>
      </c>
      <c r="D156" s="33">
        <v>3</v>
      </c>
      <c r="E156" s="33">
        <v>0</v>
      </c>
      <c r="F156" s="33">
        <v>0</v>
      </c>
      <c r="G156" s="33">
        <v>0</v>
      </c>
      <c r="H156" s="33">
        <v>0</v>
      </c>
      <c r="I156" s="33">
        <v>0</v>
      </c>
      <c r="J156" s="33">
        <v>0</v>
      </c>
      <c r="K156" s="33">
        <v>6</v>
      </c>
      <c r="L156" s="33">
        <v>186</v>
      </c>
      <c r="M156" s="33">
        <v>0</v>
      </c>
      <c r="N156" s="33">
        <v>0</v>
      </c>
      <c r="O156" s="33">
        <v>0</v>
      </c>
      <c r="P156" s="45">
        <f t="shared" si="2"/>
        <v>64725</v>
      </c>
    </row>
    <row r="157" spans="1:16">
      <c r="A157" s="45">
        <v>152</v>
      </c>
      <c r="B157" s="49">
        <v>852</v>
      </c>
      <c r="C157" s="10" t="s">
        <v>794</v>
      </c>
      <c r="D157" s="33">
        <v>32</v>
      </c>
      <c r="E157" s="33">
        <v>2</v>
      </c>
      <c r="F157" s="33">
        <v>42</v>
      </c>
      <c r="G157" s="33">
        <v>8</v>
      </c>
      <c r="H157" s="33">
        <v>1</v>
      </c>
      <c r="I157" s="33">
        <v>0</v>
      </c>
      <c r="J157" s="33">
        <v>0</v>
      </c>
      <c r="K157" s="33">
        <v>6</v>
      </c>
      <c r="L157" s="33">
        <v>1149</v>
      </c>
      <c r="M157" s="33">
        <v>0</v>
      </c>
      <c r="N157" s="33">
        <v>0</v>
      </c>
      <c r="O157" s="33">
        <v>0</v>
      </c>
      <c r="P157" s="45">
        <f t="shared" si="2"/>
        <v>120775</v>
      </c>
    </row>
    <row r="158" spans="1:16">
      <c r="A158" s="45">
        <v>153</v>
      </c>
      <c r="B158" s="49">
        <v>856</v>
      </c>
      <c r="C158" s="10" t="s">
        <v>701</v>
      </c>
      <c r="D158" s="33">
        <v>1</v>
      </c>
      <c r="E158" s="33">
        <v>0</v>
      </c>
      <c r="F158" s="33">
        <v>0</v>
      </c>
      <c r="G158" s="33">
        <v>0</v>
      </c>
      <c r="H158" s="33">
        <v>0</v>
      </c>
      <c r="I158" s="33">
        <v>0</v>
      </c>
      <c r="J158" s="33">
        <v>0</v>
      </c>
      <c r="K158" s="33">
        <v>0</v>
      </c>
      <c r="L158" s="33">
        <v>0</v>
      </c>
      <c r="M158" s="33">
        <v>0</v>
      </c>
      <c r="N158" s="33">
        <v>0</v>
      </c>
      <c r="O158" s="33">
        <v>0</v>
      </c>
      <c r="P158" s="45">
        <f t="shared" si="2"/>
        <v>25</v>
      </c>
    </row>
    <row r="159" spans="1:16">
      <c r="A159" s="45">
        <v>154</v>
      </c>
      <c r="B159" s="49">
        <v>717</v>
      </c>
      <c r="C159" s="10" t="s">
        <v>833</v>
      </c>
      <c r="D159" s="33">
        <v>0</v>
      </c>
      <c r="E159" s="33">
        <v>0</v>
      </c>
      <c r="F159" s="33">
        <v>0</v>
      </c>
      <c r="G159" s="33">
        <v>0</v>
      </c>
      <c r="H159" s="33">
        <v>0</v>
      </c>
      <c r="I159" s="33">
        <v>0</v>
      </c>
      <c r="J159" s="33">
        <v>0</v>
      </c>
      <c r="K159" s="33">
        <v>0</v>
      </c>
      <c r="L159" s="33">
        <v>3</v>
      </c>
      <c r="M159" s="33">
        <v>0</v>
      </c>
      <c r="N159" s="33">
        <v>0</v>
      </c>
      <c r="O159" s="33">
        <v>0</v>
      </c>
      <c r="P159" s="45">
        <f t="shared" si="2"/>
        <v>75</v>
      </c>
    </row>
    <row r="160" spans="1:16">
      <c r="A160" s="45">
        <v>155</v>
      </c>
      <c r="B160" s="49">
        <v>854</v>
      </c>
      <c r="C160" s="10" t="s">
        <v>964</v>
      </c>
      <c r="D160" s="33">
        <v>107</v>
      </c>
      <c r="E160" s="33">
        <v>0</v>
      </c>
      <c r="F160" s="33">
        <v>0</v>
      </c>
      <c r="G160" s="33">
        <v>0</v>
      </c>
      <c r="H160" s="33">
        <v>0</v>
      </c>
      <c r="I160" s="33">
        <v>0</v>
      </c>
      <c r="J160" s="33">
        <v>17</v>
      </c>
      <c r="K160" s="33">
        <v>0</v>
      </c>
      <c r="L160" s="33">
        <v>0</v>
      </c>
      <c r="M160" s="33">
        <v>0</v>
      </c>
      <c r="N160" s="33">
        <v>0</v>
      </c>
      <c r="O160" s="33">
        <v>0</v>
      </c>
      <c r="P160" s="45">
        <f t="shared" si="2"/>
        <v>172675</v>
      </c>
    </row>
    <row r="161" spans="1:16">
      <c r="A161" s="45">
        <v>156</v>
      </c>
      <c r="B161" s="49">
        <v>840</v>
      </c>
      <c r="C161" s="10" t="s">
        <v>957</v>
      </c>
      <c r="D161" s="33">
        <v>313</v>
      </c>
      <c r="E161" s="33">
        <v>0</v>
      </c>
      <c r="F161" s="33">
        <v>0</v>
      </c>
      <c r="G161" s="33">
        <v>5</v>
      </c>
      <c r="H161" s="33">
        <v>0</v>
      </c>
      <c r="I161" s="33">
        <v>0</v>
      </c>
      <c r="J161" s="33">
        <v>1</v>
      </c>
      <c r="K161" s="33">
        <v>9</v>
      </c>
      <c r="L161" s="33">
        <v>4993</v>
      </c>
      <c r="M161" s="33">
        <v>2</v>
      </c>
      <c r="N161" s="33">
        <v>0</v>
      </c>
      <c r="O161" s="33">
        <v>3</v>
      </c>
      <c r="P161" s="45">
        <f t="shared" si="2"/>
        <v>582775</v>
      </c>
    </row>
    <row r="162" spans="1:16">
      <c r="A162" s="45">
        <v>157</v>
      </c>
      <c r="B162" s="49">
        <v>832</v>
      </c>
      <c r="C162" s="10" t="s">
        <v>956</v>
      </c>
      <c r="D162" s="33">
        <v>0</v>
      </c>
      <c r="E162" s="33">
        <v>0</v>
      </c>
      <c r="F162" s="33">
        <v>0</v>
      </c>
      <c r="G162" s="33">
        <v>0</v>
      </c>
      <c r="H162" s="33">
        <v>0</v>
      </c>
      <c r="I162" s="33">
        <v>0</v>
      </c>
      <c r="J162" s="33">
        <v>0</v>
      </c>
      <c r="K162" s="33">
        <v>0</v>
      </c>
      <c r="L162" s="33">
        <v>0</v>
      </c>
      <c r="M162" s="33">
        <v>0</v>
      </c>
      <c r="N162" s="33">
        <v>0</v>
      </c>
      <c r="O162" s="33">
        <v>0</v>
      </c>
      <c r="P162" s="45">
        <f t="shared" si="2"/>
        <v>0</v>
      </c>
    </row>
    <row r="163" spans="1:16">
      <c r="A163" s="45">
        <v>158</v>
      </c>
      <c r="B163" s="49">
        <v>866</v>
      </c>
      <c r="C163" s="10" t="s">
        <v>965</v>
      </c>
      <c r="D163" s="33">
        <v>35</v>
      </c>
      <c r="E163" s="33">
        <v>0</v>
      </c>
      <c r="F163" s="33">
        <v>0</v>
      </c>
      <c r="G163" s="33">
        <v>0</v>
      </c>
      <c r="H163" s="33">
        <v>0</v>
      </c>
      <c r="I163" s="33">
        <v>0</v>
      </c>
      <c r="J163" s="33">
        <v>3</v>
      </c>
      <c r="K163" s="33">
        <v>0</v>
      </c>
      <c r="L163" s="33">
        <v>0</v>
      </c>
      <c r="M163" s="33">
        <v>0</v>
      </c>
      <c r="N163" s="33">
        <v>0</v>
      </c>
      <c r="O163" s="33">
        <v>0</v>
      </c>
      <c r="P163" s="45">
        <f t="shared" si="2"/>
        <v>30875</v>
      </c>
    </row>
    <row r="164" spans="1:16">
      <c r="A164" s="45">
        <v>159</v>
      </c>
      <c r="B164" s="49">
        <v>872</v>
      </c>
      <c r="C164" s="10" t="s">
        <v>851</v>
      </c>
      <c r="D164" s="33">
        <v>0</v>
      </c>
      <c r="E164" s="33">
        <v>0</v>
      </c>
      <c r="F164" s="33">
        <v>0</v>
      </c>
      <c r="G164" s="33">
        <v>0</v>
      </c>
      <c r="H164" s="33">
        <v>0</v>
      </c>
      <c r="I164" s="33">
        <v>0</v>
      </c>
      <c r="J164" s="33">
        <v>0</v>
      </c>
      <c r="K164" s="33">
        <v>0</v>
      </c>
      <c r="L164" s="33">
        <v>0</v>
      </c>
      <c r="M164" s="33">
        <v>0</v>
      </c>
      <c r="N164" s="33">
        <v>0</v>
      </c>
      <c r="O164" s="33">
        <v>0</v>
      </c>
      <c r="P164" s="45">
        <f t="shared" si="2"/>
        <v>0</v>
      </c>
    </row>
    <row r="165" spans="1:16">
      <c r="A165" s="45">
        <v>160</v>
      </c>
      <c r="B165" s="49">
        <v>646</v>
      </c>
      <c r="C165" s="10" t="s">
        <v>595</v>
      </c>
      <c r="D165" s="33">
        <v>18</v>
      </c>
      <c r="E165" s="33">
        <v>0</v>
      </c>
      <c r="F165" s="33">
        <v>1</v>
      </c>
      <c r="G165" s="33">
        <v>2</v>
      </c>
      <c r="H165" s="33">
        <v>0</v>
      </c>
      <c r="I165" s="33">
        <v>0</v>
      </c>
      <c r="J165" s="33">
        <v>0</v>
      </c>
      <c r="K165" s="33">
        <v>5</v>
      </c>
      <c r="L165" s="33">
        <v>292</v>
      </c>
      <c r="M165" s="33">
        <v>0</v>
      </c>
      <c r="N165" s="33">
        <v>0</v>
      </c>
      <c r="O165" s="33">
        <v>0</v>
      </c>
      <c r="P165" s="45">
        <f t="shared" si="2"/>
        <v>57825</v>
      </c>
    </row>
    <row r="166" spans="1:16" ht="17.25" thickBot="1">
      <c r="B166" s="50"/>
      <c r="C166" s="30" t="s">
        <v>1036</v>
      </c>
      <c r="D166" s="51">
        <f t="shared" ref="D166:P166" si="3">SUM(D6:D165)</f>
        <v>17124</v>
      </c>
      <c r="E166" s="51">
        <f t="shared" si="3"/>
        <v>16</v>
      </c>
      <c r="F166" s="51">
        <f t="shared" si="3"/>
        <v>743</v>
      </c>
      <c r="G166" s="51">
        <f t="shared" si="3"/>
        <v>919</v>
      </c>
      <c r="H166" s="51">
        <f t="shared" si="3"/>
        <v>88</v>
      </c>
      <c r="I166" s="51">
        <f t="shared" si="3"/>
        <v>1</v>
      </c>
      <c r="J166" s="51">
        <f t="shared" si="3"/>
        <v>111</v>
      </c>
      <c r="K166" s="51">
        <f t="shared" si="3"/>
        <v>1962</v>
      </c>
      <c r="L166" s="51">
        <f t="shared" si="3"/>
        <v>230691</v>
      </c>
      <c r="M166" s="51">
        <f t="shared" si="3"/>
        <v>21</v>
      </c>
      <c r="N166" s="51">
        <f t="shared" si="3"/>
        <v>44</v>
      </c>
      <c r="O166" s="51">
        <f t="shared" si="3"/>
        <v>163</v>
      </c>
      <c r="P166" s="51">
        <f t="shared" si="3"/>
        <v>40457925</v>
      </c>
    </row>
    <row r="167" spans="1:16" ht="17.25" thickTop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Reg-EA wise count</vt:lpstr>
      <vt:lpstr>Calculation Sheet</vt:lpstr>
      <vt:lpstr>In-House</vt:lpstr>
      <vt:lpstr>RO-wise</vt:lpstr>
      <vt:lpstr>REG-EA wise</vt:lpstr>
      <vt:lpstr>Reg- wise</vt:lpstr>
      <vt:lpstr>Def. Report-Sept-20</vt:lpstr>
      <vt:lpstr>'In-House'!Print_Area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Balakumaran KS</dc:creator>
  <cp:lastModifiedBy>ashok.bisht</cp:lastModifiedBy>
  <cp:lastPrinted>2020-10-28T07:46:15Z</cp:lastPrinted>
  <dcterms:created xsi:type="dcterms:W3CDTF">2019-09-06T05:42:14Z</dcterms:created>
  <dcterms:modified xsi:type="dcterms:W3CDTF">2020-11-04T06:58:16Z</dcterms:modified>
</cp:coreProperties>
</file>