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20775" windowHeight="9705"/>
  </bookViews>
  <sheets>
    <sheet name="PH-III" sheetId="1" r:id="rId1"/>
    <sheet name="CELC Ph-III" sheetId="4" r:id="rId2"/>
    <sheet name="Calculation" sheetId="3" r:id="rId3"/>
    <sheet name="Adjt. for mismatch of EA" sheetId="5" r:id="rId4"/>
    <sheet name="RO-wise " sheetId="8" r:id="rId5"/>
    <sheet name="Reg-EA wise" sheetId="9" r:id="rId6"/>
    <sheet name="Registrar Wise" sheetId="10" r:id="rId7"/>
  </sheets>
  <definedNames>
    <definedName name="_xlnm._FilterDatabase" localSheetId="2" hidden="1">Calculation!$A$1:$T$144</definedName>
    <definedName name="_xlnm._FilterDatabase" localSheetId="1" hidden="1">'CELC Ph-III'!$A$1:$E$230</definedName>
    <definedName name="_xlnm._FilterDatabase" localSheetId="0" hidden="1">'PH-III'!$A$1:$E$351</definedName>
    <definedName name="_xlnm._FilterDatabase" localSheetId="5" hidden="1">'Reg-EA wise'!$B$4:$H$59</definedName>
    <definedName name="_xlnm.Print_Area" localSheetId="3">'Adjt. for mismatch of EA'!$C$2:$L$17</definedName>
    <definedName name="_xlnm.Print_Area" localSheetId="2">Calculation!$A$1:$T$143</definedName>
    <definedName name="_xlnm.Print_Area" localSheetId="1">'CELC Ph-III'!$A$1:$E$230</definedName>
    <definedName name="_xlnm.Print_Area" localSheetId="0">'PH-III'!$A$1:$E$351</definedName>
    <definedName name="_xlnm.Print_Titles" localSheetId="2">Calculation!$1:$2</definedName>
    <definedName name="_xlnm.Print_Titles" localSheetId="1">'CELC Ph-III'!$1:$1</definedName>
    <definedName name="_xlnm.Print_Titles" localSheetId="0">'PH-III'!$1:$1</definedName>
  </definedNames>
  <calcPr calcId="124519"/>
</workbook>
</file>

<file path=xl/calcChain.xml><?xml version="1.0" encoding="utf-8"?>
<calcChain xmlns="http://schemas.openxmlformats.org/spreadsheetml/2006/main">
  <c r="D35" i="10"/>
  <c r="C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35" s="1"/>
  <c r="E59" i="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F25"/>
  <c r="G25" s="1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59" s="1"/>
  <c r="E106" i="8"/>
  <c r="D106"/>
  <c r="E105"/>
  <c r="E97"/>
  <c r="D97"/>
  <c r="E96"/>
  <c r="E95"/>
  <c r="F89"/>
  <c r="E89"/>
  <c r="G88"/>
  <c r="G87"/>
  <c r="G86"/>
  <c r="G85"/>
  <c r="G84"/>
  <c r="G83"/>
  <c r="G82"/>
  <c r="G81"/>
  <c r="G80"/>
  <c r="G79"/>
  <c r="G89" s="1"/>
  <c r="G78"/>
  <c r="G77"/>
  <c r="E71"/>
  <c r="F70"/>
  <c r="F69"/>
  <c r="F68"/>
  <c r="F67"/>
  <c r="F66"/>
  <c r="F65"/>
  <c r="F64"/>
  <c r="F71" s="1"/>
  <c r="E58"/>
  <c r="F57"/>
  <c r="F56"/>
  <c r="F55"/>
  <c r="F54"/>
  <c r="F53"/>
  <c r="F52"/>
  <c r="F51"/>
  <c r="F50"/>
  <c r="F49"/>
  <c r="F48"/>
  <c r="F47"/>
  <c r="F58" s="1"/>
  <c r="F46"/>
  <c r="F45"/>
  <c r="E40"/>
  <c r="F39"/>
  <c r="F38"/>
  <c r="F37"/>
  <c r="F36"/>
  <c r="F35"/>
  <c r="F34"/>
  <c r="F33"/>
  <c r="F32"/>
  <c r="F31"/>
  <c r="F30"/>
  <c r="F40" s="1"/>
  <c r="E24"/>
  <c r="F23"/>
  <c r="F22"/>
  <c r="F21"/>
  <c r="F20"/>
  <c r="F19"/>
  <c r="F18"/>
  <c r="F17"/>
  <c r="F16"/>
  <c r="F15"/>
  <c r="F24" s="1"/>
  <c r="E9"/>
  <c r="F8"/>
  <c r="F7"/>
  <c r="F6"/>
  <c r="F9" s="1"/>
  <c r="F59" i="9" l="1"/>
  <c r="Q142" i="3" l="1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R117" s="1"/>
  <c r="S117" s="1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76"/>
  <c r="R100"/>
  <c r="T100" s="1"/>
  <c r="P143"/>
  <c r="Q143" l="1"/>
  <c r="S100"/>
  <c r="R104"/>
  <c r="T104" s="1"/>
  <c r="T117"/>
  <c r="S104" l="1"/>
  <c r="O143"/>
  <c r="N143" l="1"/>
  <c r="M143"/>
  <c r="L143" l="1"/>
  <c r="K114"/>
  <c r="K68"/>
  <c r="K20"/>
  <c r="R68" l="1"/>
  <c r="S68" s="1"/>
  <c r="R20"/>
  <c r="S20" s="1"/>
  <c r="R114"/>
  <c r="S114" s="1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6"/>
  <c r="J105"/>
  <c r="J103"/>
  <c r="J102"/>
  <c r="J101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T20" l="1"/>
  <c r="T68"/>
  <c r="T114"/>
  <c r="L17" i="5"/>
  <c r="K17"/>
  <c r="J17"/>
  <c r="I17"/>
  <c r="H17"/>
  <c r="G17"/>
  <c r="F17"/>
  <c r="E17"/>
  <c r="H143" i="3" l="1"/>
  <c r="F4"/>
  <c r="K4" s="1"/>
  <c r="F5"/>
  <c r="K5" s="1"/>
  <c r="F6"/>
  <c r="K6" s="1"/>
  <c r="F7"/>
  <c r="K7" s="1"/>
  <c r="F8"/>
  <c r="K8" s="1"/>
  <c r="F9"/>
  <c r="K9" s="1"/>
  <c r="F10"/>
  <c r="K10" s="1"/>
  <c r="F11"/>
  <c r="K11" s="1"/>
  <c r="F12"/>
  <c r="K12" s="1"/>
  <c r="F13"/>
  <c r="K13" s="1"/>
  <c r="F14"/>
  <c r="K14" s="1"/>
  <c r="F15"/>
  <c r="K15" s="1"/>
  <c r="F16"/>
  <c r="K16" s="1"/>
  <c r="F17"/>
  <c r="K17" s="1"/>
  <c r="F18"/>
  <c r="K18" s="1"/>
  <c r="F19"/>
  <c r="K19" s="1"/>
  <c r="F21"/>
  <c r="K21" s="1"/>
  <c r="F22"/>
  <c r="K22" s="1"/>
  <c r="F23"/>
  <c r="K23" s="1"/>
  <c r="F24"/>
  <c r="K24" s="1"/>
  <c r="F25"/>
  <c r="K25" s="1"/>
  <c r="F26"/>
  <c r="K26" s="1"/>
  <c r="F27"/>
  <c r="K27" s="1"/>
  <c r="F28"/>
  <c r="K28" s="1"/>
  <c r="F29"/>
  <c r="K29" s="1"/>
  <c r="F30"/>
  <c r="K30" s="1"/>
  <c r="F31"/>
  <c r="K31" s="1"/>
  <c r="F32"/>
  <c r="K32" s="1"/>
  <c r="F33"/>
  <c r="K33" s="1"/>
  <c r="F34"/>
  <c r="K34" s="1"/>
  <c r="F35"/>
  <c r="K35" s="1"/>
  <c r="F36"/>
  <c r="K36" s="1"/>
  <c r="F37"/>
  <c r="K37" s="1"/>
  <c r="F38"/>
  <c r="K38" s="1"/>
  <c r="F39"/>
  <c r="K39" s="1"/>
  <c r="F40"/>
  <c r="K40" s="1"/>
  <c r="F41"/>
  <c r="K41" s="1"/>
  <c r="F42"/>
  <c r="K42" s="1"/>
  <c r="F43"/>
  <c r="K43" s="1"/>
  <c r="F44"/>
  <c r="K44" s="1"/>
  <c r="F45"/>
  <c r="K45" s="1"/>
  <c r="F46"/>
  <c r="K46" s="1"/>
  <c r="F47"/>
  <c r="K47" s="1"/>
  <c r="F48"/>
  <c r="K48" s="1"/>
  <c r="F49"/>
  <c r="K49" s="1"/>
  <c r="F50"/>
  <c r="K50" s="1"/>
  <c r="F51"/>
  <c r="K51" s="1"/>
  <c r="F52"/>
  <c r="K52" s="1"/>
  <c r="F53"/>
  <c r="K53" s="1"/>
  <c r="F54"/>
  <c r="K54" s="1"/>
  <c r="F55"/>
  <c r="K55" s="1"/>
  <c r="F56"/>
  <c r="K56" s="1"/>
  <c r="F57"/>
  <c r="K57" s="1"/>
  <c r="F58"/>
  <c r="K58" s="1"/>
  <c r="F59"/>
  <c r="K59" s="1"/>
  <c r="F60"/>
  <c r="K60" s="1"/>
  <c r="F61"/>
  <c r="K61" s="1"/>
  <c r="F62"/>
  <c r="K62" s="1"/>
  <c r="F63"/>
  <c r="K63" s="1"/>
  <c r="F64"/>
  <c r="K64" s="1"/>
  <c r="F65"/>
  <c r="K65" s="1"/>
  <c r="F66"/>
  <c r="K66" s="1"/>
  <c r="F67"/>
  <c r="K67" s="1"/>
  <c r="F69"/>
  <c r="K69" s="1"/>
  <c r="F70"/>
  <c r="K70" s="1"/>
  <c r="F71"/>
  <c r="K71" s="1"/>
  <c r="F72"/>
  <c r="K72" s="1"/>
  <c r="F73"/>
  <c r="K73" s="1"/>
  <c r="F74"/>
  <c r="K74" s="1"/>
  <c r="F75"/>
  <c r="K75" s="1"/>
  <c r="F76"/>
  <c r="K76" s="1"/>
  <c r="F77"/>
  <c r="K77" s="1"/>
  <c r="F78"/>
  <c r="K78" s="1"/>
  <c r="F79"/>
  <c r="K79" s="1"/>
  <c r="F80"/>
  <c r="K80" s="1"/>
  <c r="F81"/>
  <c r="K81" s="1"/>
  <c r="F82"/>
  <c r="K82" s="1"/>
  <c r="F83"/>
  <c r="K83" s="1"/>
  <c r="F84"/>
  <c r="K84" s="1"/>
  <c r="F85"/>
  <c r="K85" s="1"/>
  <c r="F86"/>
  <c r="K86" s="1"/>
  <c r="F87"/>
  <c r="K87" s="1"/>
  <c r="F88"/>
  <c r="K88" s="1"/>
  <c r="F89"/>
  <c r="K89" s="1"/>
  <c r="F90"/>
  <c r="K90" s="1"/>
  <c r="F91"/>
  <c r="K91" s="1"/>
  <c r="F92"/>
  <c r="K92" s="1"/>
  <c r="F93"/>
  <c r="K93" s="1"/>
  <c r="F94"/>
  <c r="K94" s="1"/>
  <c r="F95"/>
  <c r="K95" s="1"/>
  <c r="F96"/>
  <c r="K96" s="1"/>
  <c r="F97"/>
  <c r="K97" s="1"/>
  <c r="F98"/>
  <c r="K98" s="1"/>
  <c r="F99"/>
  <c r="K99" s="1"/>
  <c r="F101"/>
  <c r="K101" s="1"/>
  <c r="F102"/>
  <c r="K102" s="1"/>
  <c r="F103"/>
  <c r="K103" s="1"/>
  <c r="F105"/>
  <c r="K105" s="1"/>
  <c r="F106"/>
  <c r="K106" s="1"/>
  <c r="F107"/>
  <c r="K107" s="1"/>
  <c r="F108"/>
  <c r="K108" s="1"/>
  <c r="F109"/>
  <c r="K109" s="1"/>
  <c r="F110"/>
  <c r="K110" s="1"/>
  <c r="F111"/>
  <c r="K111" s="1"/>
  <c r="F112"/>
  <c r="K112" s="1"/>
  <c r="F113"/>
  <c r="K113" s="1"/>
  <c r="F115"/>
  <c r="K115" s="1"/>
  <c r="F116"/>
  <c r="K116" s="1"/>
  <c r="F118"/>
  <c r="K118" s="1"/>
  <c r="F119"/>
  <c r="K119" s="1"/>
  <c r="F120"/>
  <c r="K120" s="1"/>
  <c r="F121"/>
  <c r="K121" s="1"/>
  <c r="F122"/>
  <c r="K122" s="1"/>
  <c r="F123"/>
  <c r="K123" s="1"/>
  <c r="F124"/>
  <c r="K124" s="1"/>
  <c r="F125"/>
  <c r="K125" s="1"/>
  <c r="F126"/>
  <c r="K126" s="1"/>
  <c r="F127"/>
  <c r="K127" s="1"/>
  <c r="F128"/>
  <c r="K128" s="1"/>
  <c r="F129"/>
  <c r="K129" s="1"/>
  <c r="F130"/>
  <c r="K130" s="1"/>
  <c r="F131"/>
  <c r="K131" s="1"/>
  <c r="F132"/>
  <c r="K132" s="1"/>
  <c r="F133"/>
  <c r="K133" s="1"/>
  <c r="F134"/>
  <c r="K134" s="1"/>
  <c r="F135"/>
  <c r="K135" s="1"/>
  <c r="F136"/>
  <c r="K136" s="1"/>
  <c r="F137"/>
  <c r="K137" s="1"/>
  <c r="F138"/>
  <c r="K138" s="1"/>
  <c r="F139"/>
  <c r="K139" s="1"/>
  <c r="F140"/>
  <c r="K140" s="1"/>
  <c r="F141"/>
  <c r="K141" s="1"/>
  <c r="F142"/>
  <c r="F3"/>
  <c r="K3" s="1"/>
  <c r="R141" l="1"/>
  <c r="S141" s="1"/>
  <c r="R125"/>
  <c r="S125" s="1"/>
  <c r="R111"/>
  <c r="S111" s="1"/>
  <c r="R97"/>
  <c r="S97" s="1"/>
  <c r="R93"/>
  <c r="S93" s="1"/>
  <c r="R81"/>
  <c r="S81" s="1"/>
  <c r="R73"/>
  <c r="S73" s="1"/>
  <c r="R69"/>
  <c r="S69" s="1"/>
  <c r="R56"/>
  <c r="S56" s="1"/>
  <c r="R48"/>
  <c r="S48" s="1"/>
  <c r="R40"/>
  <c r="S40" s="1"/>
  <c r="R36"/>
  <c r="S36" s="1"/>
  <c r="R28"/>
  <c r="S28" s="1"/>
  <c r="R19"/>
  <c r="S19" s="1"/>
  <c r="R15"/>
  <c r="S15" s="1"/>
  <c r="R11"/>
  <c r="S11" s="1"/>
  <c r="R134"/>
  <c r="S134" s="1"/>
  <c r="R126"/>
  <c r="S126" s="1"/>
  <c r="R118"/>
  <c r="S118" s="1"/>
  <c r="R112"/>
  <c r="S112" s="1"/>
  <c r="R108"/>
  <c r="S108" s="1"/>
  <c r="R103"/>
  <c r="S103" s="1"/>
  <c r="R98"/>
  <c r="S98" s="1"/>
  <c r="R94"/>
  <c r="S94" s="1"/>
  <c r="R90"/>
  <c r="S90" s="1"/>
  <c r="R86"/>
  <c r="S86" s="1"/>
  <c r="R82"/>
  <c r="S82" s="1"/>
  <c r="R78"/>
  <c r="S78" s="1"/>
  <c r="R74"/>
  <c r="S74" s="1"/>
  <c r="R70"/>
  <c r="S70" s="1"/>
  <c r="R65"/>
  <c r="S65" s="1"/>
  <c r="R61"/>
  <c r="S61" s="1"/>
  <c r="R57"/>
  <c r="S57" s="1"/>
  <c r="R53"/>
  <c r="S53" s="1"/>
  <c r="R49"/>
  <c r="S49" s="1"/>
  <c r="R45"/>
  <c r="S45" s="1"/>
  <c r="R41"/>
  <c r="S41" s="1"/>
  <c r="R37"/>
  <c r="S37" s="1"/>
  <c r="R33"/>
  <c r="S33" s="1"/>
  <c r="R29"/>
  <c r="S29" s="1"/>
  <c r="R25"/>
  <c r="S25" s="1"/>
  <c r="R21"/>
  <c r="S21" s="1"/>
  <c r="R16"/>
  <c r="S16" s="1"/>
  <c r="R12"/>
  <c r="S12" s="1"/>
  <c r="R8"/>
  <c r="S8" s="1"/>
  <c r="R4"/>
  <c r="S4" s="1"/>
  <c r="R137"/>
  <c r="S137" s="1"/>
  <c r="R129"/>
  <c r="S129" s="1"/>
  <c r="R116"/>
  <c r="S116" s="1"/>
  <c r="R107"/>
  <c r="S107" s="1"/>
  <c r="R85"/>
  <c r="S85" s="1"/>
  <c r="R60"/>
  <c r="S60" s="1"/>
  <c r="R138"/>
  <c r="S138" s="1"/>
  <c r="R122"/>
  <c r="S122" s="1"/>
  <c r="R139"/>
  <c r="S139" s="1"/>
  <c r="R131"/>
  <c r="S131" s="1"/>
  <c r="R119"/>
  <c r="S119" s="1"/>
  <c r="R109"/>
  <c r="S109" s="1"/>
  <c r="R99"/>
  <c r="S99" s="1"/>
  <c r="R91"/>
  <c r="S91" s="1"/>
  <c r="R87"/>
  <c r="S87" s="1"/>
  <c r="R83"/>
  <c r="S83" s="1"/>
  <c r="R79"/>
  <c r="S79" s="1"/>
  <c r="R75"/>
  <c r="S75" s="1"/>
  <c r="R71"/>
  <c r="S71" s="1"/>
  <c r="R66"/>
  <c r="S66" s="1"/>
  <c r="R62"/>
  <c r="S62" s="1"/>
  <c r="R58"/>
  <c r="S58" s="1"/>
  <c r="R54"/>
  <c r="S54" s="1"/>
  <c r="R50"/>
  <c r="S50" s="1"/>
  <c r="R46"/>
  <c r="S46" s="1"/>
  <c r="R42"/>
  <c r="S42" s="1"/>
  <c r="R38"/>
  <c r="S38" s="1"/>
  <c r="R34"/>
  <c r="S34" s="1"/>
  <c r="R30"/>
  <c r="S30" s="1"/>
  <c r="R26"/>
  <c r="S26" s="1"/>
  <c r="R22"/>
  <c r="S22" s="1"/>
  <c r="R17"/>
  <c r="S17" s="1"/>
  <c r="R13"/>
  <c r="S13" s="1"/>
  <c r="R9"/>
  <c r="S9" s="1"/>
  <c r="R5"/>
  <c r="S5" s="1"/>
  <c r="R133"/>
  <c r="S133" s="1"/>
  <c r="R121"/>
  <c r="S121" s="1"/>
  <c r="R102"/>
  <c r="S102" s="1"/>
  <c r="R89"/>
  <c r="S89" s="1"/>
  <c r="R77"/>
  <c r="S77" s="1"/>
  <c r="R64"/>
  <c r="S64" s="1"/>
  <c r="R52"/>
  <c r="S52" s="1"/>
  <c r="R44"/>
  <c r="S44" s="1"/>
  <c r="R32"/>
  <c r="S32" s="1"/>
  <c r="T24"/>
  <c r="R24"/>
  <c r="S24" s="1"/>
  <c r="R7"/>
  <c r="S7" s="1"/>
  <c r="I142"/>
  <c r="K142" s="1"/>
  <c r="K143" s="1"/>
  <c r="R130"/>
  <c r="S130" s="1"/>
  <c r="R3"/>
  <c r="T3" s="1"/>
  <c r="R135"/>
  <c r="S135" s="1"/>
  <c r="R127"/>
  <c r="S127" s="1"/>
  <c r="R123"/>
  <c r="S123" s="1"/>
  <c r="R113"/>
  <c r="S113" s="1"/>
  <c r="R105"/>
  <c r="S105" s="1"/>
  <c r="R95"/>
  <c r="S95" s="1"/>
  <c r="R140"/>
  <c r="S140" s="1"/>
  <c r="R136"/>
  <c r="S136" s="1"/>
  <c r="R132"/>
  <c r="S132" s="1"/>
  <c r="R128"/>
  <c r="S128" s="1"/>
  <c r="R124"/>
  <c r="S124" s="1"/>
  <c r="R120"/>
  <c r="S120" s="1"/>
  <c r="R115"/>
  <c r="S115" s="1"/>
  <c r="R110"/>
  <c r="S110" s="1"/>
  <c r="R106"/>
  <c r="S106" s="1"/>
  <c r="R101"/>
  <c r="S101" s="1"/>
  <c r="R96"/>
  <c r="S96" s="1"/>
  <c r="R92"/>
  <c r="S92" s="1"/>
  <c r="R88"/>
  <c r="S88" s="1"/>
  <c r="R84"/>
  <c r="S84" s="1"/>
  <c r="R80"/>
  <c r="S80" s="1"/>
  <c r="R76"/>
  <c r="S76" s="1"/>
  <c r="R72"/>
  <c r="S72" s="1"/>
  <c r="R67"/>
  <c r="S67" s="1"/>
  <c r="R63"/>
  <c r="S63" s="1"/>
  <c r="R59"/>
  <c r="S59" s="1"/>
  <c r="R55"/>
  <c r="S55" s="1"/>
  <c r="R51"/>
  <c r="S51" s="1"/>
  <c r="R47"/>
  <c r="S47" s="1"/>
  <c r="T43"/>
  <c r="R43"/>
  <c r="S43" s="1"/>
  <c r="R39"/>
  <c r="S39" s="1"/>
  <c r="R35"/>
  <c r="S35" s="1"/>
  <c r="R31"/>
  <c r="S31" s="1"/>
  <c r="R27"/>
  <c r="S27" s="1"/>
  <c r="R23"/>
  <c r="S23" s="1"/>
  <c r="R18"/>
  <c r="S18" s="1"/>
  <c r="R14"/>
  <c r="S14" s="1"/>
  <c r="R10"/>
  <c r="S10" s="1"/>
  <c r="R6"/>
  <c r="S6" s="1"/>
  <c r="F143"/>
  <c r="G143"/>
  <c r="E143"/>
  <c r="E230" i="4"/>
  <c r="D143" i="3"/>
  <c r="T45" l="1"/>
  <c r="T87"/>
  <c r="T15"/>
  <c r="T97"/>
  <c r="T84"/>
  <c r="T16"/>
  <c r="T136"/>
  <c r="T76"/>
  <c r="T79"/>
  <c r="T8"/>
  <c r="T108"/>
  <c r="T92"/>
  <c r="T25"/>
  <c r="T28"/>
  <c r="T111"/>
  <c r="T21"/>
  <c r="T29"/>
  <c r="T105"/>
  <c r="T102"/>
  <c r="T50"/>
  <c r="T78"/>
  <c r="T51"/>
  <c r="T120"/>
  <c r="T95"/>
  <c r="T130"/>
  <c r="T86"/>
  <c r="T81"/>
  <c r="T42"/>
  <c r="T53"/>
  <c r="T35"/>
  <c r="T67"/>
  <c r="T106"/>
  <c r="T128"/>
  <c r="T127"/>
  <c r="T64"/>
  <c r="T71"/>
  <c r="T139"/>
  <c r="T116"/>
  <c r="T137"/>
  <c r="T56"/>
  <c r="T6"/>
  <c r="T26"/>
  <c r="T58"/>
  <c r="T109"/>
  <c r="T61"/>
  <c r="T94"/>
  <c r="T126"/>
  <c r="T27"/>
  <c r="T59"/>
  <c r="T44"/>
  <c r="T77"/>
  <c r="T5"/>
  <c r="T34"/>
  <c r="T66"/>
  <c r="T99"/>
  <c r="T119"/>
  <c r="T122"/>
  <c r="T129"/>
  <c r="T70"/>
  <c r="T40"/>
  <c r="T69"/>
  <c r="R142"/>
  <c r="S142" s="1"/>
  <c r="S3"/>
  <c r="J142"/>
  <c r="J143" s="1"/>
  <c r="I143"/>
  <c r="T10"/>
  <c r="T18"/>
  <c r="T101"/>
  <c r="T110"/>
  <c r="T113"/>
  <c r="T89"/>
  <c r="T121"/>
  <c r="T13"/>
  <c r="T22"/>
  <c r="T30"/>
  <c r="T38"/>
  <c r="T46"/>
  <c r="T54"/>
  <c r="T62"/>
  <c r="T138"/>
  <c r="T85"/>
  <c r="T33"/>
  <c r="T41"/>
  <c r="T49"/>
  <c r="T57"/>
  <c r="T65"/>
  <c r="T74"/>
  <c r="T82"/>
  <c r="T90"/>
  <c r="T98"/>
  <c r="T118"/>
  <c r="T134"/>
  <c r="T73"/>
  <c r="T93"/>
  <c r="T141"/>
  <c r="T14"/>
  <c r="T23"/>
  <c r="T31"/>
  <c r="T39"/>
  <c r="T47"/>
  <c r="T55"/>
  <c r="T63"/>
  <c r="T72"/>
  <c r="T80"/>
  <c r="T88"/>
  <c r="T96"/>
  <c r="T115"/>
  <c r="T124"/>
  <c r="T132"/>
  <c r="T140"/>
  <c r="T123"/>
  <c r="T135"/>
  <c r="T7"/>
  <c r="T32"/>
  <c r="T52"/>
  <c r="T133"/>
  <c r="T9"/>
  <c r="T17"/>
  <c r="T75"/>
  <c r="T83"/>
  <c r="T91"/>
  <c r="T131"/>
  <c r="T60"/>
  <c r="T107"/>
  <c r="T4"/>
  <c r="T12"/>
  <c r="T37"/>
  <c r="T103"/>
  <c r="T112"/>
  <c r="T11"/>
  <c r="T19"/>
  <c r="T36"/>
  <c r="T48"/>
  <c r="T125"/>
  <c r="E351" i="1"/>
  <c r="R143" i="3" l="1"/>
  <c r="S143"/>
  <c r="T142"/>
  <c r="T143" s="1"/>
</calcChain>
</file>

<file path=xl/sharedStrings.xml><?xml version="1.0" encoding="utf-8"?>
<sst xmlns="http://schemas.openxmlformats.org/spreadsheetml/2006/main" count="2834" uniqueCount="1077">
  <si>
    <t>Registrar ID</t>
  </si>
  <si>
    <t>Registrar Name</t>
  </si>
  <si>
    <t>EA_Code</t>
  </si>
  <si>
    <t>EA Name</t>
  </si>
  <si>
    <t>Aadhaar Generated</t>
  </si>
  <si>
    <t>000</t>
  </si>
  <si>
    <t>UIDAI-Registrar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</si>
  <si>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</si>
  <si>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</si>
  <si>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</si>
  <si>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</si>
  <si>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</si>
  <si>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</si>
  <si>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</si>
  <si>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</si>
  <si>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</si>
  <si>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</si>
  <si>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</si>
  <si>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</si>
  <si>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</si>
  <si>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</si>
  <si>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</si>
  <si>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</si>
  <si>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</si>
  <si>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</si>
  <si>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</si>
  <si>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</si>
  <si>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</si>
  <si>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</si>
  <si>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</si>
  <si>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</si>
  <si>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</si>
  <si>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</si>
  <si>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</si>
  <si>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</si>
  <si>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</si>
  <si>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</si>
  <si>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</si>
  <si>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</si>
  <si>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</si>
  <si>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</si>
  <si>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</si>
  <si>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</si>
  <si>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</si>
  <si>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</si>
  <si>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</si>
  <si>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</si>
  <si>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</si>
  <si>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</si>
  <si>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</si>
  <si>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</si>
  <si>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</si>
  <si>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</si>
  <si>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</si>
  <si>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</si>
  <si>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</si>
  <si>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</si>
  <si>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</si>
  <si>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</si>
  <si>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</si>
  <si>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</si>
  <si>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</si>
  <si>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</si>
  <si>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</si>
  <si>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</si>
  <si>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</si>
  <si>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</si>
  <si>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</si>
  <si>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</si>
  <si>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</si>
  <si>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</si>
  <si>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</si>
  <si>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</si>
  <si>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</si>
  <si>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</si>
  <si>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</si>
  <si>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</si>
  <si>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</si>
  <si>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</si>
  <si>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</si>
  <si>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</si>
  <si>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</si>
  <si>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</si>
  <si>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</si>
  <si>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</si>
  <si>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</si>
  <si>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</si>
  <si>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</si>
  <si>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</si>
  <si>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</si>
  <si>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</si>
  <si>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</si>
  <si>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</si>
  <si>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</si>
  <si>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</si>
  <si>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</si>
  <si>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</si>
  <si>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2091</t>
  </si>
  <si>
    <t>Rajcomp Info Services Ltd</t>
  </si>
  <si>
    <t>110</t>
  </si>
  <si>
    <t>Rural Development Dept, Govt. of Bihar</t>
  </si>
  <si>
    <t>1040</t>
  </si>
  <si>
    <t>Computer LAB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</si>
  <si>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</si>
  <si>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</si>
  <si>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</si>
  <si>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</si>
  <si>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</si>
  <si>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</si>
  <si>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</si>
  <si>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</si>
  <si>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</si>
  <si>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</si>
  <si>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</si>
  <si>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</si>
  <si>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</si>
  <si>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</si>
  <si>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</si>
  <si>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</si>
  <si>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</si>
  <si>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</si>
  <si>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</si>
  <si>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</si>
  <si>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</si>
  <si>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</si>
  <si>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</si>
  <si>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</si>
  <si>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</si>
  <si>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</si>
  <si>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0124</t>
  </si>
  <si>
    <t xml:space="preserve">Gujarat Social Infrastructure Development Society </t>
  </si>
  <si>
    <t>2117</t>
  </si>
  <si>
    <t>Dist E-seva Society,Anand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</si>
  <si>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</si>
  <si>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</si>
  <si>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</si>
  <si>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</si>
  <si>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</si>
  <si>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</si>
  <si>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</si>
  <si>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</si>
  <si>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</si>
  <si>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</si>
  <si>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</si>
  <si>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</si>
  <si>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</si>
  <si>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</si>
  <si>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</si>
  <si>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</si>
  <si>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</si>
  <si>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</si>
  <si>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</si>
  <si>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</si>
  <si>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</si>
  <si>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</si>
  <si>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</si>
  <si>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</si>
  <si>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</si>
  <si>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</si>
  <si>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</si>
  <si>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</si>
  <si>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</si>
  <si>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</si>
  <si>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</si>
  <si>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</si>
  <si>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</si>
  <si>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</si>
  <si>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</si>
  <si>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</si>
  <si>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</si>
  <si>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</si>
  <si>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</si>
  <si>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</si>
  <si>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</si>
  <si>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</si>
  <si>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</si>
  <si>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</si>
  <si>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</si>
  <si>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</si>
  <si>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0143</t>
  </si>
  <si>
    <t>Odisha Computer Appliation Centre</t>
  </si>
  <si>
    <t>1092</t>
  </si>
  <si>
    <t>India Computer Technology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</si>
  <si>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</si>
  <si>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</si>
  <si>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</si>
  <si>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</si>
  <si>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</si>
  <si>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</si>
  <si>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</si>
  <si>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</si>
  <si>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</si>
  <si>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</si>
  <si>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</si>
  <si>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</si>
  <si>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</si>
  <si>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</si>
  <si>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</si>
  <si>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</si>
  <si>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</si>
  <si>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</si>
  <si>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</si>
  <si>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</si>
  <si>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</si>
  <si>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</si>
  <si>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</si>
  <si>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</si>
  <si>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</si>
  <si>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</si>
  <si>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</si>
  <si>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</si>
  <si>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</si>
  <si>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</si>
  <si>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</si>
  <si>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</si>
  <si>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</si>
  <si>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</si>
  <si>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</si>
  <si>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</si>
  <si>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</si>
  <si>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</si>
  <si>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</si>
  <si>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</si>
  <si>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</si>
  <si>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</si>
  <si>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</si>
  <si>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</si>
  <si>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</si>
  <si>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</si>
  <si>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</si>
  <si>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</si>
  <si>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</si>
  <si>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</si>
  <si>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</si>
  <si>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</si>
  <si>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</si>
  <si>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</si>
  <si>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</si>
  <si>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</si>
  <si>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</si>
  <si>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</si>
  <si>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</si>
  <si>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</si>
  <si>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</si>
  <si>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</si>
  <si>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</si>
  <si>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</si>
  <si>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</si>
  <si>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</si>
  <si>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</si>
  <si>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</si>
  <si>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</si>
  <si>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</si>
  <si>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</si>
  <si>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</si>
  <si>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</si>
  <si>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</si>
  <si>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</si>
  <si>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</si>
  <si>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</si>
  <si>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</si>
  <si>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</si>
  <si>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</si>
  <si>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</si>
  <si>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</si>
  <si>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</si>
  <si>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</si>
  <si>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</si>
  <si>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</si>
  <si>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</si>
  <si>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</si>
  <si>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</si>
  <si>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</si>
  <si>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</si>
  <si>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</si>
  <si>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</si>
  <si>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</si>
  <si>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</si>
  <si>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</si>
  <si>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</si>
  <si>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</si>
  <si>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</si>
  <si>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</si>
  <si>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</si>
  <si>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</si>
  <si>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</si>
  <si>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</si>
  <si>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</si>
  <si>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</si>
  <si>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</si>
  <si>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</si>
  <si>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</si>
  <si>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</si>
  <si>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</si>
  <si>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</si>
  <si>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Rural Development Department, Bihar</t>
  </si>
  <si>
    <t>1062</t>
  </si>
  <si>
    <t>Emdee Digitronics Pvt.Ltd.</t>
  </si>
  <si>
    <t>1124</t>
  </si>
  <si>
    <t>MKS Enterprises</t>
  </si>
  <si>
    <t>1129</t>
  </si>
  <si>
    <t>Nevaeh Technology Pvt. Ltd.</t>
  </si>
  <si>
    <t>206</t>
  </si>
  <si>
    <t>CSC e-Governance Services India Limited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</si>
  <si>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</si>
  <si>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</si>
  <si>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</si>
  <si>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</si>
  <si>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</si>
  <si>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</si>
  <si>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</si>
  <si>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</si>
  <si>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1561</t>
  </si>
  <si>
    <t>Citizencenter Technologies Pvt Ltd</t>
  </si>
  <si>
    <t>2036</t>
  </si>
  <si>
    <t>AKSH OPTIFIBRE LIMITED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</si>
  <si>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</si>
  <si>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</si>
  <si>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</si>
  <si>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</si>
  <si>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</si>
  <si>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</si>
  <si>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</si>
  <si>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</si>
  <si>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</si>
  <si>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</si>
  <si>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2217</t>
  </si>
  <si>
    <t>SDO Dhansiripar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</si>
  <si>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</si>
  <si>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</si>
  <si>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</si>
  <si>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</si>
  <si>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</si>
  <si>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</si>
  <si>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</si>
  <si>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</si>
  <si>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</si>
  <si>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</si>
  <si>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</si>
  <si>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</si>
  <si>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</si>
  <si>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</si>
  <si>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</si>
  <si>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</si>
  <si>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</si>
  <si>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</si>
  <si>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</si>
  <si>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</si>
  <si>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</si>
  <si>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</si>
  <si>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</si>
  <si>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</si>
  <si>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</si>
  <si>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</si>
  <si>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</si>
  <si>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</si>
  <si>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</si>
  <si>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</si>
  <si>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</si>
  <si>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</si>
  <si>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</si>
  <si>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</si>
  <si>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</si>
  <si>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</si>
  <si>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</si>
  <si>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</si>
  <si>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</si>
  <si>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</si>
  <si>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</si>
  <si>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</si>
  <si>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</si>
  <si>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</si>
  <si>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</si>
  <si>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</si>
  <si>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</si>
  <si>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</si>
  <si>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</si>
  <si>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</si>
  <si>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</si>
  <si>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</si>
  <si>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</si>
  <si>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</si>
  <si>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</si>
  <si>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</si>
  <si>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</si>
  <si>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</si>
  <si>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</si>
  <si>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</si>
  <si>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</si>
  <si>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</si>
  <si>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</si>
  <si>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</si>
  <si>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</si>
  <si>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</si>
  <si>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</si>
  <si>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</si>
  <si>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</si>
  <si>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</si>
  <si>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</si>
  <si>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</si>
  <si>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</si>
  <si>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</si>
  <si>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</si>
  <si>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</si>
  <si>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</si>
  <si>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</si>
  <si>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</si>
  <si>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</si>
  <si>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</si>
  <si>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</si>
  <si>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</si>
  <si>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</si>
  <si>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</si>
  <si>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</si>
  <si>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</si>
  <si>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</si>
  <si>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</si>
  <si>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1469</t>
  </si>
  <si>
    <t>Twinstar Industries Ltd.</t>
  </si>
  <si>
    <t>604</t>
  </si>
  <si>
    <t>Corporation Bank</t>
  </si>
  <si>
    <t>0604</t>
  </si>
  <si>
    <t>CORPORATION BANK</t>
  </si>
  <si>
    <t>610</t>
  </si>
  <si>
    <t>Union Bank</t>
  </si>
  <si>
    <t>1171</t>
  </si>
  <si>
    <t>Smart Chip Limited</t>
  </si>
  <si>
    <t>618</t>
  </si>
  <si>
    <t>DENA BANK</t>
  </si>
  <si>
    <t>1025</t>
  </si>
  <si>
    <t>Blue Circle Instrument</t>
  </si>
  <si>
    <t>1465</t>
  </si>
  <si>
    <t>Apnatech Consultancy Services Pvt Ltd</t>
  </si>
  <si>
    <t>2079</t>
  </si>
  <si>
    <t>Make India Smart Private Limited</t>
  </si>
  <si>
    <t>619</t>
  </si>
  <si>
    <t>Vijaya Bank</t>
  </si>
  <si>
    <t>0619</t>
  </si>
  <si>
    <t>620</t>
  </si>
  <si>
    <t>UCO BANK</t>
  </si>
  <si>
    <t>0620</t>
  </si>
  <si>
    <t>2770</t>
  </si>
  <si>
    <t>Paschim Banga Gramin Bank</t>
  </si>
  <si>
    <t>2806</t>
  </si>
  <si>
    <t>Bihar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</si>
  <si>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</si>
  <si>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</si>
  <si>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</si>
  <si>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</si>
  <si>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</si>
  <si>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</si>
  <si>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</si>
  <si>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</si>
  <si>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</si>
  <si>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</si>
  <si>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</si>
  <si>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</si>
  <si>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</si>
  <si>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</si>
  <si>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</si>
  <si>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</si>
  <si>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</si>
  <si>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</si>
  <si>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</si>
  <si>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</si>
  <si>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</si>
  <si>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</si>
  <si>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</si>
  <si>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</si>
  <si>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</si>
  <si>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</si>
  <si>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</si>
  <si>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</si>
  <si>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</si>
  <si>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</si>
  <si>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</si>
  <si>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</si>
  <si>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</si>
  <si>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</si>
  <si>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</si>
  <si>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</si>
  <si>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</si>
  <si>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</si>
  <si>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</si>
  <si>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</si>
  <si>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</si>
  <si>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</si>
  <si>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</si>
  <si>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</si>
  <si>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</si>
  <si>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</si>
  <si>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</si>
  <si>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</si>
  <si>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</si>
  <si>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</si>
  <si>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</si>
  <si>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</si>
  <si>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</si>
  <si>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</si>
  <si>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</si>
  <si>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</si>
  <si>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</si>
  <si>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</si>
  <si>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</si>
  <si>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</si>
  <si>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</si>
  <si>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</si>
  <si>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</si>
  <si>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</si>
  <si>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</si>
  <si>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</si>
  <si>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</si>
  <si>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</si>
  <si>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</si>
  <si>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</si>
  <si>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</si>
  <si>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</si>
  <si>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</si>
  <si>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</si>
  <si>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</si>
  <si>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</si>
  <si>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</si>
  <si>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</si>
  <si>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</si>
  <si>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</si>
  <si>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</si>
  <si>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</si>
  <si>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</si>
  <si>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</si>
  <si>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</si>
  <si>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</si>
  <si>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</si>
  <si>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</si>
  <si>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</si>
  <si>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</si>
  <si>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</si>
  <si>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</si>
  <si>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</si>
  <si>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</si>
  <si>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</si>
  <si>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</si>
  <si>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</si>
  <si>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</si>
  <si>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</si>
  <si>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</si>
  <si>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</si>
  <si>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</si>
  <si>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</si>
  <si>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</si>
  <si>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</si>
  <si>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</si>
  <si>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</si>
  <si>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</si>
  <si>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</si>
  <si>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</si>
  <si>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</si>
  <si>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</si>
  <si>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</si>
  <si>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</si>
  <si>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</si>
  <si>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State Bank of India</t>
  </si>
  <si>
    <t>1416</t>
  </si>
  <si>
    <t>Utility Forms Pvt Ltd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</si>
  <si>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</si>
  <si>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</si>
  <si>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</si>
  <si>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</si>
  <si>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</si>
  <si>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</si>
  <si>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</si>
  <si>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</si>
  <si>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</si>
  <si>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</si>
  <si>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</si>
  <si>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</si>
  <si>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</si>
  <si>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</si>
  <si>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</si>
  <si>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</si>
  <si>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</si>
  <si>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</si>
  <si>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</si>
  <si>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</si>
  <si>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</si>
  <si>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</si>
  <si>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</si>
  <si>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</si>
  <si>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</si>
  <si>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</si>
  <si>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</si>
  <si>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</si>
  <si>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655</t>
  </si>
  <si>
    <t>United Bank Of India_New_655</t>
  </si>
  <si>
    <t>0655</t>
  </si>
  <si>
    <t>United Bank Of India</t>
  </si>
  <si>
    <t>2733</t>
  </si>
  <si>
    <t>Tripura Gramin Bank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</si>
  <si>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</si>
  <si>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</si>
  <si>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</si>
  <si>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</si>
  <si>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</si>
  <si>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</si>
  <si>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</si>
  <si>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</si>
  <si>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</si>
  <si>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</si>
  <si>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</si>
  <si>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</si>
  <si>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2738</t>
  </si>
  <si>
    <t>PRAGATHI KRISHNA GRAMINA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</si>
  <si>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</si>
  <si>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</si>
  <si>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</si>
  <si>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</si>
  <si>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</si>
  <si>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</si>
  <si>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</si>
  <si>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</si>
  <si>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</si>
  <si>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</si>
  <si>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</si>
  <si>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</si>
  <si>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</si>
  <si>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</si>
  <si>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</si>
  <si>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</si>
  <si>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</si>
  <si>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</si>
  <si>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</si>
  <si>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</si>
  <si>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</si>
  <si>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</si>
  <si>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</si>
  <si>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</si>
  <si>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</si>
  <si>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</si>
  <si>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</si>
  <si>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</si>
  <si>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</si>
  <si>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Dena Bank_New_664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</si>
  <si>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</si>
  <si>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</si>
  <si>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</si>
  <si>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</si>
  <si>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</si>
  <si>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</si>
  <si>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</si>
  <si>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</si>
  <si>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</si>
  <si>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</si>
  <si>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</si>
  <si>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</si>
  <si>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</si>
  <si>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</si>
  <si>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</si>
  <si>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</si>
  <si>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</si>
  <si>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</si>
  <si>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</si>
  <si>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</si>
  <si>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</si>
  <si>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</si>
  <si>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</si>
  <si>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</si>
  <si>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</si>
  <si>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</si>
  <si>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</si>
  <si>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</si>
  <si>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</si>
  <si>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</si>
  <si>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</si>
  <si>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</si>
  <si>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</si>
  <si>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</si>
  <si>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</si>
  <si>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</si>
  <si>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</si>
  <si>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</si>
  <si>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</si>
  <si>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</si>
  <si>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</si>
  <si>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</si>
  <si>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</si>
  <si>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</si>
  <si>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</si>
  <si>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</si>
  <si>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</si>
  <si>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</si>
  <si>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</si>
  <si>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</si>
  <si>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</si>
  <si>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</si>
  <si>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</si>
  <si>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</si>
  <si>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</si>
  <si>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</si>
  <si>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</si>
  <si>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</si>
  <si>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</si>
  <si>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</si>
  <si>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</si>
  <si>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</si>
  <si>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</si>
  <si>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</si>
  <si>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</si>
  <si>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</si>
  <si>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</si>
  <si>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</si>
  <si>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808</t>
  </si>
  <si>
    <t>Delhi - Central DC</t>
  </si>
  <si>
    <t>0808</t>
  </si>
  <si>
    <t>Delhi Central DC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</si>
  <si>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</si>
  <si>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</si>
  <si>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</si>
  <si>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</si>
  <si>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</si>
  <si>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</si>
  <si>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</si>
  <si>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</si>
  <si>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</si>
  <si>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</si>
  <si>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1492</t>
  </si>
  <si>
    <t>IPS e Services Pvt Ltd</t>
  </si>
  <si>
    <t>1498</t>
  </si>
  <si>
    <t>Abha Systems And Consultancy</t>
  </si>
  <si>
    <t>1528</t>
  </si>
  <si>
    <t>SRM Education And Social Welfare Society</t>
  </si>
  <si>
    <t>1531</t>
  </si>
  <si>
    <t>M/s TAVASYA VENTURE PARTNERS PVT. LTD.</t>
  </si>
  <si>
    <t>1543</t>
  </si>
  <si>
    <t>M/s Highway Construction Company</t>
  </si>
  <si>
    <t>2017</t>
  </si>
  <si>
    <t>Karvy Data Management Services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</si>
  <si>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</si>
  <si>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</si>
  <si>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</si>
  <si>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</si>
  <si>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</si>
  <si>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</si>
  <si>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</si>
  <si>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</si>
  <si>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</si>
  <si>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</si>
  <si>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</si>
  <si>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</si>
  <si>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</si>
  <si>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</si>
  <si>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</si>
  <si>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</si>
  <si>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1508</t>
  </si>
  <si>
    <t>AISECT Limited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</si>
  <si>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</si>
  <si>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</si>
  <si>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</si>
  <si>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</si>
  <si>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</si>
  <si>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</si>
  <si>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826</t>
  </si>
  <si>
    <t>Directorate of Social welfare, A&amp;N Islands</t>
  </si>
  <si>
    <t>0826</t>
  </si>
  <si>
    <t xml:space="preserve"> Directorate of Social welfare, A&amp;N Islands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</si>
  <si>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</si>
  <si>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</si>
  <si>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</si>
  <si>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</si>
  <si>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</si>
  <si>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</si>
  <si>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</si>
  <si>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</si>
  <si>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</si>
  <si>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</si>
  <si>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</si>
  <si>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</si>
  <si>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</si>
  <si>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</si>
  <si>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</si>
  <si>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</si>
  <si>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</si>
  <si>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</si>
  <si>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</si>
  <si>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</si>
  <si>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</si>
  <si>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</si>
  <si>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</si>
  <si>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</si>
  <si>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</si>
  <si>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</si>
  <si>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</si>
  <si>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</si>
  <si>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</si>
  <si>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</si>
  <si>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854</t>
  </si>
  <si>
    <t>Women &amp; Child  Devlopment, Maharashtra</t>
  </si>
  <si>
    <t>0854</t>
  </si>
  <si>
    <t>856</t>
  </si>
  <si>
    <t>wcddelhi</t>
  </si>
  <si>
    <t>0856</t>
  </si>
  <si>
    <t>Department of WCD GNCT of Delhi</t>
  </si>
  <si>
    <t>862</t>
  </si>
  <si>
    <t>WCD, Govt. of Rajasthan</t>
  </si>
  <si>
    <t>0862</t>
  </si>
  <si>
    <t>WCD Govt. of Rajasthan</t>
  </si>
  <si>
    <t>867</t>
  </si>
  <si>
    <t>Deptt. Of School Education, Serva Shiksha Abhiyan,Govt. Of Telangana</t>
  </si>
  <si>
    <t>0867</t>
  </si>
  <si>
    <t>Enrolment Agency Sarva Shiksha Abhiyan</t>
  </si>
  <si>
    <t>868</t>
  </si>
  <si>
    <t>Directorate of Social Welfare &amp; Social Education, Govt. of Tripura</t>
  </si>
  <si>
    <t>0868</t>
  </si>
  <si>
    <t>951</t>
  </si>
  <si>
    <t>U.P. Development Systems Corporation Ltd</t>
  </si>
  <si>
    <t>1425</t>
  </si>
  <si>
    <t>APEX Services</t>
  </si>
  <si>
    <t>1545</t>
  </si>
  <si>
    <t>Squaria Global India Private Limited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</si>
  <si>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</si>
  <si>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</si>
  <si>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</si>
  <si>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</si>
  <si>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</si>
  <si>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</si>
  <si>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</si>
  <si>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</si>
  <si>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</si>
  <si>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</si>
  <si>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</si>
  <si>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</si>
  <si>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</si>
  <si>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</si>
  <si>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</si>
  <si>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</si>
  <si>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</si>
  <si>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</si>
  <si>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</si>
  <si>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</si>
  <si>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</si>
  <si>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</si>
  <si>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</si>
  <si>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</si>
  <si>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</si>
  <si>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</si>
  <si>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</si>
  <si>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</si>
  <si>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</si>
  <si>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</si>
  <si>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</si>
  <si>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</si>
  <si>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</si>
  <si>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</si>
  <si>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</si>
  <si>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</si>
  <si>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</si>
  <si>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</si>
  <si>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</si>
  <si>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</si>
  <si>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</si>
  <si>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</si>
  <si>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</si>
  <si>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</si>
  <si>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</si>
  <si>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</si>
  <si>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</si>
  <si>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</si>
  <si>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</si>
  <si>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</si>
  <si>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</si>
  <si>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</si>
  <si>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</si>
  <si>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</si>
  <si>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</si>
  <si>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</si>
  <si>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</si>
  <si>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</si>
  <si>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</si>
  <si>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</si>
  <si>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1215</t>
  </si>
  <si>
    <t>WEBEL TECHNOLOGY LIMITED</t>
  </si>
  <si>
    <t>1439</t>
  </si>
  <si>
    <t>M/s Sanish Choudhary</t>
  </si>
  <si>
    <t>1494</t>
  </si>
  <si>
    <t>Pho-com-net Pvt. Ltd.</t>
  </si>
  <si>
    <t>1541</t>
  </si>
  <si>
    <t>Youth Infosolutions Pvt. Ltd.</t>
  </si>
  <si>
    <t>2080</t>
  </si>
  <si>
    <t>Nekton IT India Pvt Ltd.</t>
  </si>
  <si>
    <t>955</t>
  </si>
  <si>
    <t>Director Health and Family Welfare, UT</t>
  </si>
  <si>
    <t>0955</t>
  </si>
  <si>
    <t>State Health Society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</si>
  <si>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</si>
  <si>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</si>
  <si>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</si>
  <si>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</si>
  <si>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</si>
  <si>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</si>
  <si>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</si>
  <si>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</si>
  <si>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</si>
  <si>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</si>
  <si>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</si>
  <si>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</si>
  <si>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</si>
  <si>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</si>
  <si>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</si>
  <si>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</si>
  <si>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</si>
  <si>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</si>
  <si>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</si>
  <si>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</si>
  <si>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</si>
  <si>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</si>
  <si>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</si>
  <si>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</si>
  <si>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</si>
  <si>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</si>
  <si>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</si>
  <si>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</si>
  <si>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</si>
  <si>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983</t>
  </si>
  <si>
    <t>BSNL Maharashtra Circle</t>
  </si>
  <si>
    <t>0983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</si>
  <si>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</si>
  <si>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</si>
  <si>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</si>
  <si>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</si>
  <si>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</si>
  <si>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</si>
  <si>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</si>
  <si>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State Mission Director ICDS Social Welfare Department, J&amp;K</t>
  </si>
  <si>
    <t>986</t>
  </si>
  <si>
    <t>Electronics &amp; Information Technology E&amp;IT Department Government of Chhattisgarh GoCG</t>
  </si>
  <si>
    <t>2084</t>
  </si>
  <si>
    <t>CHIPS</t>
  </si>
  <si>
    <t>Grand Total</t>
  </si>
  <si>
    <t>Aadhaar_Generated</t>
  </si>
  <si>
    <t>Ph-III</t>
  </si>
  <si>
    <t>CELC</t>
  </si>
  <si>
    <t xml:space="preserve">Chief Registrar Births &amp; Deaths -cum-Director Health Services </t>
  </si>
  <si>
    <t>Sl.</t>
  </si>
  <si>
    <t>Reg-ID</t>
  </si>
  <si>
    <t>Registrar</t>
  </si>
  <si>
    <t>No. of Aadhaar generated count for Phase III</t>
  </si>
  <si>
    <t>No. of Aadhaar generated for CEL enrolled on or after 1st Jan 2017</t>
  </si>
  <si>
    <t>Gross amount for Payment (Col.4x50-Col.5x23)</t>
  </si>
  <si>
    <t xml:space="preserve">  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</si>
  <si>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</si>
  <si>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</si>
  <si>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Phase -3</t>
  </si>
  <si>
    <t>Phase-2</t>
  </si>
  <si>
    <t>Phase-3</t>
  </si>
  <si>
    <t>CELC Ph-III</t>
  </si>
  <si>
    <t>Ph-II</t>
  </si>
  <si>
    <t>Amount</t>
  </si>
  <si>
    <t>Delhi - ND DC</t>
  </si>
  <si>
    <t>Delhi - North DC</t>
  </si>
  <si>
    <t>Delhi- South DC</t>
  </si>
  <si>
    <t>Delhi Urban Shelter Improvemen</t>
  </si>
  <si>
    <t>Delhi- West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</si>
  <si>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</si>
  <si>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</si>
  <si>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</si>
  <si>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</si>
  <si>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</si>
  <si>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</si>
  <si>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Total</t>
  </si>
  <si>
    <t>Civil Supplies - A&amp;N Islands</t>
  </si>
  <si>
    <t>Eastern Railway</t>
  </si>
  <si>
    <t>South East Central Railway</t>
  </si>
  <si>
    <t>Actual Gross to be booked (Col.5-Col.6-Col.8)</t>
  </si>
  <si>
    <t>National Cooperative Consumers Federation Of India Limited</t>
  </si>
  <si>
    <t>Punjab and Sind Bank</t>
  </si>
  <si>
    <t xml:space="preserve">Recovery in current release
</t>
  </si>
  <si>
    <t>Adjustment on account of reversal of penalty  levied prior to 01.04.2018 on the recommendation of Regional Office</t>
  </si>
  <si>
    <t>1A</t>
  </si>
  <si>
    <t>Payment already made for period 1-15th September</t>
  </si>
  <si>
    <t>Balance amount to be withheld for DMS pendency (Brought Forward)</t>
  </si>
  <si>
    <t>Balance amount to be withheld for DMS pendency from future releases (Col.7-Col.8) [Carried forward]</t>
  </si>
  <si>
    <t>Amount to be withheld in current  release [actual amount for withholding or 10% of payment due(Col.5), whichever is less)</t>
  </si>
  <si>
    <t>Recovery Outstanding as on August, 2018 (Brought forward)</t>
  </si>
  <si>
    <t xml:space="preserve">Adjustment of Penalty amount for August'18 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</si>
  <si>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</si>
  <si>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</si>
  <si>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(Col.11+Col.12+Col.14 - Col.15)</t>
  </si>
  <si>
    <t>Balance recovery (Col.16-Col.17)
[Carried forward]</t>
  </si>
  <si>
    <t>Net payment (Col.10-Col.17)</t>
  </si>
  <si>
    <t>Dena Bank</t>
  </si>
  <si>
    <t>Karur Vysya Bank</t>
  </si>
  <si>
    <t>Central Bank of India</t>
  </si>
  <si>
    <t>NCCF of India</t>
  </si>
  <si>
    <t>1. RO Bengaluru letter no. R-11013/349/2017/ROB/Vol.IV/6763 dated 05.09.2018 received through email dated 07.09.2018</t>
  </si>
  <si>
    <t>@Rs.50,000/-</t>
  </si>
  <si>
    <t>Amount of penalty</t>
  </si>
  <si>
    <t>Cenral Bank of India</t>
  </si>
  <si>
    <t>Govt. of Kerala</t>
  </si>
  <si>
    <t>2. RO Delhi letter no. A-22011/11/2011/part-2UIDAI (RO-Delhi) dated 22.10.2018</t>
  </si>
  <si>
    <t>CSC e-Governance</t>
  </si>
  <si>
    <t>Delhi NW DC</t>
  </si>
  <si>
    <t>DoIT, Rajasthan</t>
  </si>
  <si>
    <t>RISL</t>
  </si>
  <si>
    <t>Megha Vincom</t>
  </si>
  <si>
    <t>MPSEDC</t>
  </si>
  <si>
    <t>AISECT</t>
  </si>
  <si>
    <t>MP Online</t>
  </si>
  <si>
    <t>NCCF</t>
  </si>
  <si>
    <t>PNB</t>
  </si>
  <si>
    <t>3. RO Hyderabad SRC meeting minutes dated 17.10.2018 received vide email dated 22.10.2018</t>
  </si>
  <si>
    <t>City Union Bank</t>
  </si>
  <si>
    <t>CSC e-Gov</t>
  </si>
  <si>
    <t>IT&amp;C, Govt. of AP</t>
  </si>
  <si>
    <t>ESD(AP)</t>
  </si>
  <si>
    <t>ITE&amp;C, Govt. of Telengana</t>
  </si>
  <si>
    <t>ESD</t>
  </si>
  <si>
    <t>OCAC</t>
  </si>
  <si>
    <t>SREI Infrastructure</t>
  </si>
  <si>
    <t>Union Bank of India</t>
  </si>
  <si>
    <t>E&amp;IT, Govt. of Chattisgarh</t>
  </si>
  <si>
    <t>CHiPS</t>
  </si>
  <si>
    <t>4. RO Lucknow letter no. A-11016/18/2018/UIDAI/Lko/4384 dated 03.10.2018</t>
  </si>
  <si>
    <t>CSC-SPV</t>
  </si>
  <si>
    <t>NSDL e-Governance Infra Ltd</t>
  </si>
  <si>
    <t>UT Computers</t>
  </si>
  <si>
    <t>M/s Highway Computers</t>
  </si>
  <si>
    <t>IPS e-Services</t>
  </si>
  <si>
    <t>Karvy data Mgmt.</t>
  </si>
  <si>
    <t>Yashi Informatics LLP</t>
  </si>
  <si>
    <t>UPDESCO</t>
  </si>
  <si>
    <t>RBS Multisolutions</t>
  </si>
  <si>
    <t>Indotech Engg.</t>
  </si>
  <si>
    <t>SRM Infotech</t>
  </si>
  <si>
    <t>Lt. Smt. Nirmala Singh seva samiti</t>
  </si>
  <si>
    <t>UPELCO</t>
  </si>
  <si>
    <t>Nekton</t>
  </si>
  <si>
    <t>Youth Infosol.</t>
  </si>
  <si>
    <t>5. RO Ranchi letter no. UIDAI/RO/RNC/MRB/2018-19/2840 dated 10.10.2018</t>
  </si>
  <si>
    <t>Allahabad Bank661</t>
  </si>
  <si>
    <t>Allahabad Bank-0661</t>
  </si>
  <si>
    <t>Bank of India-649</t>
  </si>
  <si>
    <t>Bank of India-0649</t>
  </si>
  <si>
    <t>Jharkhand Gramin Bank-2760</t>
  </si>
  <si>
    <t>CBI-650</t>
  </si>
  <si>
    <t>Uttar  Bihar Gramin Bank-2769</t>
  </si>
  <si>
    <t>CSC-206</t>
  </si>
  <si>
    <t>CSC-2189</t>
  </si>
  <si>
    <t>PNB-653</t>
  </si>
  <si>
    <t>PNB-0653</t>
  </si>
  <si>
    <t>RDD Bihar-169</t>
  </si>
  <si>
    <t>6. RO Mumbai letter no. UIDAI/Mum-8/113/2017-Enrol-IV dated 24.10.2018</t>
  </si>
  <si>
    <t>@ Rs.1,00,000/-</t>
  </si>
  <si>
    <t>Andhra Bank_623</t>
  </si>
  <si>
    <t>Education Department, Govt. of Gujarat_841</t>
  </si>
  <si>
    <t>Director of primary education,  Gujarat_2708</t>
  </si>
  <si>
    <t>Govt of Maharashtra_127</t>
  </si>
  <si>
    <t>Mahaonline Limited_2006</t>
  </si>
  <si>
    <t>Vijaya Bank_619</t>
  </si>
  <si>
    <t>Vijaya Bank_0619</t>
  </si>
  <si>
    <t>7. RO Mumbai letter no. UIDAI/Mum-8/113/2017-Enrol-IV dated 28.08.2018</t>
  </si>
  <si>
    <t xml:space="preserve">Reversal of Penalty </t>
  </si>
  <si>
    <t>Amount to be refunded</t>
  </si>
  <si>
    <t>Govt. of Gujarat</t>
  </si>
  <si>
    <t>Dena Bank_New</t>
  </si>
  <si>
    <t>Since, the penalty on the above amount has been levied prior to 01.04.2018, the full amount is required to be returned/ adjusted.</t>
  </si>
  <si>
    <t>8. RO Mumbai letter no. UIDAI/Mum-8/113/2017-Enrol-IV dated 24.10.2018</t>
  </si>
  <si>
    <t>Govt. of Maharashtra</t>
  </si>
  <si>
    <t>The above penalty was levied as per revised policy after 01.04.2018 and hence, the same will be included in the deficiency report.</t>
  </si>
  <si>
    <t>9. RO Chandigarh letter no. UIDAI/RO/Chd/Reconciliation (Pt)/2017/4800 dated 08.10.2018</t>
  </si>
  <si>
    <t>Nil' report has been submitted by RO Chandigarh in respect of Corruption cases.</t>
  </si>
  <si>
    <t>10. RO Guwahati Letter no. UIDAI/RO-Ghy/Blacklist of EA/12/2017/1634 dated 09.10.2018</t>
  </si>
  <si>
    <t>Nil' report has been submitted by RO Guwahati in respect of Corruption cases.</t>
  </si>
  <si>
    <t>Registrar- EA wise report</t>
  </si>
  <si>
    <t>@Rs.1,00,000/-</t>
  </si>
  <si>
    <t>sds</t>
  </si>
  <si>
    <t>Allahabad Bank</t>
  </si>
  <si>
    <t>one case reported by RO Mumbai - adjusted</t>
  </si>
  <si>
    <t>@1 Lakh</t>
  </si>
  <si>
    <t>@Rs.50 K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</si>
</sst>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49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right"/>
    </xf>
    <xf numFmtId="0" fontId="5" fillId="0" borderId="0" xfId="0" applyFont="1"/>
    <xf numFmtId="0" fontId="5" fillId="0" borderId="1" xfId="0" applyNumberFormat="1" applyFont="1" applyBorder="1"/>
    <xf numFmtId="0" fontId="5" fillId="0" borderId="1" xfId="0" applyFont="1" applyBorder="1"/>
    <xf numFmtId="165" fontId="5" fillId="3" borderId="1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5" xfId="0" applyFont="1" applyBorder="1"/>
    <xf numFmtId="165" fontId="5" fillId="3" borderId="5" xfId="1" applyNumberFormat="1" applyFont="1" applyFill="1" applyBorder="1"/>
    <xf numFmtId="0" fontId="5" fillId="0" borderId="1" xfId="0" quotePrefix="1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indent="1"/>
    </xf>
    <xf numFmtId="0" fontId="5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8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3" borderId="6" xfId="0" applyFont="1" applyFill="1" applyBorder="1" applyAlignment="1">
      <alignment wrapText="1"/>
    </xf>
    <xf numFmtId="165" fontId="5" fillId="0" borderId="0" xfId="1" applyNumberFormat="1" applyFont="1" applyAlignment="1">
      <alignment wrapText="1"/>
    </xf>
    <xf numFmtId="165" fontId="5" fillId="0" borderId="0" xfId="0" applyNumberFormat="1" applyFont="1"/>
    <xf numFmtId="0" fontId="5" fillId="0" borderId="1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/>
    <xf numFmtId="0" fontId="5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5">
    <cellStyle name="Comma" xfId="1" builtinId="3"/>
    <cellStyle name="Comma 2" xfId="10"/>
    <cellStyle name="Comma 2 2" xfId="11"/>
    <cellStyle name="Comma 3" xfId="12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3"/>
    <cellStyle name="Title 6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1"/>
  <sheetViews>
    <sheetView showGridLines="0" tabSelected="1" workbookViewId="0"/>
  </sheetViews>
  <sheetFormatPr defaultColWidth="9.140625" defaultRowHeight="15"/>
  <cols>
    <col min="1" max="1" width="11.140625" style="7" bestFit="1" customWidth="1"/>
    <col min="2" max="2" width="23.42578125" customWidth="1"/>
    <col min="3" max="3" width="8.85546875" style="7" bestFit="1" customWidth="1"/>
    <col min="4" max="4" width="27.7109375" customWidth="1"/>
    <col min="5" max="5" width="19.85546875" style="8" bestFit="1" customWidth="1"/>
    <col min="6" max="6" width="10" style="4" bestFit="1" customWidth="1"/>
    <col min="7" max="16384" width="9.140625" style="4"/>
  </cols>
  <sheetData>
    <row r="1" spans="1:5">
      <c r="A1" s="13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37</v>
      </c>
    </row>
    <row r="3" spans="1:5">
      <c r="A3" s="5" t="s">
        <v>5</v>
      </c>
      <c r="B3" s="5" t="s">
        <v>6</v>
      </c>
      <c r="C3" s="5" t="s">
        <v>9</v>
      </c>
      <c r="D3" s="5" t="s">
        <v>10</v>
      </c>
      <c r="E3" s="5">
        <v>189</v>
      </c>
    </row>
    <row r="4" spans="1:5">
      <c r="A4" s="5" t="s">
        <v>5</v>
      </c>
      <c r="B4" s="5" t="s">
        <v>6</v>
      </c>
      <c r="C4" s="5" t="s">
        <v>11</v>
      </c>
      <c r="D4" s="5" t="s">
        <v>12</v>
      </c>
      <c r="E4" s="5">
        <v>171</v>
      </c>
    </row>
    <row r="5" spans="1:5">
      <c r="A5" s="5" t="s">
        <v>5</v>
      </c>
      <c r="B5" s="5" t="s">
        <v>6</v>
      </c>
      <c r="C5" s="5" t="s">
        <v>13</v>
      </c>
      <c r="D5" s="5" t="s">
        <v>14</v>
      </c>
      <c r="E5" s="5">
        <v>55</v>
      </c>
    </row>
    <row r="6" spans="1:5">
      <c r="A6" s="5" t="s">
        <v>5</v>
      </c>
      <c r="B6" s="5" t="s">
        <v>6</v>
      </c>
      <c r="C6" s="5" t="s">
        <v>15</v>
      </c>
      <c r="D6" s="5" t="s">
        <v>16</v>
      </c>
      <c r="E6" s="5">
        <v>136</v>
      </c>
    </row>
    <row r="7" spans="1:5">
      <c r="A7" s="5" t="s">
        <v>5</v>
      </c>
      <c r="B7" s="5" t="s">
        <v>6</v>
      </c>
      <c r="C7" s="5" t="s">
        <v>17</v>
      </c>
      <c r="D7" s="5" t="s">
        <v>18</v>
      </c>
      <c r="E7" s="5">
        <v>173</v>
      </c>
    </row>
    <row r="8" spans="1:5">
      <c r="A8" s="5" t="s">
        <v>5</v>
      </c>
      <c r="B8" s="5" t="s">
        <v>6</v>
      </c>
      <c r="C8" s="5" t="s">
        <v>19</v>
      </c>
      <c r="D8" s="5" t="s">
        <v>20</v>
      </c>
      <c r="E8" s="5">
        <v>183</v>
      </c>
    </row>
    <row r="9" spans="1:5">
      <c r="A9" s="5" t="s">
        <v>5</v>
      </c>
      <c r="B9" s="5" t="s">
        <v>6</v>
      </c>
      <c r="C9" s="5" t="s">
        <v>21</v>
      </c>
      <c r="D9" s="5" t="s">
        <v>22</v>
      </c>
      <c r="E9" s="5">
        <v>1</v>
      </c>
    </row>
    <row r="10" spans="1:5">
      <c r="A10" s="5" t="s">
        <v>5</v>
      </c>
      <c r="B10" s="5" t="s">
        <v>6</v>
      </c>
      <c r="C10" s="5" t="s">
        <v>23</v>
      </c>
      <c r="D10" s="5" t="s">
        <v>24</v>
      </c>
      <c r="E10" s="5">
        <v>22</v>
      </c>
    </row>
    <row r="11" spans="1:5">
      <c r="A11" s="5" t="s">
        <v>5</v>
      </c>
      <c r="B11" s="5" t="s">
        <v>6</v>
      </c>
      <c r="C11" s="5" t="s">
        <v>25</v>
      </c>
      <c r="D11" s="5" t="s">
        <v>26</v>
      </c>
      <c r="E11" s="5">
        <v>1</v>
      </c>
    </row>
    <row r="12" spans="1:5">
      <c r="A12" s="5" t="s">
        <v>27</v>
      </c>
      <c r="B12" s="5" t="s">
        <v>28</v>
      </c>
      <c r="C12" s="5" t="s">
        <v>29</v>
      </c>
      <c r="D12" s="5" t="s">
        <v>30</v>
      </c>
      <c r="E12" s="5">
        <v>3270</v>
      </c>
    </row>
    <row r="13" spans="1:5">
      <c r="A13" s="5" t="s">
        <v>31</v>
      </c>
      <c r="B13" s="5" t="s">
        <v>32</v>
      </c>
      <c r="C13" s="5" t="s">
        <v>33</v>
      </c>
      <c r="D13" s="5" t="s">
        <v>34</v>
      </c>
      <c r="E13" s="5">
        <v>3443</v>
      </c>
    </row>
    <row r="14" spans="1:5">
      <c r="A14" s="5" t="s">
        <v>35</v>
      </c>
      <c r="B14" s="5" t="s">
        <v>36</v>
      </c>
      <c r="C14" s="5" t="s">
        <v>37</v>
      </c>
      <c r="D14" s="5" t="s">
        <v>38</v>
      </c>
      <c r="E14" s="5">
        <v>7176</v>
      </c>
    </row>
    <row r="15" spans="1:5">
      <c r="A15" s="5" t="s">
        <v>35</v>
      </c>
      <c r="B15" s="5" t="s">
        <v>36</v>
      </c>
      <c r="C15" s="5" t="s">
        <v>39</v>
      </c>
      <c r="D15" s="5" t="s">
        <v>40</v>
      </c>
      <c r="E15" s="5">
        <v>4455</v>
      </c>
    </row>
    <row r="16" spans="1:5">
      <c r="A16" s="5" t="s">
        <v>35</v>
      </c>
      <c r="B16" s="5" t="s">
        <v>36</v>
      </c>
      <c r="C16" s="5" t="s">
        <v>41</v>
      </c>
      <c r="D16" s="5" t="s">
        <v>42</v>
      </c>
      <c r="E16" s="5">
        <v>410</v>
      </c>
    </row>
    <row r="17" spans="1:5">
      <c r="A17" s="5" t="s">
        <v>35</v>
      </c>
      <c r="B17" s="5" t="s">
        <v>36</v>
      </c>
      <c r="C17" s="5" t="s">
        <v>43</v>
      </c>
      <c r="D17" s="5" t="s">
        <v>44</v>
      </c>
      <c r="E17" s="5">
        <v>203</v>
      </c>
    </row>
    <row r="18" spans="1:5">
      <c r="A18" s="5" t="s">
        <v>35</v>
      </c>
      <c r="B18" s="5" t="s">
        <v>36</v>
      </c>
      <c r="C18" s="5" t="s">
        <v>45</v>
      </c>
      <c r="D18" s="5" t="s">
        <v>46</v>
      </c>
      <c r="E18" s="5">
        <v>155</v>
      </c>
    </row>
    <row r="19" spans="1:5">
      <c r="A19" s="5" t="s">
        <v>35</v>
      </c>
      <c r="B19" s="5" t="s">
        <v>36</v>
      </c>
      <c r="C19" s="5" t="s">
        <v>47</v>
      </c>
      <c r="D19" s="5" t="s">
        <v>48</v>
      </c>
      <c r="E19" s="5">
        <v>11518</v>
      </c>
    </row>
    <row r="20" spans="1:5">
      <c r="A20" s="5" t="s">
        <v>49</v>
      </c>
      <c r="B20" s="5" t="s">
        <v>50</v>
      </c>
      <c r="C20" s="5" t="s">
        <v>51</v>
      </c>
      <c r="D20" s="5" t="s">
        <v>52</v>
      </c>
      <c r="E20" s="5">
        <v>2149</v>
      </c>
    </row>
    <row r="21" spans="1:5">
      <c r="A21" s="5" t="s">
        <v>49</v>
      </c>
      <c r="B21" s="5" t="s">
        <v>50</v>
      </c>
      <c r="C21" s="5" t="s">
        <v>53</v>
      </c>
      <c r="D21" s="5" t="s">
        <v>54</v>
      </c>
      <c r="E21" s="5">
        <v>294</v>
      </c>
    </row>
    <row r="22" spans="1:5">
      <c r="A22" s="5" t="s">
        <v>49</v>
      </c>
      <c r="B22" s="5" t="s">
        <v>50</v>
      </c>
      <c r="C22" s="5" t="s">
        <v>55</v>
      </c>
      <c r="D22" s="5" t="s">
        <v>56</v>
      </c>
      <c r="E22" s="5">
        <v>2987</v>
      </c>
    </row>
    <row r="23" spans="1:5">
      <c r="A23" s="5" t="s">
        <v>49</v>
      </c>
      <c r="B23" s="5" t="s">
        <v>50</v>
      </c>
      <c r="C23" s="5" t="s">
        <v>57</v>
      </c>
      <c r="D23" s="5" t="s">
        <v>58</v>
      </c>
      <c r="E23" s="5">
        <v>1550</v>
      </c>
    </row>
    <row r="24" spans="1:5">
      <c r="A24" s="5" t="s">
        <v>49</v>
      </c>
      <c r="B24" s="5" t="s">
        <v>50</v>
      </c>
      <c r="C24" s="5" t="s">
        <v>59</v>
      </c>
      <c r="D24" s="5" t="s">
        <v>60</v>
      </c>
      <c r="E24" s="5">
        <v>4690</v>
      </c>
    </row>
    <row r="25" spans="1:5">
      <c r="A25" s="5" t="s">
        <v>49</v>
      </c>
      <c r="B25" s="5" t="s">
        <v>50</v>
      </c>
      <c r="C25" s="5" t="s">
        <v>61</v>
      </c>
      <c r="D25" s="5" t="s">
        <v>62</v>
      </c>
      <c r="E25" s="5">
        <v>2288</v>
      </c>
    </row>
    <row r="26" spans="1:5">
      <c r="A26" s="5" t="s">
        <v>49</v>
      </c>
      <c r="B26" s="5" t="s">
        <v>50</v>
      </c>
      <c r="C26" s="5" t="s">
        <v>63</v>
      </c>
      <c r="D26" s="5" t="s">
        <v>64</v>
      </c>
      <c r="E26" s="5">
        <v>1489</v>
      </c>
    </row>
    <row r="27" spans="1:5">
      <c r="A27" s="5" t="s">
        <v>49</v>
      </c>
      <c r="B27" s="5" t="s">
        <v>50</v>
      </c>
      <c r="C27" s="5" t="s">
        <v>65</v>
      </c>
      <c r="D27" s="5" t="s">
        <v>66</v>
      </c>
      <c r="E27" s="5">
        <v>2355</v>
      </c>
    </row>
    <row r="28" spans="1:5">
      <c r="A28" s="5" t="s">
        <v>49</v>
      </c>
      <c r="B28" s="5" t="s">
        <v>50</v>
      </c>
      <c r="C28" s="5" t="s">
        <v>67</v>
      </c>
      <c r="D28" s="5" t="s">
        <v>68</v>
      </c>
      <c r="E28" s="5">
        <v>511</v>
      </c>
    </row>
    <row r="29" spans="1:5">
      <c r="A29" s="5" t="s">
        <v>49</v>
      </c>
      <c r="B29" s="5" t="s">
        <v>50</v>
      </c>
      <c r="C29" s="5" t="s">
        <v>69</v>
      </c>
      <c r="D29" s="5" t="s">
        <v>70</v>
      </c>
      <c r="E29" s="5">
        <v>776</v>
      </c>
    </row>
    <row r="30" spans="1:5">
      <c r="A30" s="5" t="s">
        <v>49</v>
      </c>
      <c r="B30" s="5" t="s">
        <v>50</v>
      </c>
      <c r="C30" s="5" t="s">
        <v>71</v>
      </c>
      <c r="D30" s="5" t="s">
        <v>72</v>
      </c>
      <c r="E30" s="5">
        <v>1280</v>
      </c>
    </row>
    <row r="31" spans="1:5">
      <c r="A31" s="5" t="s">
        <v>49</v>
      </c>
      <c r="B31" s="5" t="s">
        <v>50</v>
      </c>
      <c r="C31" s="5" t="s">
        <v>73</v>
      </c>
      <c r="D31" s="5" t="s">
        <v>74</v>
      </c>
      <c r="E31" s="5">
        <v>2097</v>
      </c>
    </row>
    <row r="32" spans="1:5">
      <c r="A32" s="5" t="s">
        <v>49</v>
      </c>
      <c r="B32" s="5" t="s">
        <v>50</v>
      </c>
      <c r="C32" s="5" t="s">
        <v>75</v>
      </c>
      <c r="D32" s="5" t="s">
        <v>76</v>
      </c>
      <c r="E32" s="5">
        <v>5249</v>
      </c>
    </row>
    <row r="33" spans="1:5">
      <c r="A33" s="5" t="s">
        <v>49</v>
      </c>
      <c r="B33" s="5" t="s">
        <v>50</v>
      </c>
      <c r="C33" s="5" t="s">
        <v>77</v>
      </c>
      <c r="D33" s="5" t="s">
        <v>78</v>
      </c>
      <c r="E33" s="5">
        <v>2047</v>
      </c>
    </row>
    <row r="34" spans="1:5">
      <c r="A34" s="5" t="s">
        <v>49</v>
      </c>
      <c r="B34" s="5" t="s">
        <v>50</v>
      </c>
      <c r="C34" s="5" t="s">
        <v>79</v>
      </c>
      <c r="D34" s="5" t="s">
        <v>80</v>
      </c>
      <c r="E34" s="5">
        <v>652</v>
      </c>
    </row>
    <row r="35" spans="1:5">
      <c r="A35" s="5" t="s">
        <v>49</v>
      </c>
      <c r="B35" s="5" t="s">
        <v>50</v>
      </c>
      <c r="C35" s="5" t="s">
        <v>81</v>
      </c>
      <c r="D35" s="5" t="s">
        <v>82</v>
      </c>
      <c r="E35" s="5">
        <v>512</v>
      </c>
    </row>
    <row r="36" spans="1:5">
      <c r="A36" s="5" t="s">
        <v>49</v>
      </c>
      <c r="B36" s="5" t="s">
        <v>50</v>
      </c>
      <c r="C36" s="5" t="s">
        <v>83</v>
      </c>
      <c r="D36" s="5" t="s">
        <v>84</v>
      </c>
      <c r="E36" s="5">
        <v>762</v>
      </c>
    </row>
    <row r="37" spans="1:5">
      <c r="A37" s="5" t="s">
        <v>49</v>
      </c>
      <c r="B37" s="5" t="s">
        <v>50</v>
      </c>
      <c r="C37" s="5" t="s">
        <v>85</v>
      </c>
      <c r="D37" s="5" t="s">
        <v>86</v>
      </c>
      <c r="E37" s="5">
        <v>1510</v>
      </c>
    </row>
    <row r="38" spans="1:5">
      <c r="A38" s="5" t="s">
        <v>49</v>
      </c>
      <c r="B38" s="5" t="s">
        <v>50</v>
      </c>
      <c r="C38" s="5" t="s">
        <v>87</v>
      </c>
      <c r="D38" s="5" t="s">
        <v>88</v>
      </c>
      <c r="E38" s="5">
        <v>1661</v>
      </c>
    </row>
    <row r="39" spans="1:5">
      <c r="A39" s="5" t="s">
        <v>49</v>
      </c>
      <c r="B39" s="5" t="s">
        <v>50</v>
      </c>
      <c r="C39" s="5" t="s">
        <v>89</v>
      </c>
      <c r="D39" s="5" t="s">
        <v>90</v>
      </c>
      <c r="E39" s="5">
        <v>1042</v>
      </c>
    </row>
    <row r="40" spans="1:5">
      <c r="A40" s="5" t="s">
        <v>49</v>
      </c>
      <c r="B40" s="5" t="s">
        <v>50</v>
      </c>
      <c r="C40" s="5" t="s">
        <v>91</v>
      </c>
      <c r="D40" s="5" t="s">
        <v>92</v>
      </c>
      <c r="E40" s="5">
        <v>2613</v>
      </c>
    </row>
    <row r="41" spans="1:5">
      <c r="A41" s="5" t="s">
        <v>93</v>
      </c>
      <c r="B41" s="5" t="s">
        <v>94</v>
      </c>
      <c r="C41" s="5" t="s">
        <v>95</v>
      </c>
      <c r="D41" s="5" t="s">
        <v>96</v>
      </c>
      <c r="E41" s="5">
        <v>2</v>
      </c>
    </row>
    <row r="42" spans="1:5">
      <c r="A42" s="5" t="s">
        <v>93</v>
      </c>
      <c r="B42" s="5" t="s">
        <v>94</v>
      </c>
      <c r="C42" s="5" t="s">
        <v>97</v>
      </c>
      <c r="D42" s="5" t="s">
        <v>98</v>
      </c>
      <c r="E42" s="5">
        <v>204167</v>
      </c>
    </row>
    <row r="43" spans="1:5">
      <c r="A43" s="5" t="s">
        <v>99</v>
      </c>
      <c r="B43" s="5" t="s">
        <v>100</v>
      </c>
      <c r="C43" s="5" t="s">
        <v>101</v>
      </c>
      <c r="D43" s="5" t="s">
        <v>102</v>
      </c>
      <c r="E43" s="5">
        <v>1</v>
      </c>
    </row>
    <row r="44" spans="1:5">
      <c r="A44" s="5" t="s">
        <v>99</v>
      </c>
      <c r="B44" s="5" t="s">
        <v>100</v>
      </c>
      <c r="C44" s="5" t="s">
        <v>103</v>
      </c>
      <c r="D44" s="5" t="s">
        <v>104</v>
      </c>
      <c r="E44" s="5">
        <v>2</v>
      </c>
    </row>
    <row r="45" spans="1:5">
      <c r="A45" s="5" t="s">
        <v>105</v>
      </c>
      <c r="B45" s="5" t="s">
        <v>106</v>
      </c>
      <c r="C45" s="5" t="s">
        <v>107</v>
      </c>
      <c r="D45" s="5" t="s">
        <v>108</v>
      </c>
      <c r="E45" s="5">
        <v>624</v>
      </c>
    </row>
    <row r="46" spans="1:5">
      <c r="A46" s="5" t="s">
        <v>109</v>
      </c>
      <c r="B46" s="5" t="s">
        <v>110</v>
      </c>
      <c r="C46" s="5" t="s">
        <v>111</v>
      </c>
      <c r="D46" s="5" t="s">
        <v>112</v>
      </c>
      <c r="E46" s="5">
        <v>1201</v>
      </c>
    </row>
    <row r="47" spans="1:5">
      <c r="A47" s="5" t="s">
        <v>109</v>
      </c>
      <c r="B47" s="5" t="s">
        <v>110</v>
      </c>
      <c r="C47" s="5" t="s">
        <v>113</v>
      </c>
      <c r="D47" s="5" t="s">
        <v>114</v>
      </c>
      <c r="E47" s="5">
        <v>1346</v>
      </c>
    </row>
    <row r="48" spans="1:5">
      <c r="A48" s="5" t="s">
        <v>109</v>
      </c>
      <c r="B48" s="5" t="s">
        <v>110</v>
      </c>
      <c r="C48" s="5" t="s">
        <v>115</v>
      </c>
      <c r="D48" s="5" t="s">
        <v>116</v>
      </c>
      <c r="E48" s="5">
        <v>414</v>
      </c>
    </row>
    <row r="49" spans="1:5">
      <c r="A49" s="5" t="s">
        <v>109</v>
      </c>
      <c r="B49" s="5" t="s">
        <v>110</v>
      </c>
      <c r="C49" s="5" t="s">
        <v>117</v>
      </c>
      <c r="D49" s="5" t="s">
        <v>118</v>
      </c>
      <c r="E49" s="5">
        <v>1059</v>
      </c>
    </row>
    <row r="50" spans="1:5">
      <c r="A50" s="5" t="s">
        <v>109</v>
      </c>
      <c r="B50" s="5" t="s">
        <v>110</v>
      </c>
      <c r="C50" s="5" t="s">
        <v>119</v>
      </c>
      <c r="D50" s="5" t="s">
        <v>120</v>
      </c>
      <c r="E50" s="5">
        <v>686</v>
      </c>
    </row>
    <row r="51" spans="1:5">
      <c r="A51" s="5" t="s">
        <v>109</v>
      </c>
      <c r="B51" s="5" t="s">
        <v>110</v>
      </c>
      <c r="C51" s="5" t="s">
        <v>121</v>
      </c>
      <c r="D51" s="5" t="s">
        <v>122</v>
      </c>
      <c r="E51" s="5">
        <v>739</v>
      </c>
    </row>
    <row r="52" spans="1:5">
      <c r="A52" s="5" t="s">
        <v>109</v>
      </c>
      <c r="B52" s="5" t="s">
        <v>110</v>
      </c>
      <c r="C52" s="5" t="s">
        <v>123</v>
      </c>
      <c r="D52" s="5" t="s">
        <v>124</v>
      </c>
      <c r="E52" s="5">
        <v>647</v>
      </c>
    </row>
    <row r="53" spans="1:5">
      <c r="A53" s="5" t="s">
        <v>109</v>
      </c>
      <c r="B53" s="5" t="s">
        <v>110</v>
      </c>
      <c r="C53" s="5" t="s">
        <v>125</v>
      </c>
      <c r="D53" s="5" t="s">
        <v>126</v>
      </c>
      <c r="E53" s="5">
        <v>589</v>
      </c>
    </row>
    <row r="54" spans="1:5">
      <c r="A54" s="5" t="s">
        <v>127</v>
      </c>
      <c r="B54" s="5" t="s">
        <v>128</v>
      </c>
      <c r="C54" s="5" t="s">
        <v>129</v>
      </c>
      <c r="D54" s="5" t="s">
        <v>130</v>
      </c>
      <c r="E54" s="5">
        <v>56577</v>
      </c>
    </row>
    <row r="55" spans="1:5">
      <c r="A55" s="5" t="s">
        <v>127</v>
      </c>
      <c r="B55" s="5" t="s">
        <v>128</v>
      </c>
      <c r="C55" s="5" t="s">
        <v>131</v>
      </c>
      <c r="D55" s="5" t="s">
        <v>132</v>
      </c>
      <c r="E55" s="5">
        <v>1</v>
      </c>
    </row>
    <row r="56" spans="1:5">
      <c r="A56" s="5" t="s">
        <v>133</v>
      </c>
      <c r="B56" s="5" t="s">
        <v>134</v>
      </c>
      <c r="C56" s="5" t="s">
        <v>135</v>
      </c>
      <c r="D56" s="5" t="s">
        <v>136</v>
      </c>
      <c r="E56" s="5">
        <v>331</v>
      </c>
    </row>
    <row r="57" spans="1:5">
      <c r="A57" s="5" t="s">
        <v>137</v>
      </c>
      <c r="B57" s="5" t="s">
        <v>138</v>
      </c>
      <c r="C57" s="5" t="s">
        <v>139</v>
      </c>
      <c r="D57" s="5" t="s">
        <v>140</v>
      </c>
      <c r="E57" s="5">
        <v>1219</v>
      </c>
    </row>
    <row r="58" spans="1:5">
      <c r="A58" s="5" t="s">
        <v>141</v>
      </c>
      <c r="B58" s="5" t="s">
        <v>142</v>
      </c>
      <c r="C58" s="5" t="s">
        <v>143</v>
      </c>
      <c r="D58" s="5" t="s">
        <v>144</v>
      </c>
      <c r="E58" s="5">
        <v>133303</v>
      </c>
    </row>
    <row r="59" spans="1:5">
      <c r="A59" s="5" t="s">
        <v>145</v>
      </c>
      <c r="B59" s="5" t="s">
        <v>146</v>
      </c>
      <c r="C59" s="5" t="s">
        <v>147</v>
      </c>
      <c r="D59" s="5" t="s">
        <v>148</v>
      </c>
      <c r="E59" s="5">
        <v>6317</v>
      </c>
    </row>
    <row r="60" spans="1:5">
      <c r="A60" s="5" t="s">
        <v>145</v>
      </c>
      <c r="B60" s="5" t="s">
        <v>146</v>
      </c>
      <c r="C60" s="5" t="s">
        <v>149</v>
      </c>
      <c r="D60" s="5" t="s">
        <v>150</v>
      </c>
      <c r="E60" s="5">
        <v>21459</v>
      </c>
    </row>
    <row r="61" spans="1:5">
      <c r="A61" s="5" t="s">
        <v>151</v>
      </c>
      <c r="B61" s="5" t="s">
        <v>152</v>
      </c>
      <c r="C61" s="5" t="s">
        <v>153</v>
      </c>
      <c r="D61" s="5" t="s">
        <v>154</v>
      </c>
      <c r="E61" s="5">
        <v>145</v>
      </c>
    </row>
    <row r="62" spans="1:5">
      <c r="A62" s="5" t="s">
        <v>151</v>
      </c>
      <c r="B62" s="5" t="s">
        <v>152</v>
      </c>
      <c r="C62" s="5" t="s">
        <v>155</v>
      </c>
      <c r="D62" s="5" t="s">
        <v>156</v>
      </c>
      <c r="E62" s="5">
        <v>183</v>
      </c>
    </row>
    <row r="63" spans="1:5">
      <c r="A63" s="5" t="s">
        <v>151</v>
      </c>
      <c r="B63" s="5" t="s">
        <v>152</v>
      </c>
      <c r="C63" s="5" t="s">
        <v>157</v>
      </c>
      <c r="D63" s="5" t="s">
        <v>158</v>
      </c>
      <c r="E63" s="5">
        <v>1584</v>
      </c>
    </row>
    <row r="64" spans="1:5">
      <c r="A64" s="5" t="s">
        <v>159</v>
      </c>
      <c r="B64" s="5" t="s">
        <v>160</v>
      </c>
      <c r="C64" s="5" t="s">
        <v>161</v>
      </c>
      <c r="D64" s="5" t="s">
        <v>162</v>
      </c>
      <c r="E64" s="5">
        <v>60236</v>
      </c>
    </row>
    <row r="65" spans="1:5">
      <c r="A65" s="5" t="s">
        <v>163</v>
      </c>
      <c r="B65" s="5" t="s">
        <v>164</v>
      </c>
      <c r="C65" s="5" t="s">
        <v>165</v>
      </c>
      <c r="D65" s="5" t="s">
        <v>166</v>
      </c>
      <c r="E65" s="5">
        <v>3419</v>
      </c>
    </row>
    <row r="66" spans="1:5">
      <c r="A66" s="5" t="s">
        <v>167</v>
      </c>
      <c r="B66" s="5" t="s">
        <v>168</v>
      </c>
      <c r="C66" s="5" t="s">
        <v>169</v>
      </c>
      <c r="D66" s="5" t="s">
        <v>170</v>
      </c>
      <c r="E66" s="5">
        <v>897</v>
      </c>
    </row>
    <row r="67" spans="1:5">
      <c r="A67" s="5" t="s">
        <v>171</v>
      </c>
      <c r="B67" s="5" t="s">
        <v>172</v>
      </c>
      <c r="C67" s="5" t="s">
        <v>173</v>
      </c>
      <c r="D67" s="5" t="s">
        <v>174</v>
      </c>
      <c r="E67" s="5">
        <v>7228</v>
      </c>
    </row>
    <row r="68" spans="1:5">
      <c r="A68" s="5" t="s">
        <v>171</v>
      </c>
      <c r="B68" s="5" t="s">
        <v>172</v>
      </c>
      <c r="C68" s="5" t="s">
        <v>175</v>
      </c>
      <c r="D68" s="5" t="s">
        <v>176</v>
      </c>
      <c r="E68" s="5">
        <v>17125</v>
      </c>
    </row>
    <row r="69" spans="1:5">
      <c r="A69" s="5" t="s">
        <v>177</v>
      </c>
      <c r="B69" s="5" t="s">
        <v>178</v>
      </c>
      <c r="C69" s="5" t="s">
        <v>179</v>
      </c>
      <c r="D69" s="5" t="s">
        <v>180</v>
      </c>
      <c r="E69" s="5">
        <v>102</v>
      </c>
    </row>
    <row r="70" spans="1:5">
      <c r="A70" s="5" t="s">
        <v>177</v>
      </c>
      <c r="B70" s="5" t="s">
        <v>178</v>
      </c>
      <c r="C70" s="5" t="s">
        <v>101</v>
      </c>
      <c r="D70" s="5" t="s">
        <v>102</v>
      </c>
      <c r="E70" s="5">
        <v>7531</v>
      </c>
    </row>
    <row r="71" spans="1:5">
      <c r="A71" s="5" t="s">
        <v>177</v>
      </c>
      <c r="B71" s="5" t="s">
        <v>178</v>
      </c>
      <c r="C71" s="5" t="s">
        <v>181</v>
      </c>
      <c r="D71" s="5" t="s">
        <v>182</v>
      </c>
      <c r="E71" s="5">
        <v>5037</v>
      </c>
    </row>
    <row r="72" spans="1:5">
      <c r="A72" s="5" t="s">
        <v>177</v>
      </c>
      <c r="B72" s="5" t="s">
        <v>178</v>
      </c>
      <c r="C72" s="5" t="s">
        <v>183</v>
      </c>
      <c r="D72" s="5" t="s">
        <v>184</v>
      </c>
      <c r="E72" s="5">
        <v>6967</v>
      </c>
    </row>
    <row r="73" spans="1:5">
      <c r="A73" s="5" t="s">
        <v>177</v>
      </c>
      <c r="B73" s="5" t="s">
        <v>178</v>
      </c>
      <c r="C73" s="5" t="s">
        <v>185</v>
      </c>
      <c r="D73" s="5" t="s">
        <v>186</v>
      </c>
      <c r="E73" s="5">
        <v>7135</v>
      </c>
    </row>
    <row r="74" spans="1:5">
      <c r="A74" s="5" t="s">
        <v>177</v>
      </c>
      <c r="B74" s="5" t="s">
        <v>178</v>
      </c>
      <c r="C74" s="5" t="s">
        <v>187</v>
      </c>
      <c r="D74" s="5" t="s">
        <v>188</v>
      </c>
      <c r="E74" s="5">
        <v>4912</v>
      </c>
    </row>
    <row r="75" spans="1:5">
      <c r="A75" s="5" t="s">
        <v>189</v>
      </c>
      <c r="B75" s="5" t="s">
        <v>190</v>
      </c>
      <c r="C75" s="5" t="s">
        <v>191</v>
      </c>
      <c r="D75" s="5" t="s">
        <v>192</v>
      </c>
      <c r="E75" s="5">
        <v>68</v>
      </c>
    </row>
    <row r="76" spans="1:5">
      <c r="A76" s="5" t="s">
        <v>193</v>
      </c>
      <c r="B76" s="5" t="s">
        <v>194</v>
      </c>
      <c r="C76" s="5" t="s">
        <v>195</v>
      </c>
      <c r="D76" s="5" t="s">
        <v>196</v>
      </c>
      <c r="E76" s="5">
        <v>979</v>
      </c>
    </row>
    <row r="77" spans="1:5">
      <c r="A77" s="5" t="s">
        <v>197</v>
      </c>
      <c r="B77" s="5" t="s">
        <v>198</v>
      </c>
      <c r="C77" s="5" t="s">
        <v>199</v>
      </c>
      <c r="D77" s="5" t="s">
        <v>200</v>
      </c>
      <c r="E77" s="5">
        <v>349</v>
      </c>
    </row>
    <row r="78" spans="1:5">
      <c r="A78" s="5" t="s">
        <v>201</v>
      </c>
      <c r="B78" s="5" t="s">
        <v>202</v>
      </c>
      <c r="C78" s="5" t="s">
        <v>203</v>
      </c>
      <c r="D78" s="5" t="s">
        <v>204</v>
      </c>
      <c r="E78" s="5">
        <v>5111</v>
      </c>
    </row>
    <row r="79" spans="1:5">
      <c r="A79" s="5" t="s">
        <v>205</v>
      </c>
      <c r="B79" s="5" t="s">
        <v>206</v>
      </c>
      <c r="C79" s="5" t="s">
        <v>207</v>
      </c>
      <c r="D79" s="5" t="s">
        <v>208</v>
      </c>
      <c r="E79" s="5">
        <v>672</v>
      </c>
    </row>
    <row r="80" spans="1:5">
      <c r="A80" s="5" t="s">
        <v>205</v>
      </c>
      <c r="B80" s="5" t="s">
        <v>206</v>
      </c>
      <c r="C80" s="5" t="s">
        <v>209</v>
      </c>
      <c r="D80" s="5" t="s">
        <v>210</v>
      </c>
      <c r="E80" s="5">
        <v>753</v>
      </c>
    </row>
    <row r="81" spans="1:5">
      <c r="A81" s="5" t="s">
        <v>211</v>
      </c>
      <c r="B81" s="5" t="s">
        <v>212</v>
      </c>
      <c r="C81" s="5" t="s">
        <v>213</v>
      </c>
      <c r="D81" s="5" t="s">
        <v>214</v>
      </c>
      <c r="E81" s="5">
        <v>150</v>
      </c>
    </row>
    <row r="82" spans="1:5">
      <c r="A82" s="5" t="s">
        <v>215</v>
      </c>
      <c r="B82" s="5" t="s">
        <v>216</v>
      </c>
      <c r="C82" s="5" t="s">
        <v>217</v>
      </c>
      <c r="D82" s="5" t="s">
        <v>218</v>
      </c>
      <c r="E82" s="5">
        <v>1355</v>
      </c>
    </row>
    <row r="83" spans="1:5">
      <c r="A83" s="5" t="s">
        <v>219</v>
      </c>
      <c r="B83" s="5" t="s">
        <v>220</v>
      </c>
      <c r="C83" s="5" t="s">
        <v>221</v>
      </c>
      <c r="D83" s="5" t="s">
        <v>222</v>
      </c>
      <c r="E83" s="5">
        <v>74</v>
      </c>
    </row>
    <row r="84" spans="1:5">
      <c r="A84" s="5" t="s">
        <v>223</v>
      </c>
      <c r="B84" s="5" t="s">
        <v>224</v>
      </c>
      <c r="C84" s="5" t="s">
        <v>225</v>
      </c>
      <c r="D84" s="5" t="s">
        <v>226</v>
      </c>
      <c r="E84" s="5">
        <v>1016</v>
      </c>
    </row>
    <row r="85" spans="1:5">
      <c r="A85" s="5" t="s">
        <v>227</v>
      </c>
      <c r="B85" s="5" t="s">
        <v>228</v>
      </c>
      <c r="C85" s="5" t="s">
        <v>229</v>
      </c>
      <c r="D85" s="5" t="s">
        <v>230</v>
      </c>
      <c r="E85" s="5">
        <v>1622</v>
      </c>
    </row>
    <row r="86" spans="1:5">
      <c r="A86" s="5" t="s">
        <v>231</v>
      </c>
      <c r="B86" s="5" t="s">
        <v>232</v>
      </c>
      <c r="C86" s="5" t="s">
        <v>233</v>
      </c>
      <c r="D86" s="5" t="s">
        <v>234</v>
      </c>
      <c r="E86" s="5">
        <v>16</v>
      </c>
    </row>
    <row r="87" spans="1:5">
      <c r="A87" s="5" t="s">
        <v>231</v>
      </c>
      <c r="B87" s="5" t="s">
        <v>232</v>
      </c>
      <c r="C87" s="5" t="s">
        <v>235</v>
      </c>
      <c r="D87" s="5" t="s">
        <v>236</v>
      </c>
      <c r="E87" s="5">
        <v>26</v>
      </c>
    </row>
    <row r="88" spans="1:5">
      <c r="A88" s="5" t="s">
        <v>237</v>
      </c>
      <c r="B88" s="5" t="s">
        <v>238</v>
      </c>
      <c r="C88" s="5" t="s">
        <v>239</v>
      </c>
      <c r="D88" s="5" t="s">
        <v>240</v>
      </c>
      <c r="E88" s="5">
        <v>1014</v>
      </c>
    </row>
    <row r="89" spans="1:5">
      <c r="A89" s="5" t="s">
        <v>241</v>
      </c>
      <c r="B89" s="5" t="s">
        <v>242</v>
      </c>
      <c r="C89" s="5" t="s">
        <v>243</v>
      </c>
      <c r="D89" s="5" t="s">
        <v>244</v>
      </c>
      <c r="E89" s="5">
        <v>105</v>
      </c>
    </row>
    <row r="90" spans="1:5">
      <c r="A90" s="5" t="s">
        <v>245</v>
      </c>
      <c r="B90" s="5" t="s">
        <v>246</v>
      </c>
      <c r="C90" s="5" t="s">
        <v>247</v>
      </c>
      <c r="D90" s="5" t="s">
        <v>248</v>
      </c>
      <c r="E90" s="5">
        <v>21</v>
      </c>
    </row>
    <row r="91" spans="1:5">
      <c r="A91" s="5" t="s">
        <v>249</v>
      </c>
      <c r="B91" s="5" t="s">
        <v>250</v>
      </c>
      <c r="C91" s="5" t="s">
        <v>251</v>
      </c>
      <c r="D91" s="5" t="s">
        <v>252</v>
      </c>
      <c r="E91" s="5">
        <v>198</v>
      </c>
    </row>
    <row r="92" spans="1:5">
      <c r="A92" s="5" t="s">
        <v>253</v>
      </c>
      <c r="B92" s="5" t="s">
        <v>254</v>
      </c>
      <c r="C92" s="5" t="s">
        <v>255</v>
      </c>
      <c r="D92" s="5" t="s">
        <v>256</v>
      </c>
      <c r="E92" s="5">
        <v>173</v>
      </c>
    </row>
    <row r="93" spans="1:5">
      <c r="A93" s="5" t="s">
        <v>253</v>
      </c>
      <c r="B93" s="5" t="s">
        <v>254</v>
      </c>
      <c r="C93" s="5" t="s">
        <v>257</v>
      </c>
      <c r="D93" s="5" t="s">
        <v>258</v>
      </c>
      <c r="E93" s="5">
        <v>68</v>
      </c>
    </row>
    <row r="94" spans="1:5">
      <c r="A94" s="5" t="s">
        <v>253</v>
      </c>
      <c r="B94" s="5" t="s">
        <v>254</v>
      </c>
      <c r="C94" s="5" t="s">
        <v>259</v>
      </c>
      <c r="D94" s="5" t="s">
        <v>260</v>
      </c>
      <c r="E94" s="5">
        <v>72</v>
      </c>
    </row>
    <row r="95" spans="1:5">
      <c r="A95" s="5" t="s">
        <v>261</v>
      </c>
      <c r="B95" s="5" t="s">
        <v>262</v>
      </c>
      <c r="C95" s="5" t="s">
        <v>263</v>
      </c>
      <c r="D95" s="5" t="s">
        <v>264</v>
      </c>
      <c r="E95" s="5">
        <v>38</v>
      </c>
    </row>
    <row r="96" spans="1:5">
      <c r="A96" s="5" t="s">
        <v>265</v>
      </c>
      <c r="B96" s="5" t="s">
        <v>266</v>
      </c>
      <c r="C96" s="5" t="s">
        <v>267</v>
      </c>
      <c r="D96" s="5" t="s">
        <v>268</v>
      </c>
      <c r="E96" s="5">
        <v>319</v>
      </c>
    </row>
    <row r="97" spans="1:5">
      <c r="A97" s="5" t="s">
        <v>265</v>
      </c>
      <c r="B97" s="5" t="s">
        <v>266</v>
      </c>
      <c r="C97" s="5" t="s">
        <v>269</v>
      </c>
      <c r="D97" s="5" t="s">
        <v>270</v>
      </c>
      <c r="E97" s="5">
        <v>116</v>
      </c>
    </row>
    <row r="98" spans="1:5">
      <c r="A98" s="5" t="s">
        <v>271</v>
      </c>
      <c r="B98" s="5" t="s">
        <v>272</v>
      </c>
      <c r="C98" s="5" t="s">
        <v>273</v>
      </c>
      <c r="D98" s="5" t="s">
        <v>272</v>
      </c>
      <c r="E98" s="5">
        <v>86</v>
      </c>
    </row>
    <row r="99" spans="1:5">
      <c r="A99" s="5" t="s">
        <v>271</v>
      </c>
      <c r="B99" s="5" t="s">
        <v>272</v>
      </c>
      <c r="C99" s="5" t="s">
        <v>274</v>
      </c>
      <c r="D99" s="5" t="s">
        <v>275</v>
      </c>
      <c r="E99" s="5">
        <v>401</v>
      </c>
    </row>
    <row r="100" spans="1:5">
      <c r="A100" s="5" t="s">
        <v>276</v>
      </c>
      <c r="B100" s="5" t="s">
        <v>277</v>
      </c>
      <c r="C100" s="5" t="s">
        <v>278</v>
      </c>
      <c r="D100" s="5" t="s">
        <v>279</v>
      </c>
      <c r="E100" s="5">
        <v>833</v>
      </c>
    </row>
    <row r="101" spans="1:5">
      <c r="A101" s="5" t="s">
        <v>280</v>
      </c>
      <c r="B101" s="5" t="s">
        <v>281</v>
      </c>
      <c r="C101" s="5" t="s">
        <v>282</v>
      </c>
      <c r="D101" s="5" t="s">
        <v>283</v>
      </c>
      <c r="E101" s="5">
        <v>160</v>
      </c>
    </row>
    <row r="102" spans="1:5">
      <c r="A102" s="5" t="s">
        <v>284</v>
      </c>
      <c r="B102" s="5" t="s">
        <v>285</v>
      </c>
      <c r="C102" s="5" t="s">
        <v>286</v>
      </c>
      <c r="D102" s="5" t="s">
        <v>287</v>
      </c>
      <c r="E102" s="5">
        <v>972</v>
      </c>
    </row>
    <row r="103" spans="1:5">
      <c r="A103" s="5" t="s">
        <v>288</v>
      </c>
      <c r="B103" s="5" t="s">
        <v>289</v>
      </c>
      <c r="C103" s="5" t="s">
        <v>290</v>
      </c>
      <c r="D103" s="5" t="s">
        <v>291</v>
      </c>
      <c r="E103" s="5">
        <v>375</v>
      </c>
    </row>
    <row r="104" spans="1:5">
      <c r="A104" s="5" t="s">
        <v>292</v>
      </c>
      <c r="B104" s="5" t="s">
        <v>293</v>
      </c>
      <c r="C104" s="5" t="s">
        <v>294</v>
      </c>
      <c r="D104" s="5" t="s">
        <v>295</v>
      </c>
      <c r="E104" s="5">
        <v>114780</v>
      </c>
    </row>
    <row r="105" spans="1:5">
      <c r="A105" s="5" t="s">
        <v>292</v>
      </c>
      <c r="B105" s="5" t="s">
        <v>293</v>
      </c>
      <c r="C105" s="5" t="s">
        <v>296</v>
      </c>
      <c r="D105" s="5" t="s">
        <v>297</v>
      </c>
      <c r="E105" s="5">
        <v>16</v>
      </c>
    </row>
    <row r="106" spans="1:5">
      <c r="A106" s="5" t="s">
        <v>292</v>
      </c>
      <c r="B106" s="5" t="s">
        <v>293</v>
      </c>
      <c r="C106" s="5" t="s">
        <v>298</v>
      </c>
      <c r="D106" s="5" t="s">
        <v>299</v>
      </c>
      <c r="E106" s="5">
        <v>44</v>
      </c>
    </row>
    <row r="107" spans="1:5">
      <c r="A107" s="5" t="s">
        <v>292</v>
      </c>
      <c r="B107" s="5" t="s">
        <v>293</v>
      </c>
      <c r="C107" s="5" t="s">
        <v>300</v>
      </c>
      <c r="D107" s="5" t="s">
        <v>301</v>
      </c>
      <c r="E107" s="5">
        <v>28</v>
      </c>
    </row>
    <row r="108" spans="1:5">
      <c r="A108" s="5" t="s">
        <v>292</v>
      </c>
      <c r="B108" s="5" t="s">
        <v>293</v>
      </c>
      <c r="C108" s="5" t="s">
        <v>175</v>
      </c>
      <c r="D108" s="5" t="s">
        <v>176</v>
      </c>
      <c r="E108" s="5">
        <v>58</v>
      </c>
    </row>
    <row r="109" spans="1:5">
      <c r="A109" s="5" t="s">
        <v>302</v>
      </c>
      <c r="B109" s="5" t="s">
        <v>303</v>
      </c>
      <c r="C109" s="5" t="s">
        <v>304</v>
      </c>
      <c r="D109" s="5" t="s">
        <v>305</v>
      </c>
      <c r="E109" s="5">
        <v>497815</v>
      </c>
    </row>
    <row r="110" spans="1:5">
      <c r="A110" s="5" t="s">
        <v>302</v>
      </c>
      <c r="B110" s="5" t="s">
        <v>303</v>
      </c>
      <c r="C110" s="5" t="s">
        <v>306</v>
      </c>
      <c r="D110" s="5" t="s">
        <v>307</v>
      </c>
      <c r="E110" s="5">
        <v>16208</v>
      </c>
    </row>
    <row r="111" spans="1:5">
      <c r="A111" s="5" t="s">
        <v>308</v>
      </c>
      <c r="B111" s="5" t="s">
        <v>309</v>
      </c>
      <c r="C111" s="5" t="s">
        <v>310</v>
      </c>
      <c r="D111" s="5" t="s">
        <v>311</v>
      </c>
      <c r="E111" s="5">
        <v>4</v>
      </c>
    </row>
    <row r="112" spans="1:5">
      <c r="A112" s="5" t="s">
        <v>308</v>
      </c>
      <c r="B112" s="5" t="s">
        <v>309</v>
      </c>
      <c r="C112" s="5" t="s">
        <v>312</v>
      </c>
      <c r="D112" s="5" t="s">
        <v>313</v>
      </c>
      <c r="E112" s="5">
        <v>496</v>
      </c>
    </row>
    <row r="113" spans="1:5">
      <c r="A113" s="5" t="s">
        <v>308</v>
      </c>
      <c r="B113" s="5" t="s">
        <v>309</v>
      </c>
      <c r="C113" s="5" t="s">
        <v>314</v>
      </c>
      <c r="D113" s="5" t="s">
        <v>315</v>
      </c>
      <c r="E113" s="5">
        <v>1</v>
      </c>
    </row>
    <row r="114" spans="1:5">
      <c r="A114" s="5" t="s">
        <v>316</v>
      </c>
      <c r="B114" s="5" t="s">
        <v>317</v>
      </c>
      <c r="C114" s="5" t="s">
        <v>318</v>
      </c>
      <c r="D114" s="5" t="s">
        <v>319</v>
      </c>
      <c r="E114" s="5">
        <v>26790</v>
      </c>
    </row>
    <row r="115" spans="1:5">
      <c r="A115" s="5" t="s">
        <v>316</v>
      </c>
      <c r="B115" s="5" t="s">
        <v>317</v>
      </c>
      <c r="C115" s="5" t="s">
        <v>320</v>
      </c>
      <c r="D115" s="5" t="s">
        <v>321</v>
      </c>
      <c r="E115" s="5">
        <v>32649</v>
      </c>
    </row>
    <row r="116" spans="1:5">
      <c r="A116" s="5" t="s">
        <v>322</v>
      </c>
      <c r="B116" s="5" t="s">
        <v>323</v>
      </c>
      <c r="C116" s="5" t="s">
        <v>324</v>
      </c>
      <c r="D116" s="5" t="s">
        <v>325</v>
      </c>
      <c r="E116" s="5">
        <v>391</v>
      </c>
    </row>
    <row r="117" spans="1:5">
      <c r="A117" s="5" t="s">
        <v>322</v>
      </c>
      <c r="B117" s="5" t="s">
        <v>323</v>
      </c>
      <c r="C117" s="5" t="s">
        <v>326</v>
      </c>
      <c r="D117" s="5" t="s">
        <v>327</v>
      </c>
      <c r="E117" s="5">
        <v>149</v>
      </c>
    </row>
    <row r="118" spans="1:5">
      <c r="A118" s="5" t="s">
        <v>322</v>
      </c>
      <c r="B118" s="5" t="s">
        <v>323</v>
      </c>
      <c r="C118" s="5" t="s">
        <v>328</v>
      </c>
      <c r="D118" s="5" t="s">
        <v>329</v>
      </c>
      <c r="E118" s="5">
        <v>38</v>
      </c>
    </row>
    <row r="119" spans="1:5">
      <c r="A119" s="5" t="s">
        <v>322</v>
      </c>
      <c r="B119" s="5" t="s">
        <v>323</v>
      </c>
      <c r="C119" s="5" t="s">
        <v>330</v>
      </c>
      <c r="D119" s="5" t="s">
        <v>331</v>
      </c>
      <c r="E119" s="5">
        <v>181</v>
      </c>
    </row>
    <row r="120" spans="1:5">
      <c r="A120" s="5" t="s">
        <v>322</v>
      </c>
      <c r="B120" s="5" t="s">
        <v>323</v>
      </c>
      <c r="C120" s="5" t="s">
        <v>332</v>
      </c>
      <c r="D120" s="5" t="s">
        <v>333</v>
      </c>
      <c r="E120" s="5">
        <v>132</v>
      </c>
    </row>
    <row r="121" spans="1:5">
      <c r="A121" s="5" t="s">
        <v>322</v>
      </c>
      <c r="B121" s="5" t="s">
        <v>323</v>
      </c>
      <c r="C121" s="5" t="s">
        <v>334</v>
      </c>
      <c r="D121" s="5" t="s">
        <v>335</v>
      </c>
      <c r="E121" s="5">
        <v>615</v>
      </c>
    </row>
    <row r="122" spans="1:5">
      <c r="A122" s="5" t="s">
        <v>322</v>
      </c>
      <c r="B122" s="5" t="s">
        <v>323</v>
      </c>
      <c r="C122" s="5" t="s">
        <v>336</v>
      </c>
      <c r="D122" s="5" t="s">
        <v>337</v>
      </c>
      <c r="E122" s="5">
        <v>110</v>
      </c>
    </row>
    <row r="123" spans="1:5">
      <c r="A123" s="5" t="s">
        <v>322</v>
      </c>
      <c r="B123" s="5" t="s">
        <v>323</v>
      </c>
      <c r="C123" s="5" t="s">
        <v>338</v>
      </c>
      <c r="D123" s="5" t="s">
        <v>339</v>
      </c>
      <c r="E123" s="5">
        <v>7</v>
      </c>
    </row>
    <row r="124" spans="1:5">
      <c r="A124" s="5" t="s">
        <v>322</v>
      </c>
      <c r="B124" s="5" t="s">
        <v>323</v>
      </c>
      <c r="C124" s="5" t="s">
        <v>340</v>
      </c>
      <c r="D124" s="5" t="s">
        <v>341</v>
      </c>
      <c r="E124" s="5">
        <v>380</v>
      </c>
    </row>
    <row r="125" spans="1:5">
      <c r="A125" s="5" t="s">
        <v>322</v>
      </c>
      <c r="B125" s="5" t="s">
        <v>323</v>
      </c>
      <c r="C125" s="5" t="s">
        <v>342</v>
      </c>
      <c r="D125" s="5" t="s">
        <v>343</v>
      </c>
      <c r="E125" s="5">
        <v>110</v>
      </c>
    </row>
    <row r="126" spans="1:5">
      <c r="A126" s="5" t="s">
        <v>322</v>
      </c>
      <c r="B126" s="5" t="s">
        <v>323</v>
      </c>
      <c r="C126" s="5" t="s">
        <v>344</v>
      </c>
      <c r="D126" s="5" t="s">
        <v>345</v>
      </c>
      <c r="E126" s="5">
        <v>54</v>
      </c>
    </row>
    <row r="127" spans="1:5">
      <c r="A127" s="5" t="s">
        <v>322</v>
      </c>
      <c r="B127" s="5" t="s">
        <v>323</v>
      </c>
      <c r="C127" s="5" t="s">
        <v>346</v>
      </c>
      <c r="D127" s="5" t="s">
        <v>347</v>
      </c>
      <c r="E127" s="5">
        <v>136</v>
      </c>
    </row>
    <row r="128" spans="1:5">
      <c r="A128" s="5" t="s">
        <v>322</v>
      </c>
      <c r="B128" s="5" t="s">
        <v>323</v>
      </c>
      <c r="C128" s="5" t="s">
        <v>348</v>
      </c>
      <c r="D128" s="5" t="s">
        <v>349</v>
      </c>
      <c r="E128" s="5">
        <v>191</v>
      </c>
    </row>
    <row r="129" spans="1:5">
      <c r="A129" s="5" t="s">
        <v>322</v>
      </c>
      <c r="B129" s="5" t="s">
        <v>323</v>
      </c>
      <c r="C129" s="5" t="s">
        <v>350</v>
      </c>
      <c r="D129" s="5" t="s">
        <v>351</v>
      </c>
      <c r="E129" s="5">
        <v>12</v>
      </c>
    </row>
    <row r="130" spans="1:5">
      <c r="A130" s="5" t="s">
        <v>322</v>
      </c>
      <c r="B130" s="5" t="s">
        <v>323</v>
      </c>
      <c r="C130" s="5" t="s">
        <v>352</v>
      </c>
      <c r="D130" s="5" t="s">
        <v>353</v>
      </c>
      <c r="E130" s="5">
        <v>164</v>
      </c>
    </row>
    <row r="131" spans="1:5">
      <c r="A131" s="5" t="s">
        <v>322</v>
      </c>
      <c r="B131" s="5" t="s">
        <v>323</v>
      </c>
      <c r="C131" s="5" t="s">
        <v>354</v>
      </c>
      <c r="D131" s="5" t="s">
        <v>355</v>
      </c>
      <c r="E131" s="5">
        <v>55</v>
      </c>
    </row>
    <row r="132" spans="1:5">
      <c r="A132" s="5" t="s">
        <v>322</v>
      </c>
      <c r="B132" s="5" t="s">
        <v>323</v>
      </c>
      <c r="C132" s="5" t="s">
        <v>356</v>
      </c>
      <c r="D132" s="5" t="s">
        <v>357</v>
      </c>
      <c r="E132" s="5">
        <v>398</v>
      </c>
    </row>
    <row r="133" spans="1:5">
      <c r="A133" s="5" t="s">
        <v>322</v>
      </c>
      <c r="B133" s="5" t="s">
        <v>323</v>
      </c>
      <c r="C133" s="5" t="s">
        <v>358</v>
      </c>
      <c r="D133" s="5" t="s">
        <v>359</v>
      </c>
      <c r="E133" s="5">
        <v>24</v>
      </c>
    </row>
    <row r="134" spans="1:5">
      <c r="A134" s="5" t="s">
        <v>322</v>
      </c>
      <c r="B134" s="5" t="s">
        <v>323</v>
      </c>
      <c r="C134" s="5" t="s">
        <v>360</v>
      </c>
      <c r="D134" s="5" t="s">
        <v>361</v>
      </c>
      <c r="E134" s="5">
        <v>64</v>
      </c>
    </row>
    <row r="135" spans="1:5">
      <c r="A135" s="5" t="s">
        <v>322</v>
      </c>
      <c r="B135" s="5" t="s">
        <v>323</v>
      </c>
      <c r="C135" s="5" t="s">
        <v>362</v>
      </c>
      <c r="D135" s="5" t="s">
        <v>363</v>
      </c>
      <c r="E135" s="5">
        <v>252</v>
      </c>
    </row>
    <row r="136" spans="1:5">
      <c r="A136" s="5" t="s">
        <v>322</v>
      </c>
      <c r="B136" s="5" t="s">
        <v>323</v>
      </c>
      <c r="C136" s="5" t="s">
        <v>364</v>
      </c>
      <c r="D136" s="5" t="s">
        <v>365</v>
      </c>
      <c r="E136" s="5">
        <v>33</v>
      </c>
    </row>
    <row r="137" spans="1:5">
      <c r="A137" s="5" t="s">
        <v>322</v>
      </c>
      <c r="B137" s="5" t="s">
        <v>323</v>
      </c>
      <c r="C137" s="5" t="s">
        <v>366</v>
      </c>
      <c r="D137" s="5" t="s">
        <v>367</v>
      </c>
      <c r="E137" s="5">
        <v>75</v>
      </c>
    </row>
    <row r="138" spans="1:5">
      <c r="A138" s="5" t="s">
        <v>322</v>
      </c>
      <c r="B138" s="5" t="s">
        <v>323</v>
      </c>
      <c r="C138" s="5" t="s">
        <v>368</v>
      </c>
      <c r="D138" s="5" t="s">
        <v>369</v>
      </c>
      <c r="E138" s="5">
        <v>34</v>
      </c>
    </row>
    <row r="139" spans="1:5">
      <c r="A139" s="5" t="s">
        <v>322</v>
      </c>
      <c r="B139" s="5" t="s">
        <v>323</v>
      </c>
      <c r="C139" s="5" t="s">
        <v>370</v>
      </c>
      <c r="D139" s="5" t="s">
        <v>371</v>
      </c>
      <c r="E139" s="5">
        <v>147</v>
      </c>
    </row>
    <row r="140" spans="1:5">
      <c r="A140" s="5" t="s">
        <v>322</v>
      </c>
      <c r="B140" s="5" t="s">
        <v>323</v>
      </c>
      <c r="C140" s="5" t="s">
        <v>372</v>
      </c>
      <c r="D140" s="5" t="s">
        <v>373</v>
      </c>
      <c r="E140" s="5">
        <v>15</v>
      </c>
    </row>
    <row r="141" spans="1:5">
      <c r="A141" s="5" t="s">
        <v>322</v>
      </c>
      <c r="B141" s="5" t="s">
        <v>323</v>
      </c>
      <c r="C141" s="5" t="s">
        <v>374</v>
      </c>
      <c r="D141" s="5" t="s">
        <v>375</v>
      </c>
      <c r="E141" s="5">
        <v>43</v>
      </c>
    </row>
    <row r="142" spans="1:5">
      <c r="A142" s="5" t="s">
        <v>322</v>
      </c>
      <c r="B142" s="5" t="s">
        <v>323</v>
      </c>
      <c r="C142" s="5" t="s">
        <v>376</v>
      </c>
      <c r="D142" s="5" t="s">
        <v>377</v>
      </c>
      <c r="E142" s="5">
        <v>172</v>
      </c>
    </row>
    <row r="143" spans="1:5">
      <c r="A143" s="5" t="s">
        <v>322</v>
      </c>
      <c r="B143" s="5" t="s">
        <v>323</v>
      </c>
      <c r="C143" s="5" t="s">
        <v>378</v>
      </c>
      <c r="D143" s="5" t="s">
        <v>379</v>
      </c>
      <c r="E143" s="5">
        <v>6</v>
      </c>
    </row>
    <row r="144" spans="1:5">
      <c r="A144" s="5" t="s">
        <v>380</v>
      </c>
      <c r="B144" s="5" t="s">
        <v>381</v>
      </c>
      <c r="C144" s="5" t="s">
        <v>382</v>
      </c>
      <c r="D144" s="5" t="s">
        <v>383</v>
      </c>
      <c r="E144" s="5">
        <v>2311</v>
      </c>
    </row>
    <row r="145" spans="1:5">
      <c r="A145" s="5" t="s">
        <v>380</v>
      </c>
      <c r="B145" s="5" t="s">
        <v>381</v>
      </c>
      <c r="C145" s="5" t="s">
        <v>384</v>
      </c>
      <c r="D145" s="5" t="s">
        <v>385</v>
      </c>
      <c r="E145" s="5">
        <v>2188</v>
      </c>
    </row>
    <row r="146" spans="1:5">
      <c r="A146" s="5" t="s">
        <v>386</v>
      </c>
      <c r="B146" s="5" t="s">
        <v>387</v>
      </c>
      <c r="C146" s="5" t="s">
        <v>388</v>
      </c>
      <c r="D146" s="5" t="s">
        <v>389</v>
      </c>
      <c r="E146" s="5">
        <v>2574</v>
      </c>
    </row>
    <row r="147" spans="1:5">
      <c r="A147" s="5" t="s">
        <v>386</v>
      </c>
      <c r="B147" s="5" t="s">
        <v>387</v>
      </c>
      <c r="C147" s="5" t="s">
        <v>390</v>
      </c>
      <c r="D147" s="5" t="s">
        <v>391</v>
      </c>
      <c r="E147" s="5">
        <v>867</v>
      </c>
    </row>
    <row r="148" spans="1:5">
      <c r="A148" s="5" t="s">
        <v>386</v>
      </c>
      <c r="B148" s="5" t="s">
        <v>387</v>
      </c>
      <c r="C148" s="5" t="s">
        <v>392</v>
      </c>
      <c r="D148" s="5" t="s">
        <v>393</v>
      </c>
      <c r="E148" s="5">
        <v>460</v>
      </c>
    </row>
    <row r="149" spans="1:5">
      <c r="A149" s="5" t="s">
        <v>386</v>
      </c>
      <c r="B149" s="5" t="s">
        <v>387</v>
      </c>
      <c r="C149" s="5" t="s">
        <v>394</v>
      </c>
      <c r="D149" s="5" t="s">
        <v>395</v>
      </c>
      <c r="E149" s="5">
        <v>390</v>
      </c>
    </row>
    <row r="150" spans="1:5">
      <c r="A150" s="5" t="s">
        <v>386</v>
      </c>
      <c r="B150" s="5" t="s">
        <v>387</v>
      </c>
      <c r="C150" s="5" t="s">
        <v>396</v>
      </c>
      <c r="D150" s="5" t="s">
        <v>397</v>
      </c>
      <c r="E150" s="5">
        <v>753</v>
      </c>
    </row>
    <row r="151" spans="1:5">
      <c r="A151" s="5" t="s">
        <v>386</v>
      </c>
      <c r="B151" s="5" t="s">
        <v>387</v>
      </c>
      <c r="C151" s="5" t="s">
        <v>398</v>
      </c>
      <c r="D151" s="5" t="s">
        <v>399</v>
      </c>
      <c r="E151" s="5">
        <v>106</v>
      </c>
    </row>
    <row r="152" spans="1:5">
      <c r="A152" s="5" t="s">
        <v>386</v>
      </c>
      <c r="B152" s="5" t="s">
        <v>387</v>
      </c>
      <c r="C152" s="5" t="s">
        <v>400</v>
      </c>
      <c r="D152" s="5" t="s">
        <v>401</v>
      </c>
      <c r="E152" s="5">
        <v>1657</v>
      </c>
    </row>
    <row r="153" spans="1:5">
      <c r="A153" s="5" t="s">
        <v>386</v>
      </c>
      <c r="B153" s="5" t="s">
        <v>387</v>
      </c>
      <c r="C153" s="5" t="s">
        <v>402</v>
      </c>
      <c r="D153" s="5" t="s">
        <v>403</v>
      </c>
      <c r="E153" s="5">
        <v>567</v>
      </c>
    </row>
    <row r="154" spans="1:5">
      <c r="A154" s="5" t="s">
        <v>404</v>
      </c>
      <c r="B154" s="5" t="s">
        <v>405</v>
      </c>
      <c r="C154" s="5" t="s">
        <v>406</v>
      </c>
      <c r="D154" s="5" t="s">
        <v>405</v>
      </c>
      <c r="E154" s="5">
        <v>53</v>
      </c>
    </row>
    <row r="155" spans="1:5">
      <c r="A155" s="5" t="s">
        <v>407</v>
      </c>
      <c r="B155" s="5" t="s">
        <v>408</v>
      </c>
      <c r="C155" s="5" t="s">
        <v>409</v>
      </c>
      <c r="D155" s="5" t="s">
        <v>410</v>
      </c>
      <c r="E155" s="5">
        <v>31930</v>
      </c>
    </row>
    <row r="156" spans="1:5">
      <c r="A156" s="5" t="s">
        <v>411</v>
      </c>
      <c r="B156" s="5" t="s">
        <v>412</v>
      </c>
      <c r="C156" s="5" t="s">
        <v>413</v>
      </c>
      <c r="D156" s="5" t="s">
        <v>414</v>
      </c>
      <c r="E156" s="5">
        <v>1030</v>
      </c>
    </row>
    <row r="157" spans="1:5">
      <c r="A157" s="5" t="s">
        <v>415</v>
      </c>
      <c r="B157" s="5" t="s">
        <v>416</v>
      </c>
      <c r="C157" s="5" t="s">
        <v>185</v>
      </c>
      <c r="D157" s="5" t="s">
        <v>186</v>
      </c>
      <c r="E157" s="5">
        <v>2</v>
      </c>
    </row>
    <row r="158" spans="1:5">
      <c r="A158" s="5" t="s">
        <v>415</v>
      </c>
      <c r="B158" s="5" t="s">
        <v>416</v>
      </c>
      <c r="C158" s="5" t="s">
        <v>417</v>
      </c>
      <c r="D158" s="5" t="s">
        <v>418</v>
      </c>
      <c r="E158" s="5">
        <v>3</v>
      </c>
    </row>
    <row r="159" spans="1:5">
      <c r="A159" s="5" t="s">
        <v>419</v>
      </c>
      <c r="B159" s="5" t="s">
        <v>420</v>
      </c>
      <c r="C159" s="5" t="s">
        <v>421</v>
      </c>
      <c r="D159" s="5" t="s">
        <v>422</v>
      </c>
      <c r="E159" s="5">
        <v>79</v>
      </c>
    </row>
    <row r="160" spans="1:5">
      <c r="A160" s="5" t="s">
        <v>423</v>
      </c>
      <c r="B160" s="5" t="s">
        <v>424</v>
      </c>
      <c r="C160" s="5" t="s">
        <v>425</v>
      </c>
      <c r="D160" s="5" t="s">
        <v>426</v>
      </c>
      <c r="E160" s="5">
        <v>50</v>
      </c>
    </row>
    <row r="161" spans="1:5">
      <c r="A161" s="5" t="s">
        <v>427</v>
      </c>
      <c r="B161" s="5" t="s">
        <v>428</v>
      </c>
      <c r="C161" s="5" t="s">
        <v>429</v>
      </c>
      <c r="D161" s="5" t="s">
        <v>430</v>
      </c>
      <c r="E161" s="5">
        <v>1</v>
      </c>
    </row>
    <row r="162" spans="1:5">
      <c r="A162" s="5" t="s">
        <v>427</v>
      </c>
      <c r="B162" s="5" t="s">
        <v>428</v>
      </c>
      <c r="C162" s="5" t="s">
        <v>431</v>
      </c>
      <c r="D162" s="5" t="s">
        <v>432</v>
      </c>
      <c r="E162" s="5">
        <v>13</v>
      </c>
    </row>
    <row r="163" spans="1:5">
      <c r="A163" s="5" t="s">
        <v>427</v>
      </c>
      <c r="B163" s="5" t="s">
        <v>428</v>
      </c>
      <c r="C163" s="5" t="s">
        <v>433</v>
      </c>
      <c r="D163" s="5" t="s">
        <v>434</v>
      </c>
      <c r="E163" s="5">
        <v>2</v>
      </c>
    </row>
    <row r="164" spans="1:5">
      <c r="A164" s="5" t="s">
        <v>435</v>
      </c>
      <c r="B164" s="5" t="s">
        <v>436</v>
      </c>
      <c r="C164" s="5" t="s">
        <v>437</v>
      </c>
      <c r="D164" s="5" t="s">
        <v>436</v>
      </c>
      <c r="E164" s="5">
        <v>4853</v>
      </c>
    </row>
    <row r="165" spans="1:5">
      <c r="A165" s="5" t="s">
        <v>438</v>
      </c>
      <c r="B165" s="5" t="s">
        <v>439</v>
      </c>
      <c r="C165" s="5" t="s">
        <v>440</v>
      </c>
      <c r="D165" s="5" t="s">
        <v>439</v>
      </c>
      <c r="E165" s="5">
        <v>2813</v>
      </c>
    </row>
    <row r="166" spans="1:5">
      <c r="A166" s="5" t="s">
        <v>438</v>
      </c>
      <c r="B166" s="5" t="s">
        <v>439</v>
      </c>
      <c r="C166" s="5" t="s">
        <v>441</v>
      </c>
      <c r="D166" s="5" t="s">
        <v>442</v>
      </c>
      <c r="E166" s="5">
        <v>102</v>
      </c>
    </row>
    <row r="167" spans="1:5">
      <c r="A167" s="5" t="s">
        <v>438</v>
      </c>
      <c r="B167" s="5" t="s">
        <v>439</v>
      </c>
      <c r="C167" s="5" t="s">
        <v>443</v>
      </c>
      <c r="D167" s="5" t="s">
        <v>444</v>
      </c>
      <c r="E167" s="5">
        <v>109</v>
      </c>
    </row>
    <row r="168" spans="1:5">
      <c r="A168" s="5" t="s">
        <v>445</v>
      </c>
      <c r="B168" s="5" t="s">
        <v>446</v>
      </c>
      <c r="C168" s="5" t="s">
        <v>447</v>
      </c>
      <c r="D168" s="5" t="s">
        <v>446</v>
      </c>
      <c r="E168" s="5">
        <v>10536</v>
      </c>
    </row>
    <row r="169" spans="1:5">
      <c r="A169" s="5" t="s">
        <v>445</v>
      </c>
      <c r="B169" s="5" t="s">
        <v>446</v>
      </c>
      <c r="C169" s="5" t="s">
        <v>448</v>
      </c>
      <c r="D169" s="5" t="s">
        <v>449</v>
      </c>
      <c r="E169" s="5">
        <v>239</v>
      </c>
    </row>
    <row r="170" spans="1:5">
      <c r="A170" s="5" t="s">
        <v>450</v>
      </c>
      <c r="B170" s="5" t="s">
        <v>451</v>
      </c>
      <c r="C170" s="5" t="s">
        <v>452</v>
      </c>
      <c r="D170" s="5" t="s">
        <v>453</v>
      </c>
      <c r="E170" s="5">
        <v>6334</v>
      </c>
    </row>
    <row r="171" spans="1:5">
      <c r="A171" s="5" t="s">
        <v>454</v>
      </c>
      <c r="B171" s="5" t="s">
        <v>455</v>
      </c>
      <c r="C171" s="5" t="s">
        <v>456</v>
      </c>
      <c r="D171" s="5" t="s">
        <v>455</v>
      </c>
      <c r="E171" s="5">
        <v>619</v>
      </c>
    </row>
    <row r="172" spans="1:5">
      <c r="A172" s="5" t="s">
        <v>457</v>
      </c>
      <c r="B172" s="5" t="s">
        <v>458</v>
      </c>
      <c r="C172" s="5" t="s">
        <v>459</v>
      </c>
      <c r="D172" s="5" t="s">
        <v>458</v>
      </c>
      <c r="E172" s="5">
        <v>1989</v>
      </c>
    </row>
    <row r="173" spans="1:5">
      <c r="A173" s="5" t="s">
        <v>460</v>
      </c>
      <c r="B173" s="5" t="s">
        <v>461</v>
      </c>
      <c r="C173" s="5" t="s">
        <v>462</v>
      </c>
      <c r="D173" s="5" t="s">
        <v>463</v>
      </c>
      <c r="E173" s="5">
        <v>74</v>
      </c>
    </row>
    <row r="174" spans="1:5">
      <c r="A174" s="5" t="s">
        <v>464</v>
      </c>
      <c r="B174" s="5" t="s">
        <v>465</v>
      </c>
      <c r="C174" s="5" t="s">
        <v>466</v>
      </c>
      <c r="D174" s="5" t="s">
        <v>467</v>
      </c>
      <c r="E174" s="5">
        <v>2751</v>
      </c>
    </row>
    <row r="175" spans="1:5">
      <c r="A175" s="5" t="s">
        <v>468</v>
      </c>
      <c r="B175" s="5" t="s">
        <v>469</v>
      </c>
      <c r="C175" s="5" t="s">
        <v>470</v>
      </c>
      <c r="D175" s="5" t="s">
        <v>471</v>
      </c>
      <c r="E175" s="5">
        <v>758</v>
      </c>
    </row>
    <row r="176" spans="1:5">
      <c r="A176" s="5" t="s">
        <v>472</v>
      </c>
      <c r="B176" s="5" t="s">
        <v>473</v>
      </c>
      <c r="C176" s="5" t="s">
        <v>474</v>
      </c>
      <c r="D176" s="5" t="s">
        <v>473</v>
      </c>
      <c r="E176" s="5">
        <v>4252</v>
      </c>
    </row>
    <row r="177" spans="1:5">
      <c r="A177" s="5" t="s">
        <v>475</v>
      </c>
      <c r="B177" s="5" t="s">
        <v>476</v>
      </c>
      <c r="C177" s="5" t="s">
        <v>477</v>
      </c>
      <c r="D177" s="5" t="s">
        <v>476</v>
      </c>
      <c r="E177" s="5">
        <v>15173</v>
      </c>
    </row>
    <row r="178" spans="1:5">
      <c r="A178" s="5" t="s">
        <v>478</v>
      </c>
      <c r="B178" s="5" t="s">
        <v>479</v>
      </c>
      <c r="C178" s="5" t="s">
        <v>480</v>
      </c>
      <c r="D178" s="5" t="s">
        <v>481</v>
      </c>
      <c r="E178" s="5">
        <v>6013</v>
      </c>
    </row>
    <row r="179" spans="1:5">
      <c r="A179" s="5" t="s">
        <v>482</v>
      </c>
      <c r="B179" s="5" t="s">
        <v>483</v>
      </c>
      <c r="C179" s="5" t="s">
        <v>484</v>
      </c>
      <c r="D179" s="5" t="s">
        <v>483</v>
      </c>
      <c r="E179" s="5">
        <v>670</v>
      </c>
    </row>
    <row r="180" spans="1:5">
      <c r="A180" s="5" t="s">
        <v>485</v>
      </c>
      <c r="B180" s="5" t="s">
        <v>486</v>
      </c>
      <c r="C180" s="5" t="s">
        <v>487</v>
      </c>
      <c r="D180" s="5" t="s">
        <v>488</v>
      </c>
      <c r="E180" s="5">
        <v>1800</v>
      </c>
    </row>
    <row r="181" spans="1:5">
      <c r="A181" s="5" t="s">
        <v>489</v>
      </c>
      <c r="B181" s="5" t="s">
        <v>490</v>
      </c>
      <c r="C181" s="5" t="s">
        <v>491</v>
      </c>
      <c r="D181" s="5" t="s">
        <v>490</v>
      </c>
      <c r="E181" s="5">
        <v>207</v>
      </c>
    </row>
    <row r="182" spans="1:5">
      <c r="A182" s="5" t="s">
        <v>492</v>
      </c>
      <c r="B182" s="5" t="s">
        <v>493</v>
      </c>
      <c r="C182" s="5" t="s">
        <v>494</v>
      </c>
      <c r="D182" s="5" t="s">
        <v>495</v>
      </c>
      <c r="E182" s="5">
        <v>3005</v>
      </c>
    </row>
    <row r="183" spans="1:5">
      <c r="A183" s="5" t="s">
        <v>496</v>
      </c>
      <c r="B183" s="5" t="s">
        <v>497</v>
      </c>
      <c r="C183" s="5" t="s">
        <v>498</v>
      </c>
      <c r="D183" s="5" t="s">
        <v>499</v>
      </c>
      <c r="E183" s="5">
        <v>1172</v>
      </c>
    </row>
    <row r="184" spans="1:5">
      <c r="A184" s="5" t="s">
        <v>500</v>
      </c>
      <c r="B184" s="5" t="s">
        <v>501</v>
      </c>
      <c r="C184" s="5" t="s">
        <v>502</v>
      </c>
      <c r="D184" s="5" t="s">
        <v>501</v>
      </c>
      <c r="E184" s="5">
        <v>152</v>
      </c>
    </row>
    <row r="185" spans="1:5">
      <c r="A185" s="5" t="s">
        <v>503</v>
      </c>
      <c r="B185" s="5" t="s">
        <v>504</v>
      </c>
      <c r="C185" s="5" t="s">
        <v>505</v>
      </c>
      <c r="D185" s="5" t="s">
        <v>504</v>
      </c>
      <c r="E185" s="5">
        <v>2242</v>
      </c>
    </row>
    <row r="186" spans="1:5">
      <c r="A186" s="5" t="s">
        <v>506</v>
      </c>
      <c r="B186" s="5" t="s">
        <v>507</v>
      </c>
      <c r="C186" s="5" t="s">
        <v>508</v>
      </c>
      <c r="D186" s="5" t="s">
        <v>507</v>
      </c>
      <c r="E186" s="5">
        <v>283</v>
      </c>
    </row>
    <row r="187" spans="1:5">
      <c r="A187" s="5" t="s">
        <v>509</v>
      </c>
      <c r="B187" s="5" t="s">
        <v>510</v>
      </c>
      <c r="C187" s="5" t="s">
        <v>511</v>
      </c>
      <c r="D187" s="5" t="s">
        <v>510</v>
      </c>
      <c r="E187" s="5">
        <v>22</v>
      </c>
    </row>
    <row r="188" spans="1:5">
      <c r="A188" s="5" t="s">
        <v>512</v>
      </c>
      <c r="B188" s="5" t="s">
        <v>513</v>
      </c>
      <c r="C188" s="5" t="s">
        <v>514</v>
      </c>
      <c r="D188" s="5" t="s">
        <v>513</v>
      </c>
      <c r="E188" s="5">
        <v>6536</v>
      </c>
    </row>
    <row r="189" spans="1:5">
      <c r="A189" s="5" t="s">
        <v>515</v>
      </c>
      <c r="B189" s="5" t="s">
        <v>516</v>
      </c>
      <c r="C189" s="5" t="s">
        <v>517</v>
      </c>
      <c r="D189" s="5" t="s">
        <v>516</v>
      </c>
      <c r="E189" s="5">
        <v>7337</v>
      </c>
    </row>
    <row r="190" spans="1:5">
      <c r="A190" s="5" t="s">
        <v>518</v>
      </c>
      <c r="B190" s="5" t="s">
        <v>519</v>
      </c>
      <c r="C190" s="5" t="s">
        <v>520</v>
      </c>
      <c r="D190" s="5" t="s">
        <v>416</v>
      </c>
      <c r="E190" s="5">
        <v>5571</v>
      </c>
    </row>
    <row r="191" spans="1:5">
      <c r="A191" s="5" t="s">
        <v>518</v>
      </c>
      <c r="B191" s="5" t="s">
        <v>519</v>
      </c>
      <c r="C191" s="5" t="s">
        <v>521</v>
      </c>
      <c r="D191" s="5" t="s">
        <v>522</v>
      </c>
      <c r="E191" s="5">
        <v>3</v>
      </c>
    </row>
    <row r="192" spans="1:5">
      <c r="A192" s="5" t="s">
        <v>523</v>
      </c>
      <c r="B192" s="5" t="s">
        <v>524</v>
      </c>
      <c r="C192" s="5" t="s">
        <v>525</v>
      </c>
      <c r="D192" s="5" t="s">
        <v>526</v>
      </c>
      <c r="E192" s="5">
        <v>30683</v>
      </c>
    </row>
    <row r="193" spans="1:5">
      <c r="A193" s="5" t="s">
        <v>523</v>
      </c>
      <c r="B193" s="5" t="s">
        <v>524</v>
      </c>
      <c r="C193" s="5" t="s">
        <v>527</v>
      </c>
      <c r="D193" s="5" t="s">
        <v>528</v>
      </c>
      <c r="E193" s="5">
        <v>3637</v>
      </c>
    </row>
    <row r="194" spans="1:5">
      <c r="A194" s="5" t="s">
        <v>523</v>
      </c>
      <c r="B194" s="5" t="s">
        <v>524</v>
      </c>
      <c r="C194" s="5" t="s">
        <v>529</v>
      </c>
      <c r="D194" s="5" t="s">
        <v>530</v>
      </c>
      <c r="E194" s="5">
        <v>6647</v>
      </c>
    </row>
    <row r="195" spans="1:5">
      <c r="A195" s="5" t="s">
        <v>523</v>
      </c>
      <c r="B195" s="5" t="s">
        <v>524</v>
      </c>
      <c r="C195" s="5" t="s">
        <v>531</v>
      </c>
      <c r="D195" s="5" t="s">
        <v>532</v>
      </c>
      <c r="E195" s="5">
        <v>943</v>
      </c>
    </row>
    <row r="196" spans="1:5">
      <c r="A196" s="5" t="s">
        <v>523</v>
      </c>
      <c r="B196" s="5" t="s">
        <v>524</v>
      </c>
      <c r="C196" s="5" t="s">
        <v>533</v>
      </c>
      <c r="D196" s="5" t="s">
        <v>534</v>
      </c>
      <c r="E196" s="5">
        <v>293</v>
      </c>
    </row>
    <row r="197" spans="1:5">
      <c r="A197" s="5" t="s">
        <v>535</v>
      </c>
      <c r="B197" s="5" t="s">
        <v>536</v>
      </c>
      <c r="C197" s="5" t="s">
        <v>537</v>
      </c>
      <c r="D197" s="5" t="s">
        <v>538</v>
      </c>
      <c r="E197" s="5">
        <v>31214</v>
      </c>
    </row>
    <row r="198" spans="1:5">
      <c r="A198" s="5" t="s">
        <v>535</v>
      </c>
      <c r="B198" s="5" t="s">
        <v>536</v>
      </c>
      <c r="C198" s="5" t="s">
        <v>539</v>
      </c>
      <c r="D198" s="5" t="s">
        <v>540</v>
      </c>
      <c r="E198" s="5">
        <v>1893</v>
      </c>
    </row>
    <row r="199" spans="1:5">
      <c r="A199" s="5" t="s">
        <v>535</v>
      </c>
      <c r="B199" s="5" t="s">
        <v>536</v>
      </c>
      <c r="C199" s="5" t="s">
        <v>541</v>
      </c>
      <c r="D199" s="5" t="s">
        <v>542</v>
      </c>
      <c r="E199" s="5">
        <v>743</v>
      </c>
    </row>
    <row r="200" spans="1:5">
      <c r="A200" s="5" t="s">
        <v>535</v>
      </c>
      <c r="B200" s="5" t="s">
        <v>536</v>
      </c>
      <c r="C200" s="5" t="s">
        <v>543</v>
      </c>
      <c r="D200" s="5" t="s">
        <v>544</v>
      </c>
      <c r="E200" s="5">
        <v>5335</v>
      </c>
    </row>
    <row r="201" spans="1:5">
      <c r="A201" s="5" t="s">
        <v>545</v>
      </c>
      <c r="B201" s="5" t="s">
        <v>546</v>
      </c>
      <c r="C201" s="5" t="s">
        <v>547</v>
      </c>
      <c r="D201" s="5" t="s">
        <v>548</v>
      </c>
      <c r="E201" s="5">
        <v>14245</v>
      </c>
    </row>
    <row r="202" spans="1:5">
      <c r="A202" s="5" t="s">
        <v>549</v>
      </c>
      <c r="B202" s="5" t="s">
        <v>550</v>
      </c>
      <c r="C202" s="5" t="s">
        <v>551</v>
      </c>
      <c r="D202" s="5" t="s">
        <v>552</v>
      </c>
      <c r="E202" s="5">
        <v>12377</v>
      </c>
    </row>
    <row r="203" spans="1:5">
      <c r="A203" s="5" t="s">
        <v>553</v>
      </c>
      <c r="B203" s="5" t="s">
        <v>554</v>
      </c>
      <c r="C203" s="5" t="s">
        <v>555</v>
      </c>
      <c r="D203" s="5" t="s">
        <v>556</v>
      </c>
      <c r="E203" s="5">
        <v>80223</v>
      </c>
    </row>
    <row r="204" spans="1:5">
      <c r="A204" s="5" t="s">
        <v>557</v>
      </c>
      <c r="B204" s="5" t="s">
        <v>558</v>
      </c>
      <c r="C204" s="5" t="s">
        <v>559</v>
      </c>
      <c r="D204" s="5" t="s">
        <v>560</v>
      </c>
      <c r="E204" s="5">
        <v>108891</v>
      </c>
    </row>
    <row r="205" spans="1:5">
      <c r="A205" s="5" t="s">
        <v>557</v>
      </c>
      <c r="B205" s="5" t="s">
        <v>558</v>
      </c>
      <c r="C205" s="5" t="s">
        <v>561</v>
      </c>
      <c r="D205" s="5" t="s">
        <v>562</v>
      </c>
      <c r="E205" s="5">
        <v>2</v>
      </c>
    </row>
    <row r="206" spans="1:5">
      <c r="A206" s="5" t="s">
        <v>557</v>
      </c>
      <c r="B206" s="5" t="s">
        <v>558</v>
      </c>
      <c r="C206" s="5" t="s">
        <v>563</v>
      </c>
      <c r="D206" s="5" t="s">
        <v>564</v>
      </c>
      <c r="E206" s="5">
        <v>867</v>
      </c>
    </row>
    <row r="207" spans="1:5">
      <c r="A207" s="5" t="s">
        <v>557</v>
      </c>
      <c r="B207" s="5" t="s">
        <v>558</v>
      </c>
      <c r="C207" s="5" t="s">
        <v>565</v>
      </c>
      <c r="D207" s="5" t="s">
        <v>566</v>
      </c>
      <c r="E207" s="5">
        <v>847</v>
      </c>
    </row>
    <row r="208" spans="1:5">
      <c r="A208" s="5" t="s">
        <v>557</v>
      </c>
      <c r="B208" s="5" t="s">
        <v>558</v>
      </c>
      <c r="C208" s="5" t="s">
        <v>567</v>
      </c>
      <c r="D208" s="5" t="s">
        <v>568</v>
      </c>
      <c r="E208" s="5">
        <v>1184</v>
      </c>
    </row>
    <row r="209" spans="1:5">
      <c r="A209" s="5" t="s">
        <v>557</v>
      </c>
      <c r="B209" s="5" t="s">
        <v>558</v>
      </c>
      <c r="C209" s="5" t="s">
        <v>569</v>
      </c>
      <c r="D209" s="5" t="s">
        <v>570</v>
      </c>
      <c r="E209" s="5">
        <v>953</v>
      </c>
    </row>
    <row r="210" spans="1:5">
      <c r="A210" s="5" t="s">
        <v>557</v>
      </c>
      <c r="B210" s="5" t="s">
        <v>558</v>
      </c>
      <c r="C210" s="5" t="s">
        <v>571</v>
      </c>
      <c r="D210" s="5" t="s">
        <v>572</v>
      </c>
      <c r="E210" s="5">
        <v>2840</v>
      </c>
    </row>
    <row r="211" spans="1:5">
      <c r="A211" s="5" t="s">
        <v>557</v>
      </c>
      <c r="B211" s="5" t="s">
        <v>558</v>
      </c>
      <c r="C211" s="5" t="s">
        <v>573</v>
      </c>
      <c r="D211" s="5" t="s">
        <v>574</v>
      </c>
      <c r="E211" s="5">
        <v>2077</v>
      </c>
    </row>
    <row r="212" spans="1:5">
      <c r="A212" s="5" t="s">
        <v>557</v>
      </c>
      <c r="B212" s="5" t="s">
        <v>558</v>
      </c>
      <c r="C212" s="5" t="s">
        <v>575</v>
      </c>
      <c r="D212" s="5" t="s">
        <v>576</v>
      </c>
      <c r="E212" s="5">
        <v>124</v>
      </c>
    </row>
    <row r="213" spans="1:5">
      <c r="A213" s="5" t="s">
        <v>557</v>
      </c>
      <c r="B213" s="5" t="s">
        <v>558</v>
      </c>
      <c r="C213" s="5" t="s">
        <v>577</v>
      </c>
      <c r="D213" s="5" t="s">
        <v>578</v>
      </c>
      <c r="E213" s="5">
        <v>4426</v>
      </c>
    </row>
    <row r="214" spans="1:5">
      <c r="A214" s="5" t="s">
        <v>557</v>
      </c>
      <c r="B214" s="5" t="s">
        <v>558</v>
      </c>
      <c r="C214" s="5" t="s">
        <v>579</v>
      </c>
      <c r="D214" s="5" t="s">
        <v>580</v>
      </c>
      <c r="E214" s="5">
        <v>2495</v>
      </c>
    </row>
    <row r="215" spans="1:5">
      <c r="A215" s="5" t="s">
        <v>557</v>
      </c>
      <c r="B215" s="5" t="s">
        <v>558</v>
      </c>
      <c r="C215" s="5" t="s">
        <v>581</v>
      </c>
      <c r="D215" s="5" t="s">
        <v>582</v>
      </c>
      <c r="E215" s="5">
        <v>703</v>
      </c>
    </row>
    <row r="216" spans="1:5">
      <c r="A216" s="5" t="s">
        <v>557</v>
      </c>
      <c r="B216" s="5" t="s">
        <v>558</v>
      </c>
      <c r="C216" s="5" t="s">
        <v>583</v>
      </c>
      <c r="D216" s="5" t="s">
        <v>584</v>
      </c>
      <c r="E216" s="5">
        <v>168</v>
      </c>
    </row>
    <row r="217" spans="1:5">
      <c r="A217" s="5" t="s">
        <v>557</v>
      </c>
      <c r="B217" s="5" t="s">
        <v>558</v>
      </c>
      <c r="C217" s="5" t="s">
        <v>585</v>
      </c>
      <c r="D217" s="5" t="s">
        <v>586</v>
      </c>
      <c r="E217" s="5">
        <v>1666</v>
      </c>
    </row>
    <row r="218" spans="1:5">
      <c r="A218" s="5" t="s">
        <v>557</v>
      </c>
      <c r="B218" s="5" t="s">
        <v>558</v>
      </c>
      <c r="C218" s="5" t="s">
        <v>587</v>
      </c>
      <c r="D218" s="5" t="s">
        <v>588</v>
      </c>
      <c r="E218" s="5">
        <v>765</v>
      </c>
    </row>
    <row r="219" spans="1:5">
      <c r="A219" s="5" t="s">
        <v>557</v>
      </c>
      <c r="B219" s="5" t="s">
        <v>558</v>
      </c>
      <c r="C219" s="5" t="s">
        <v>589</v>
      </c>
      <c r="D219" s="5" t="s">
        <v>590</v>
      </c>
      <c r="E219" s="5">
        <v>377</v>
      </c>
    </row>
    <row r="220" spans="1:5">
      <c r="A220" s="5" t="s">
        <v>591</v>
      </c>
      <c r="B220" s="5" t="s">
        <v>592</v>
      </c>
      <c r="C220" s="5" t="s">
        <v>593</v>
      </c>
      <c r="D220" s="5" t="s">
        <v>594</v>
      </c>
      <c r="E220" s="5">
        <v>1519</v>
      </c>
    </row>
    <row r="221" spans="1:5">
      <c r="A221" s="5" t="s">
        <v>591</v>
      </c>
      <c r="B221" s="5" t="s">
        <v>592</v>
      </c>
      <c r="C221" s="5" t="s">
        <v>595</v>
      </c>
      <c r="D221" s="5" t="s">
        <v>596</v>
      </c>
      <c r="E221" s="5">
        <v>4</v>
      </c>
    </row>
    <row r="222" spans="1:5">
      <c r="A222" s="5" t="s">
        <v>591</v>
      </c>
      <c r="B222" s="5" t="s">
        <v>592</v>
      </c>
      <c r="C222" s="5" t="s">
        <v>597</v>
      </c>
      <c r="D222" s="5" t="s">
        <v>598</v>
      </c>
      <c r="E222" s="5">
        <v>975</v>
      </c>
    </row>
    <row r="223" spans="1:5">
      <c r="A223" s="5" t="s">
        <v>599</v>
      </c>
      <c r="B223" s="5" t="s">
        <v>600</v>
      </c>
      <c r="C223" s="5" t="s">
        <v>601</v>
      </c>
      <c r="D223" s="5" t="s">
        <v>602</v>
      </c>
      <c r="E223" s="5">
        <v>23022</v>
      </c>
    </row>
    <row r="224" spans="1:5">
      <c r="A224" s="5" t="s">
        <v>599</v>
      </c>
      <c r="B224" s="5" t="s">
        <v>600</v>
      </c>
      <c r="C224" s="5" t="s">
        <v>603</v>
      </c>
      <c r="D224" s="5" t="s">
        <v>604</v>
      </c>
      <c r="E224" s="5">
        <v>4738</v>
      </c>
    </row>
    <row r="225" spans="1:5">
      <c r="A225" s="5" t="s">
        <v>605</v>
      </c>
      <c r="B225" s="5" t="s">
        <v>606</v>
      </c>
      <c r="C225" s="5" t="s">
        <v>607</v>
      </c>
      <c r="D225" s="5" t="s">
        <v>608</v>
      </c>
      <c r="E225" s="5">
        <v>7791</v>
      </c>
    </row>
    <row r="226" spans="1:5">
      <c r="A226" s="5" t="s">
        <v>605</v>
      </c>
      <c r="B226" s="5" t="s">
        <v>606</v>
      </c>
      <c r="C226" s="5" t="s">
        <v>609</v>
      </c>
      <c r="D226" s="5" t="s">
        <v>610</v>
      </c>
      <c r="E226" s="5">
        <v>1808</v>
      </c>
    </row>
    <row r="227" spans="1:5">
      <c r="A227" s="5" t="s">
        <v>611</v>
      </c>
      <c r="B227" s="5" t="s">
        <v>612</v>
      </c>
      <c r="C227" s="5" t="s">
        <v>613</v>
      </c>
      <c r="D227" s="5" t="s">
        <v>614</v>
      </c>
      <c r="E227" s="5">
        <v>32090</v>
      </c>
    </row>
    <row r="228" spans="1:5">
      <c r="A228" s="5" t="s">
        <v>611</v>
      </c>
      <c r="B228" s="5" t="s">
        <v>612</v>
      </c>
      <c r="C228" s="5" t="s">
        <v>615</v>
      </c>
      <c r="D228" s="5" t="s">
        <v>616</v>
      </c>
      <c r="E228" s="5">
        <v>700</v>
      </c>
    </row>
    <row r="229" spans="1:5">
      <c r="A229" s="5" t="s">
        <v>611</v>
      </c>
      <c r="B229" s="5" t="s">
        <v>612</v>
      </c>
      <c r="C229" s="5" t="s">
        <v>617</v>
      </c>
      <c r="D229" s="5" t="s">
        <v>618</v>
      </c>
      <c r="E229" s="5">
        <v>3190</v>
      </c>
    </row>
    <row r="230" spans="1:5">
      <c r="A230" s="5" t="s">
        <v>611</v>
      </c>
      <c r="B230" s="5" t="s">
        <v>612</v>
      </c>
      <c r="C230" s="5" t="s">
        <v>619</v>
      </c>
      <c r="D230" s="5" t="s">
        <v>620</v>
      </c>
      <c r="E230" s="5">
        <v>3746</v>
      </c>
    </row>
    <row r="231" spans="1:5">
      <c r="A231" s="5" t="s">
        <v>621</v>
      </c>
      <c r="B231" s="5" t="s">
        <v>622</v>
      </c>
      <c r="C231" s="5" t="s">
        <v>623</v>
      </c>
      <c r="D231" s="5" t="s">
        <v>624</v>
      </c>
      <c r="E231" s="5">
        <v>1081</v>
      </c>
    </row>
    <row r="232" spans="1:5">
      <c r="A232" s="5" t="s">
        <v>625</v>
      </c>
      <c r="B232" s="5" t="s">
        <v>626</v>
      </c>
      <c r="C232" s="5" t="s">
        <v>627</v>
      </c>
      <c r="D232" s="5" t="s">
        <v>628</v>
      </c>
      <c r="E232" s="5">
        <v>2898</v>
      </c>
    </row>
    <row r="233" spans="1:5">
      <c r="A233" s="5" t="s">
        <v>629</v>
      </c>
      <c r="B233" s="5" t="s">
        <v>630</v>
      </c>
      <c r="C233" s="5" t="s">
        <v>631</v>
      </c>
      <c r="D233" s="5" t="s">
        <v>632</v>
      </c>
      <c r="E233" s="5">
        <v>55431</v>
      </c>
    </row>
    <row r="234" spans="1:5">
      <c r="A234" s="5" t="s">
        <v>633</v>
      </c>
      <c r="B234" s="5" t="s">
        <v>634</v>
      </c>
      <c r="C234" s="5" t="s">
        <v>635</v>
      </c>
      <c r="D234" s="5" t="s">
        <v>636</v>
      </c>
      <c r="E234" s="5">
        <v>6135</v>
      </c>
    </row>
    <row r="235" spans="1:5">
      <c r="A235" s="5" t="s">
        <v>633</v>
      </c>
      <c r="B235" s="5" t="s">
        <v>634</v>
      </c>
      <c r="C235" s="5" t="s">
        <v>637</v>
      </c>
      <c r="D235" s="5" t="s">
        <v>638</v>
      </c>
      <c r="E235" s="5">
        <v>1298</v>
      </c>
    </row>
    <row r="236" spans="1:5">
      <c r="A236" s="5" t="s">
        <v>639</v>
      </c>
      <c r="B236" s="5" t="s">
        <v>640</v>
      </c>
      <c r="C236" s="5" t="s">
        <v>641</v>
      </c>
      <c r="D236" s="5" t="s">
        <v>428</v>
      </c>
      <c r="E236" s="5">
        <v>18020</v>
      </c>
    </row>
    <row r="237" spans="1:5">
      <c r="A237" s="5" t="s">
        <v>642</v>
      </c>
      <c r="B237" s="5" t="s">
        <v>643</v>
      </c>
      <c r="C237" s="5" t="s">
        <v>644</v>
      </c>
      <c r="D237" s="5" t="s">
        <v>645</v>
      </c>
      <c r="E237" s="5">
        <v>736</v>
      </c>
    </row>
    <row r="238" spans="1:5">
      <c r="A238" s="5" t="s">
        <v>646</v>
      </c>
      <c r="B238" s="5" t="s">
        <v>647</v>
      </c>
      <c r="C238" s="5" t="s">
        <v>648</v>
      </c>
      <c r="D238" s="5" t="s">
        <v>649</v>
      </c>
      <c r="E238" s="5">
        <v>17784</v>
      </c>
    </row>
    <row r="239" spans="1:5">
      <c r="A239" s="5" t="s">
        <v>650</v>
      </c>
      <c r="B239" s="5" t="s">
        <v>651</v>
      </c>
      <c r="C239" s="5" t="s">
        <v>652</v>
      </c>
      <c r="D239" s="5" t="s">
        <v>651</v>
      </c>
      <c r="E239" s="5">
        <v>6262</v>
      </c>
    </row>
    <row r="240" spans="1:5">
      <c r="A240" s="5" t="s">
        <v>653</v>
      </c>
      <c r="B240" s="5" t="s">
        <v>654</v>
      </c>
      <c r="C240" s="5" t="s">
        <v>655</v>
      </c>
      <c r="D240" s="5" t="s">
        <v>656</v>
      </c>
      <c r="E240" s="5">
        <v>4341</v>
      </c>
    </row>
    <row r="241" spans="1:5">
      <c r="A241" s="5" t="s">
        <v>653</v>
      </c>
      <c r="B241" s="5" t="s">
        <v>654</v>
      </c>
      <c r="C241" s="5" t="s">
        <v>657</v>
      </c>
      <c r="D241" s="5" t="s">
        <v>658</v>
      </c>
      <c r="E241" s="5">
        <v>1422</v>
      </c>
    </row>
    <row r="242" spans="1:5">
      <c r="A242" s="5" t="s">
        <v>653</v>
      </c>
      <c r="B242" s="5" t="s">
        <v>654</v>
      </c>
      <c r="C242" s="5" t="s">
        <v>659</v>
      </c>
      <c r="D242" s="5" t="s">
        <v>660</v>
      </c>
      <c r="E242" s="5">
        <v>483</v>
      </c>
    </row>
    <row r="243" spans="1:5">
      <c r="A243" s="5" t="s">
        <v>653</v>
      </c>
      <c r="B243" s="5" t="s">
        <v>654</v>
      </c>
      <c r="C243" s="5" t="s">
        <v>661</v>
      </c>
      <c r="D243" s="5" t="s">
        <v>662</v>
      </c>
      <c r="E243" s="5">
        <v>27275</v>
      </c>
    </row>
    <row r="244" spans="1:5">
      <c r="A244" s="5" t="s">
        <v>653</v>
      </c>
      <c r="B244" s="5" t="s">
        <v>654</v>
      </c>
      <c r="C244" s="5" t="s">
        <v>663</v>
      </c>
      <c r="D244" s="5" t="s">
        <v>664</v>
      </c>
      <c r="E244" s="5">
        <v>2648</v>
      </c>
    </row>
    <row r="245" spans="1:5">
      <c r="A245" s="5" t="s">
        <v>653</v>
      </c>
      <c r="B245" s="5" t="s">
        <v>654</v>
      </c>
      <c r="C245" s="5" t="s">
        <v>665</v>
      </c>
      <c r="D245" s="5" t="s">
        <v>666</v>
      </c>
      <c r="E245" s="5">
        <v>300</v>
      </c>
    </row>
    <row r="246" spans="1:5">
      <c r="A246" s="5" t="s">
        <v>653</v>
      </c>
      <c r="B246" s="5" t="s">
        <v>654</v>
      </c>
      <c r="C246" s="5" t="s">
        <v>667</v>
      </c>
      <c r="D246" s="5" t="s">
        <v>668</v>
      </c>
      <c r="E246" s="5">
        <v>1517</v>
      </c>
    </row>
    <row r="247" spans="1:5">
      <c r="A247" s="5" t="s">
        <v>653</v>
      </c>
      <c r="B247" s="5" t="s">
        <v>654</v>
      </c>
      <c r="C247" s="5" t="s">
        <v>669</v>
      </c>
      <c r="D247" s="5" t="s">
        <v>670</v>
      </c>
      <c r="E247" s="5">
        <v>2596</v>
      </c>
    </row>
    <row r="248" spans="1:5">
      <c r="A248" s="5" t="s">
        <v>653</v>
      </c>
      <c r="B248" s="5" t="s">
        <v>654</v>
      </c>
      <c r="C248" s="5" t="s">
        <v>671</v>
      </c>
      <c r="D248" s="5" t="s">
        <v>672</v>
      </c>
      <c r="E248" s="5">
        <v>56</v>
      </c>
    </row>
    <row r="249" spans="1:5">
      <c r="A249" s="5" t="s">
        <v>653</v>
      </c>
      <c r="B249" s="5" t="s">
        <v>654</v>
      </c>
      <c r="C249" s="5" t="s">
        <v>673</v>
      </c>
      <c r="D249" s="5" t="s">
        <v>674</v>
      </c>
      <c r="E249" s="5">
        <v>87</v>
      </c>
    </row>
    <row r="250" spans="1:5">
      <c r="A250" s="5" t="s">
        <v>653</v>
      </c>
      <c r="B250" s="5" t="s">
        <v>654</v>
      </c>
      <c r="C250" s="5" t="s">
        <v>675</v>
      </c>
      <c r="D250" s="5" t="s">
        <v>676</v>
      </c>
      <c r="E250" s="5">
        <v>232</v>
      </c>
    </row>
    <row r="251" spans="1:5">
      <c r="A251" s="5" t="s">
        <v>653</v>
      </c>
      <c r="B251" s="5" t="s">
        <v>654</v>
      </c>
      <c r="C251" s="5" t="s">
        <v>677</v>
      </c>
      <c r="D251" s="5" t="s">
        <v>678</v>
      </c>
      <c r="E251" s="5">
        <v>1262</v>
      </c>
    </row>
    <row r="252" spans="1:5">
      <c r="A252" s="5" t="s">
        <v>653</v>
      </c>
      <c r="B252" s="5" t="s">
        <v>654</v>
      </c>
      <c r="C252" s="5" t="s">
        <v>679</v>
      </c>
      <c r="D252" s="5" t="s">
        <v>680</v>
      </c>
      <c r="E252" s="5">
        <v>444</v>
      </c>
    </row>
    <row r="253" spans="1:5">
      <c r="A253" s="5" t="s">
        <v>653</v>
      </c>
      <c r="B253" s="5" t="s">
        <v>654</v>
      </c>
      <c r="C253" s="5" t="s">
        <v>681</v>
      </c>
      <c r="D253" s="5" t="s">
        <v>682</v>
      </c>
      <c r="E253" s="5">
        <v>4801</v>
      </c>
    </row>
    <row r="254" spans="1:5">
      <c r="A254" s="5" t="s">
        <v>653</v>
      </c>
      <c r="B254" s="5" t="s">
        <v>654</v>
      </c>
      <c r="C254" s="5" t="s">
        <v>683</v>
      </c>
      <c r="D254" s="5" t="s">
        <v>684</v>
      </c>
      <c r="E254" s="5">
        <v>6316</v>
      </c>
    </row>
    <row r="255" spans="1:5">
      <c r="A255" s="5" t="s">
        <v>653</v>
      </c>
      <c r="B255" s="5" t="s">
        <v>654</v>
      </c>
      <c r="C255" s="5" t="s">
        <v>685</v>
      </c>
      <c r="D255" s="5" t="s">
        <v>686</v>
      </c>
      <c r="E255" s="5">
        <v>1475</v>
      </c>
    </row>
    <row r="256" spans="1:5">
      <c r="A256" s="5" t="s">
        <v>653</v>
      </c>
      <c r="B256" s="5" t="s">
        <v>654</v>
      </c>
      <c r="C256" s="5" t="s">
        <v>687</v>
      </c>
      <c r="D256" s="5" t="s">
        <v>688</v>
      </c>
      <c r="E256" s="5">
        <v>1905</v>
      </c>
    </row>
    <row r="257" spans="1:5">
      <c r="A257" s="5" t="s">
        <v>653</v>
      </c>
      <c r="B257" s="5" t="s">
        <v>654</v>
      </c>
      <c r="C257" s="5" t="s">
        <v>689</v>
      </c>
      <c r="D257" s="5" t="s">
        <v>690</v>
      </c>
      <c r="E257" s="5">
        <v>6296</v>
      </c>
    </row>
    <row r="258" spans="1:5">
      <c r="A258" s="5" t="s">
        <v>653</v>
      </c>
      <c r="B258" s="5" t="s">
        <v>654</v>
      </c>
      <c r="C258" s="5" t="s">
        <v>691</v>
      </c>
      <c r="D258" s="5" t="s">
        <v>692</v>
      </c>
      <c r="E258" s="5">
        <v>4299</v>
      </c>
    </row>
    <row r="259" spans="1:5">
      <c r="A259" s="5" t="s">
        <v>653</v>
      </c>
      <c r="B259" s="5" t="s">
        <v>654</v>
      </c>
      <c r="C259" s="5" t="s">
        <v>693</v>
      </c>
      <c r="D259" s="5" t="s">
        <v>694</v>
      </c>
      <c r="E259" s="5">
        <v>743</v>
      </c>
    </row>
    <row r="260" spans="1:5">
      <c r="A260" s="5" t="s">
        <v>653</v>
      </c>
      <c r="B260" s="5" t="s">
        <v>654</v>
      </c>
      <c r="C260" s="5" t="s">
        <v>695</v>
      </c>
      <c r="D260" s="5" t="s">
        <v>696</v>
      </c>
      <c r="E260" s="5">
        <v>19370</v>
      </c>
    </row>
    <row r="261" spans="1:5">
      <c r="A261" s="5" t="s">
        <v>653</v>
      </c>
      <c r="B261" s="5" t="s">
        <v>654</v>
      </c>
      <c r="C261" s="5" t="s">
        <v>697</v>
      </c>
      <c r="D261" s="5" t="s">
        <v>698</v>
      </c>
      <c r="E261" s="5">
        <v>302</v>
      </c>
    </row>
    <row r="262" spans="1:5">
      <c r="A262" s="5" t="s">
        <v>653</v>
      </c>
      <c r="B262" s="5" t="s">
        <v>654</v>
      </c>
      <c r="C262" s="5" t="s">
        <v>699</v>
      </c>
      <c r="D262" s="5" t="s">
        <v>700</v>
      </c>
      <c r="E262" s="5">
        <v>3836</v>
      </c>
    </row>
    <row r="263" spans="1:5">
      <c r="A263" s="5" t="s">
        <v>701</v>
      </c>
      <c r="B263" s="5" t="s">
        <v>702</v>
      </c>
      <c r="C263" s="5" t="s">
        <v>703</v>
      </c>
      <c r="D263" s="5" t="s">
        <v>704</v>
      </c>
      <c r="E263" s="5">
        <v>1002</v>
      </c>
    </row>
    <row r="264" spans="1:5">
      <c r="A264" s="5" t="s">
        <v>705</v>
      </c>
      <c r="B264" s="5" t="s">
        <v>706</v>
      </c>
      <c r="C264" s="5" t="s">
        <v>707</v>
      </c>
      <c r="D264" s="5" t="s">
        <v>708</v>
      </c>
      <c r="E264" s="5">
        <v>953</v>
      </c>
    </row>
    <row r="265" spans="1:5">
      <c r="A265" s="5" t="s">
        <v>709</v>
      </c>
      <c r="B265" s="5" t="s">
        <v>710</v>
      </c>
      <c r="C265" s="5" t="s">
        <v>711</v>
      </c>
      <c r="D265" s="5" t="s">
        <v>712</v>
      </c>
      <c r="E265" s="5">
        <v>956</v>
      </c>
    </row>
    <row r="266" spans="1:5">
      <c r="A266" s="5" t="s">
        <v>713</v>
      </c>
      <c r="B266" s="5" t="s">
        <v>714</v>
      </c>
      <c r="C266" s="5" t="s">
        <v>715</v>
      </c>
      <c r="D266" s="5" t="s">
        <v>716</v>
      </c>
      <c r="E266" s="5">
        <v>569</v>
      </c>
    </row>
    <row r="267" spans="1:5">
      <c r="A267" s="5" t="s">
        <v>717</v>
      </c>
      <c r="B267" s="5" t="s">
        <v>718</v>
      </c>
      <c r="C267" s="5" t="s">
        <v>719</v>
      </c>
      <c r="D267" s="5" t="s">
        <v>720</v>
      </c>
      <c r="E267" s="5">
        <v>345</v>
      </c>
    </row>
    <row r="268" spans="1:5">
      <c r="A268" s="5" t="s">
        <v>721</v>
      </c>
      <c r="B268" s="5" t="s">
        <v>722</v>
      </c>
      <c r="C268" s="5" t="s">
        <v>723</v>
      </c>
      <c r="D268" s="5" t="s">
        <v>724</v>
      </c>
      <c r="E268" s="5">
        <v>6</v>
      </c>
    </row>
    <row r="269" spans="1:5">
      <c r="A269" s="5" t="s">
        <v>721</v>
      </c>
      <c r="B269" s="5" t="s">
        <v>722</v>
      </c>
      <c r="C269" s="5" t="s">
        <v>725</v>
      </c>
      <c r="D269" s="5" t="s">
        <v>726</v>
      </c>
      <c r="E269" s="5">
        <v>1</v>
      </c>
    </row>
    <row r="270" spans="1:5">
      <c r="A270" s="5" t="s">
        <v>721</v>
      </c>
      <c r="B270" s="5" t="s">
        <v>722</v>
      </c>
      <c r="C270" s="5" t="s">
        <v>727</v>
      </c>
      <c r="D270" s="5" t="s">
        <v>728</v>
      </c>
      <c r="E270" s="5">
        <v>9</v>
      </c>
    </row>
    <row r="271" spans="1:5">
      <c r="A271" s="5" t="s">
        <v>721</v>
      </c>
      <c r="B271" s="5" t="s">
        <v>722</v>
      </c>
      <c r="C271" s="5" t="s">
        <v>729</v>
      </c>
      <c r="D271" s="5" t="s">
        <v>730</v>
      </c>
      <c r="E271" s="5">
        <v>4</v>
      </c>
    </row>
    <row r="272" spans="1:5">
      <c r="A272" s="5" t="s">
        <v>721</v>
      </c>
      <c r="B272" s="5" t="s">
        <v>722</v>
      </c>
      <c r="C272" s="5" t="s">
        <v>731</v>
      </c>
      <c r="D272" s="5" t="s">
        <v>732</v>
      </c>
      <c r="E272" s="5">
        <v>1</v>
      </c>
    </row>
    <row r="273" spans="1:5">
      <c r="A273" s="5" t="s">
        <v>721</v>
      </c>
      <c r="B273" s="5" t="s">
        <v>722</v>
      </c>
      <c r="C273" s="5" t="s">
        <v>733</v>
      </c>
      <c r="D273" s="5" t="s">
        <v>734</v>
      </c>
      <c r="E273" s="5">
        <v>5696</v>
      </c>
    </row>
    <row r="274" spans="1:5">
      <c r="A274" s="5" t="s">
        <v>735</v>
      </c>
      <c r="B274" s="5" t="s">
        <v>736</v>
      </c>
      <c r="C274" s="5" t="s">
        <v>737</v>
      </c>
      <c r="D274" s="5" t="s">
        <v>738</v>
      </c>
      <c r="E274" s="5">
        <v>11199</v>
      </c>
    </row>
    <row r="275" spans="1:5">
      <c r="A275" s="5" t="s">
        <v>739</v>
      </c>
      <c r="B275" s="5" t="s">
        <v>740</v>
      </c>
      <c r="C275" s="5" t="s">
        <v>741</v>
      </c>
      <c r="D275" s="5" t="s">
        <v>742</v>
      </c>
      <c r="E275" s="5">
        <v>26795</v>
      </c>
    </row>
    <row r="276" spans="1:5">
      <c r="A276" s="5" t="s">
        <v>743</v>
      </c>
      <c r="B276" s="5" t="s">
        <v>744</v>
      </c>
      <c r="C276" s="5" t="s">
        <v>745</v>
      </c>
      <c r="D276" s="5" t="s">
        <v>746</v>
      </c>
      <c r="E276" s="5">
        <v>22251</v>
      </c>
    </row>
    <row r="277" spans="1:5">
      <c r="A277" s="5" t="s">
        <v>747</v>
      </c>
      <c r="B277" s="5" t="s">
        <v>748</v>
      </c>
      <c r="C277" s="5" t="s">
        <v>749</v>
      </c>
      <c r="D277" s="5" t="s">
        <v>750</v>
      </c>
      <c r="E277" s="5">
        <v>85295</v>
      </c>
    </row>
    <row r="278" spans="1:5">
      <c r="A278" s="5" t="s">
        <v>747</v>
      </c>
      <c r="B278" s="5" t="s">
        <v>748</v>
      </c>
      <c r="C278" s="5" t="s">
        <v>725</v>
      </c>
      <c r="D278" s="5" t="s">
        <v>726</v>
      </c>
      <c r="E278" s="5">
        <v>1</v>
      </c>
    </row>
    <row r="279" spans="1:5">
      <c r="A279" s="5" t="s">
        <v>747</v>
      </c>
      <c r="B279" s="5" t="s">
        <v>748</v>
      </c>
      <c r="C279" s="5" t="s">
        <v>751</v>
      </c>
      <c r="D279" s="5" t="s">
        <v>752</v>
      </c>
      <c r="E279" s="5">
        <v>35827</v>
      </c>
    </row>
    <row r="280" spans="1:5">
      <c r="A280" s="5" t="s">
        <v>747</v>
      </c>
      <c r="B280" s="5" t="s">
        <v>748</v>
      </c>
      <c r="C280" s="5" t="s">
        <v>753</v>
      </c>
      <c r="D280" s="5" t="s">
        <v>754</v>
      </c>
      <c r="E280" s="5">
        <v>6180</v>
      </c>
    </row>
    <row r="281" spans="1:5">
      <c r="A281" s="5" t="s">
        <v>755</v>
      </c>
      <c r="B281" s="5" t="s">
        <v>756</v>
      </c>
      <c r="C281" s="5" t="s">
        <v>757</v>
      </c>
      <c r="D281" s="5" t="s">
        <v>758</v>
      </c>
      <c r="E281" s="5">
        <v>18812</v>
      </c>
    </row>
    <row r="282" spans="1:5">
      <c r="A282" s="5" t="s">
        <v>759</v>
      </c>
      <c r="B282" s="5" t="s">
        <v>760</v>
      </c>
      <c r="C282" s="5" t="s">
        <v>761</v>
      </c>
      <c r="D282" s="5" t="s">
        <v>762</v>
      </c>
      <c r="E282" s="5">
        <v>231</v>
      </c>
    </row>
    <row r="283" spans="1:5">
      <c r="A283" s="5" t="s">
        <v>763</v>
      </c>
      <c r="B283" s="5" t="s">
        <v>764</v>
      </c>
      <c r="C283" s="5" t="s">
        <v>765</v>
      </c>
      <c r="D283" s="5" t="s">
        <v>764</v>
      </c>
      <c r="E283" s="5">
        <v>6640</v>
      </c>
    </row>
    <row r="284" spans="1:5">
      <c r="A284" s="5" t="s">
        <v>766</v>
      </c>
      <c r="B284" s="5" t="s">
        <v>767</v>
      </c>
      <c r="C284" s="5" t="s">
        <v>768</v>
      </c>
      <c r="D284" s="5" t="s">
        <v>769</v>
      </c>
      <c r="E284" s="5">
        <v>17970</v>
      </c>
    </row>
    <row r="285" spans="1:5">
      <c r="A285" s="5" t="s">
        <v>770</v>
      </c>
      <c r="B285" s="5" t="s">
        <v>771</v>
      </c>
      <c r="C285" s="5" t="s">
        <v>772</v>
      </c>
      <c r="D285" s="5" t="s">
        <v>773</v>
      </c>
      <c r="E285" s="5">
        <v>11695</v>
      </c>
    </row>
    <row r="286" spans="1:5">
      <c r="A286" s="5" t="s">
        <v>770</v>
      </c>
      <c r="B286" s="5" t="s">
        <v>771</v>
      </c>
      <c r="C286" s="5" t="s">
        <v>774</v>
      </c>
      <c r="D286" s="5" t="s">
        <v>775</v>
      </c>
      <c r="E286" s="5">
        <v>10</v>
      </c>
    </row>
    <row r="287" spans="1:5">
      <c r="A287" s="5" t="s">
        <v>776</v>
      </c>
      <c r="B287" s="5" t="s">
        <v>777</v>
      </c>
      <c r="C287" s="5" t="s">
        <v>778</v>
      </c>
      <c r="D287" s="5" t="s">
        <v>777</v>
      </c>
      <c r="E287" s="5">
        <v>274</v>
      </c>
    </row>
    <row r="288" spans="1:5">
      <c r="A288" s="5" t="s">
        <v>779</v>
      </c>
      <c r="B288" s="5" t="s">
        <v>780</v>
      </c>
      <c r="C288" s="5" t="s">
        <v>781</v>
      </c>
      <c r="D288" s="5" t="s">
        <v>780</v>
      </c>
      <c r="E288" s="5">
        <v>659</v>
      </c>
    </row>
    <row r="289" spans="1:5">
      <c r="A289" s="5" t="s">
        <v>782</v>
      </c>
      <c r="B289" s="5" t="s">
        <v>783</v>
      </c>
      <c r="C289" s="5" t="s">
        <v>784</v>
      </c>
      <c r="D289" s="5" t="s">
        <v>785</v>
      </c>
      <c r="E289" s="5">
        <v>494</v>
      </c>
    </row>
    <row r="290" spans="1:5">
      <c r="A290" s="5" t="s">
        <v>786</v>
      </c>
      <c r="B290" s="5" t="s">
        <v>787</v>
      </c>
      <c r="C290" s="5" t="s">
        <v>788</v>
      </c>
      <c r="D290" s="5" t="s">
        <v>789</v>
      </c>
      <c r="E290" s="5">
        <v>1835</v>
      </c>
    </row>
    <row r="291" spans="1:5">
      <c r="A291" s="5" t="s">
        <v>790</v>
      </c>
      <c r="B291" s="5" t="s">
        <v>791</v>
      </c>
      <c r="C291" s="5" t="s">
        <v>792</v>
      </c>
      <c r="D291" s="5" t="s">
        <v>791</v>
      </c>
      <c r="E291" s="5">
        <v>10361</v>
      </c>
    </row>
    <row r="292" spans="1:5">
      <c r="A292" s="5" t="s">
        <v>793</v>
      </c>
      <c r="B292" s="5" t="s">
        <v>794</v>
      </c>
      <c r="C292" s="5" t="s">
        <v>795</v>
      </c>
      <c r="D292" s="5" t="s">
        <v>794</v>
      </c>
      <c r="E292" s="5">
        <v>10536</v>
      </c>
    </row>
    <row r="293" spans="1:5">
      <c r="A293" s="5" t="s">
        <v>796</v>
      </c>
      <c r="B293" s="5" t="s">
        <v>797</v>
      </c>
      <c r="C293" s="5" t="s">
        <v>798</v>
      </c>
      <c r="D293" s="5" t="s">
        <v>799</v>
      </c>
      <c r="E293" s="5">
        <v>2695</v>
      </c>
    </row>
    <row r="294" spans="1:5">
      <c r="A294" s="5" t="s">
        <v>800</v>
      </c>
      <c r="B294" s="5" t="s">
        <v>801</v>
      </c>
      <c r="C294" s="5" t="s">
        <v>802</v>
      </c>
      <c r="D294" s="5" t="s">
        <v>803</v>
      </c>
      <c r="E294" s="5">
        <v>416</v>
      </c>
    </row>
    <row r="295" spans="1:5">
      <c r="A295" s="5" t="s">
        <v>804</v>
      </c>
      <c r="B295" s="5" t="s">
        <v>805</v>
      </c>
      <c r="C295" s="5" t="s">
        <v>806</v>
      </c>
      <c r="D295" s="5" t="s">
        <v>807</v>
      </c>
      <c r="E295" s="5">
        <v>122</v>
      </c>
    </row>
    <row r="296" spans="1:5">
      <c r="A296" s="5" t="s">
        <v>808</v>
      </c>
      <c r="B296" s="5" t="s">
        <v>809</v>
      </c>
      <c r="C296" s="5" t="s">
        <v>810</v>
      </c>
      <c r="D296" s="5" t="s">
        <v>809</v>
      </c>
      <c r="E296" s="5">
        <v>1581</v>
      </c>
    </row>
    <row r="297" spans="1:5">
      <c r="A297" s="5" t="s">
        <v>811</v>
      </c>
      <c r="B297" s="5" t="s">
        <v>812</v>
      </c>
      <c r="C297" s="5" t="s">
        <v>813</v>
      </c>
      <c r="D297" s="5" t="s">
        <v>814</v>
      </c>
      <c r="E297" s="5">
        <v>563</v>
      </c>
    </row>
    <row r="298" spans="1:5">
      <c r="A298" s="5" t="s">
        <v>811</v>
      </c>
      <c r="B298" s="5" t="s">
        <v>812</v>
      </c>
      <c r="C298" s="5" t="s">
        <v>417</v>
      </c>
      <c r="D298" s="5" t="s">
        <v>418</v>
      </c>
      <c r="E298" s="5">
        <v>2239</v>
      </c>
    </row>
    <row r="299" spans="1:5">
      <c r="A299" s="5" t="s">
        <v>811</v>
      </c>
      <c r="B299" s="5" t="s">
        <v>812</v>
      </c>
      <c r="C299" s="5" t="s">
        <v>815</v>
      </c>
      <c r="D299" s="5" t="s">
        <v>816</v>
      </c>
      <c r="E299" s="5">
        <v>1238</v>
      </c>
    </row>
    <row r="300" spans="1:5">
      <c r="A300" s="5" t="s">
        <v>811</v>
      </c>
      <c r="B300" s="5" t="s">
        <v>812</v>
      </c>
      <c r="C300" s="5" t="s">
        <v>817</v>
      </c>
      <c r="D300" s="5" t="s">
        <v>818</v>
      </c>
      <c r="E300" s="5">
        <v>6</v>
      </c>
    </row>
    <row r="301" spans="1:5">
      <c r="A301" s="5" t="s">
        <v>811</v>
      </c>
      <c r="B301" s="5" t="s">
        <v>812</v>
      </c>
      <c r="C301" s="5" t="s">
        <v>819</v>
      </c>
      <c r="D301" s="5" t="s">
        <v>820</v>
      </c>
      <c r="E301" s="5">
        <v>23131</v>
      </c>
    </row>
    <row r="302" spans="1:5">
      <c r="A302" s="5" t="s">
        <v>811</v>
      </c>
      <c r="B302" s="5" t="s">
        <v>812</v>
      </c>
      <c r="C302" s="5" t="s">
        <v>821</v>
      </c>
      <c r="D302" s="5" t="s">
        <v>822</v>
      </c>
      <c r="E302" s="5">
        <v>403</v>
      </c>
    </row>
    <row r="303" spans="1:5">
      <c r="A303" s="5" t="s">
        <v>811</v>
      </c>
      <c r="B303" s="5" t="s">
        <v>812</v>
      </c>
      <c r="C303" s="5" t="s">
        <v>823</v>
      </c>
      <c r="D303" s="5" t="s">
        <v>824</v>
      </c>
      <c r="E303" s="5">
        <v>4363</v>
      </c>
    </row>
    <row r="304" spans="1:5">
      <c r="A304" s="5" t="s">
        <v>811</v>
      </c>
      <c r="B304" s="5" t="s">
        <v>812</v>
      </c>
      <c r="C304" s="5" t="s">
        <v>825</v>
      </c>
      <c r="D304" s="5" t="s">
        <v>826</v>
      </c>
      <c r="E304" s="5">
        <v>6271</v>
      </c>
    </row>
    <row r="305" spans="1:5">
      <c r="A305" s="5" t="s">
        <v>811</v>
      </c>
      <c r="B305" s="5" t="s">
        <v>812</v>
      </c>
      <c r="C305" s="5" t="s">
        <v>827</v>
      </c>
      <c r="D305" s="5" t="s">
        <v>828</v>
      </c>
      <c r="E305" s="5">
        <v>989</v>
      </c>
    </row>
    <row r="306" spans="1:5">
      <c r="A306" s="5" t="s">
        <v>811</v>
      </c>
      <c r="B306" s="5" t="s">
        <v>812</v>
      </c>
      <c r="C306" s="5" t="s">
        <v>829</v>
      </c>
      <c r="D306" s="5" t="s">
        <v>830</v>
      </c>
      <c r="E306" s="5">
        <v>2372</v>
      </c>
    </row>
    <row r="307" spans="1:5">
      <c r="A307" s="5" t="s">
        <v>831</v>
      </c>
      <c r="B307" s="5" t="s">
        <v>832</v>
      </c>
      <c r="C307" s="5" t="s">
        <v>833</v>
      </c>
      <c r="D307" s="5" t="s">
        <v>834</v>
      </c>
      <c r="E307" s="5">
        <v>166</v>
      </c>
    </row>
    <row r="308" spans="1:5">
      <c r="A308" s="5" t="s">
        <v>831</v>
      </c>
      <c r="B308" s="5" t="s">
        <v>832</v>
      </c>
      <c r="C308" s="5" t="s">
        <v>835</v>
      </c>
      <c r="D308" s="5" t="s">
        <v>836</v>
      </c>
      <c r="E308" s="5">
        <v>1151</v>
      </c>
    </row>
    <row r="309" spans="1:5">
      <c r="A309" s="5" t="s">
        <v>831</v>
      </c>
      <c r="B309" s="5" t="s">
        <v>832</v>
      </c>
      <c r="C309" s="5" t="s">
        <v>837</v>
      </c>
      <c r="D309" s="5" t="s">
        <v>838</v>
      </c>
      <c r="E309" s="5">
        <v>1471</v>
      </c>
    </row>
    <row r="310" spans="1:5">
      <c r="A310" s="5" t="s">
        <v>831</v>
      </c>
      <c r="B310" s="5" t="s">
        <v>832</v>
      </c>
      <c r="C310" s="5" t="s">
        <v>839</v>
      </c>
      <c r="D310" s="5" t="s">
        <v>840</v>
      </c>
      <c r="E310" s="5">
        <v>304</v>
      </c>
    </row>
    <row r="311" spans="1:5">
      <c r="A311" s="5" t="s">
        <v>831</v>
      </c>
      <c r="B311" s="5" t="s">
        <v>832</v>
      </c>
      <c r="C311" s="5" t="s">
        <v>841</v>
      </c>
      <c r="D311" s="5" t="s">
        <v>842</v>
      </c>
      <c r="E311" s="5">
        <v>428</v>
      </c>
    </row>
    <row r="312" spans="1:5">
      <c r="A312" s="5" t="s">
        <v>831</v>
      </c>
      <c r="B312" s="5" t="s">
        <v>832</v>
      </c>
      <c r="C312" s="5" t="s">
        <v>843</v>
      </c>
      <c r="D312" s="5" t="s">
        <v>844</v>
      </c>
      <c r="E312" s="5">
        <v>1559</v>
      </c>
    </row>
    <row r="313" spans="1:5">
      <c r="A313" s="5" t="s">
        <v>831</v>
      </c>
      <c r="B313" s="5" t="s">
        <v>832</v>
      </c>
      <c r="C313" s="5" t="s">
        <v>845</v>
      </c>
      <c r="D313" s="5" t="s">
        <v>846</v>
      </c>
      <c r="E313" s="5">
        <v>824</v>
      </c>
    </row>
    <row r="314" spans="1:5">
      <c r="A314" s="5" t="s">
        <v>831</v>
      </c>
      <c r="B314" s="5" t="s">
        <v>832</v>
      </c>
      <c r="C314" s="5" t="s">
        <v>847</v>
      </c>
      <c r="D314" s="5" t="s">
        <v>848</v>
      </c>
      <c r="E314" s="5">
        <v>40</v>
      </c>
    </row>
    <row r="315" spans="1:5">
      <c r="A315" s="5" t="s">
        <v>831</v>
      </c>
      <c r="B315" s="5" t="s">
        <v>832</v>
      </c>
      <c r="C315" s="5" t="s">
        <v>849</v>
      </c>
      <c r="D315" s="5" t="s">
        <v>850</v>
      </c>
      <c r="E315" s="5">
        <v>1012</v>
      </c>
    </row>
    <row r="316" spans="1:5">
      <c r="A316" s="5" t="s">
        <v>831</v>
      </c>
      <c r="B316" s="5" t="s">
        <v>832</v>
      </c>
      <c r="C316" s="5" t="s">
        <v>851</v>
      </c>
      <c r="D316" s="5" t="s">
        <v>852</v>
      </c>
      <c r="E316" s="5">
        <v>406</v>
      </c>
    </row>
    <row r="317" spans="1:5">
      <c r="A317" s="5" t="s">
        <v>831</v>
      </c>
      <c r="B317" s="5" t="s">
        <v>832</v>
      </c>
      <c r="C317" s="5" t="s">
        <v>853</v>
      </c>
      <c r="D317" s="5" t="s">
        <v>854</v>
      </c>
      <c r="E317" s="5">
        <v>1252</v>
      </c>
    </row>
    <row r="318" spans="1:5">
      <c r="A318" s="5" t="s">
        <v>831</v>
      </c>
      <c r="B318" s="5" t="s">
        <v>832</v>
      </c>
      <c r="C318" s="5" t="s">
        <v>855</v>
      </c>
      <c r="D318" s="5" t="s">
        <v>856</v>
      </c>
      <c r="E318" s="5">
        <v>84</v>
      </c>
    </row>
    <row r="319" spans="1:5">
      <c r="A319" s="5" t="s">
        <v>831</v>
      </c>
      <c r="B319" s="5" t="s">
        <v>832</v>
      </c>
      <c r="C319" s="5" t="s">
        <v>857</v>
      </c>
      <c r="D319" s="5" t="s">
        <v>858</v>
      </c>
      <c r="E319" s="5">
        <v>2427</v>
      </c>
    </row>
    <row r="320" spans="1:5">
      <c r="A320" s="5" t="s">
        <v>831</v>
      </c>
      <c r="B320" s="5" t="s">
        <v>832</v>
      </c>
      <c r="C320" s="5" t="s">
        <v>859</v>
      </c>
      <c r="D320" s="5" t="s">
        <v>860</v>
      </c>
      <c r="E320" s="5">
        <v>1384</v>
      </c>
    </row>
    <row r="321" spans="1:5">
      <c r="A321" s="5" t="s">
        <v>831</v>
      </c>
      <c r="B321" s="5" t="s">
        <v>832</v>
      </c>
      <c r="C321" s="5" t="s">
        <v>861</v>
      </c>
      <c r="D321" s="5" t="s">
        <v>862</v>
      </c>
      <c r="E321" s="5">
        <v>878</v>
      </c>
    </row>
    <row r="322" spans="1:5">
      <c r="A322" s="5" t="s">
        <v>831</v>
      </c>
      <c r="B322" s="5" t="s">
        <v>832</v>
      </c>
      <c r="C322" s="5" t="s">
        <v>863</v>
      </c>
      <c r="D322" s="5" t="s">
        <v>864</v>
      </c>
      <c r="E322" s="5">
        <v>1621</v>
      </c>
    </row>
    <row r="323" spans="1:5">
      <c r="A323" s="5" t="s">
        <v>831</v>
      </c>
      <c r="B323" s="5" t="s">
        <v>832</v>
      </c>
      <c r="C323" s="5" t="s">
        <v>865</v>
      </c>
      <c r="D323" s="5" t="s">
        <v>866</v>
      </c>
      <c r="E323" s="5">
        <v>1215</v>
      </c>
    </row>
    <row r="324" spans="1:5">
      <c r="A324" s="5" t="s">
        <v>831</v>
      </c>
      <c r="B324" s="5" t="s">
        <v>832</v>
      </c>
      <c r="C324" s="5" t="s">
        <v>867</v>
      </c>
      <c r="D324" s="5" t="s">
        <v>868</v>
      </c>
      <c r="E324" s="5">
        <v>1081</v>
      </c>
    </row>
    <row r="325" spans="1:5">
      <c r="A325" s="5" t="s">
        <v>831</v>
      </c>
      <c r="B325" s="5" t="s">
        <v>832</v>
      </c>
      <c r="C325" s="5" t="s">
        <v>869</v>
      </c>
      <c r="D325" s="5" t="s">
        <v>870</v>
      </c>
      <c r="E325" s="5">
        <v>782</v>
      </c>
    </row>
    <row r="326" spans="1:5">
      <c r="A326" s="5" t="s">
        <v>831</v>
      </c>
      <c r="B326" s="5" t="s">
        <v>832</v>
      </c>
      <c r="C326" s="5" t="s">
        <v>871</v>
      </c>
      <c r="D326" s="5" t="s">
        <v>872</v>
      </c>
      <c r="E326" s="5">
        <v>743</v>
      </c>
    </row>
    <row r="327" spans="1:5">
      <c r="A327" s="5" t="s">
        <v>831</v>
      </c>
      <c r="B327" s="5" t="s">
        <v>832</v>
      </c>
      <c r="C327" s="5" t="s">
        <v>873</v>
      </c>
      <c r="D327" s="5" t="s">
        <v>874</v>
      </c>
      <c r="E327" s="5">
        <v>33</v>
      </c>
    </row>
    <row r="328" spans="1:5">
      <c r="A328" s="5" t="s">
        <v>875</v>
      </c>
      <c r="B328" s="5" t="s">
        <v>876</v>
      </c>
      <c r="C328" s="5" t="s">
        <v>877</v>
      </c>
      <c r="D328" s="5" t="s">
        <v>878</v>
      </c>
      <c r="E328" s="5">
        <v>152</v>
      </c>
    </row>
    <row r="329" spans="1:5">
      <c r="A329" s="5" t="s">
        <v>875</v>
      </c>
      <c r="B329" s="5" t="s">
        <v>876</v>
      </c>
      <c r="C329" s="5" t="s">
        <v>879</v>
      </c>
      <c r="D329" s="5" t="s">
        <v>880</v>
      </c>
      <c r="E329" s="5">
        <v>196</v>
      </c>
    </row>
    <row r="330" spans="1:5">
      <c r="A330" s="5" t="s">
        <v>875</v>
      </c>
      <c r="B330" s="5" t="s">
        <v>876</v>
      </c>
      <c r="C330" s="5" t="s">
        <v>881</v>
      </c>
      <c r="D330" s="5" t="s">
        <v>882</v>
      </c>
      <c r="E330" s="5">
        <v>4</v>
      </c>
    </row>
    <row r="331" spans="1:5">
      <c r="A331" s="5" t="s">
        <v>875</v>
      </c>
      <c r="B331" s="5" t="s">
        <v>876</v>
      </c>
      <c r="C331" s="5" t="s">
        <v>883</v>
      </c>
      <c r="D331" s="5" t="s">
        <v>884</v>
      </c>
      <c r="E331" s="5">
        <v>5383</v>
      </c>
    </row>
    <row r="332" spans="1:5">
      <c r="A332" s="5" t="s">
        <v>875</v>
      </c>
      <c r="B332" s="5" t="s">
        <v>876</v>
      </c>
      <c r="C332" s="5" t="s">
        <v>885</v>
      </c>
      <c r="D332" s="5" t="s">
        <v>886</v>
      </c>
      <c r="E332" s="5">
        <v>2443</v>
      </c>
    </row>
    <row r="333" spans="1:5">
      <c r="A333" s="5" t="s">
        <v>887</v>
      </c>
      <c r="B333" s="5" t="s">
        <v>888</v>
      </c>
      <c r="C333" s="5" t="s">
        <v>889</v>
      </c>
      <c r="D333" s="5" t="s">
        <v>890</v>
      </c>
      <c r="E333" s="5">
        <v>2289</v>
      </c>
    </row>
    <row r="334" spans="1:5">
      <c r="A334" s="5" t="s">
        <v>891</v>
      </c>
      <c r="B334" s="5" t="s">
        <v>892</v>
      </c>
      <c r="C334" s="5" t="s">
        <v>893</v>
      </c>
      <c r="D334" s="5" t="s">
        <v>892</v>
      </c>
      <c r="E334" s="5">
        <v>3084</v>
      </c>
    </row>
    <row r="335" spans="1:5">
      <c r="A335" s="5" t="s">
        <v>894</v>
      </c>
      <c r="B335" s="5" t="s">
        <v>895</v>
      </c>
      <c r="C335" s="5" t="s">
        <v>896</v>
      </c>
      <c r="D335" s="5" t="s">
        <v>897</v>
      </c>
      <c r="E335" s="5">
        <v>101</v>
      </c>
    </row>
    <row r="336" spans="1:5">
      <c r="A336" s="5" t="s">
        <v>894</v>
      </c>
      <c r="B336" s="5" t="s">
        <v>895</v>
      </c>
      <c r="C336" s="5" t="s">
        <v>898</v>
      </c>
      <c r="D336" s="5" t="s">
        <v>899</v>
      </c>
      <c r="E336" s="5">
        <v>75</v>
      </c>
    </row>
    <row r="337" spans="1:5">
      <c r="A337" s="5" t="s">
        <v>894</v>
      </c>
      <c r="B337" s="5" t="s">
        <v>895</v>
      </c>
      <c r="C337" s="5" t="s">
        <v>900</v>
      </c>
      <c r="D337" s="5" t="s">
        <v>901</v>
      </c>
      <c r="E337" s="5">
        <v>349</v>
      </c>
    </row>
    <row r="338" spans="1:5">
      <c r="A338" s="5" t="s">
        <v>894</v>
      </c>
      <c r="B338" s="5" t="s">
        <v>895</v>
      </c>
      <c r="C338" s="5" t="s">
        <v>902</v>
      </c>
      <c r="D338" s="5" t="s">
        <v>903</v>
      </c>
      <c r="E338" s="5">
        <v>557</v>
      </c>
    </row>
    <row r="339" spans="1:5">
      <c r="A339" s="5" t="s">
        <v>894</v>
      </c>
      <c r="B339" s="5" t="s">
        <v>895</v>
      </c>
      <c r="C339" s="5" t="s">
        <v>904</v>
      </c>
      <c r="D339" s="5" t="s">
        <v>905</v>
      </c>
      <c r="E339" s="5">
        <v>4</v>
      </c>
    </row>
    <row r="340" spans="1:5">
      <c r="A340" s="5" t="s">
        <v>894</v>
      </c>
      <c r="B340" s="5" t="s">
        <v>895</v>
      </c>
      <c r="C340" s="5" t="s">
        <v>906</v>
      </c>
      <c r="D340" s="5" t="s">
        <v>907</v>
      </c>
      <c r="E340" s="5">
        <v>242</v>
      </c>
    </row>
    <row r="341" spans="1:5">
      <c r="A341" s="5" t="s">
        <v>894</v>
      </c>
      <c r="B341" s="5" t="s">
        <v>895</v>
      </c>
      <c r="C341" s="5" t="s">
        <v>908</v>
      </c>
      <c r="D341" s="5" t="s">
        <v>909</v>
      </c>
      <c r="E341" s="5">
        <v>1</v>
      </c>
    </row>
    <row r="342" spans="1:5">
      <c r="A342" s="5" t="s">
        <v>894</v>
      </c>
      <c r="B342" s="5" t="s">
        <v>895</v>
      </c>
      <c r="C342" s="5" t="s">
        <v>910</v>
      </c>
      <c r="D342" s="5" t="s">
        <v>911</v>
      </c>
      <c r="E342" s="5">
        <v>230</v>
      </c>
    </row>
    <row r="343" spans="1:5">
      <c r="A343" s="5" t="s">
        <v>894</v>
      </c>
      <c r="B343" s="5" t="s">
        <v>895</v>
      </c>
      <c r="C343" s="5" t="s">
        <v>912</v>
      </c>
      <c r="D343" s="5" t="s">
        <v>913</v>
      </c>
      <c r="E343" s="5">
        <v>469</v>
      </c>
    </row>
    <row r="344" spans="1:5">
      <c r="A344" s="5" t="s">
        <v>894</v>
      </c>
      <c r="B344" s="5" t="s">
        <v>895</v>
      </c>
      <c r="C344" s="5" t="s">
        <v>914</v>
      </c>
      <c r="D344" s="5" t="s">
        <v>915</v>
      </c>
      <c r="E344" s="5">
        <v>259</v>
      </c>
    </row>
    <row r="345" spans="1:5">
      <c r="A345" s="5" t="s">
        <v>894</v>
      </c>
      <c r="B345" s="5" t="s">
        <v>895</v>
      </c>
      <c r="C345" s="5" t="s">
        <v>916</v>
      </c>
      <c r="D345" s="5" t="s">
        <v>917</v>
      </c>
      <c r="E345" s="5">
        <v>132</v>
      </c>
    </row>
    <row r="346" spans="1:5">
      <c r="A346" s="5" t="s">
        <v>894</v>
      </c>
      <c r="B346" s="5" t="s">
        <v>895</v>
      </c>
      <c r="C346" s="5" t="s">
        <v>918</v>
      </c>
      <c r="D346" s="5" t="s">
        <v>919</v>
      </c>
      <c r="E346" s="5">
        <v>345</v>
      </c>
    </row>
    <row r="347" spans="1:5">
      <c r="A347" s="5" t="s">
        <v>920</v>
      </c>
      <c r="B347" s="5" t="s">
        <v>921</v>
      </c>
      <c r="C347" s="5" t="s">
        <v>922</v>
      </c>
      <c r="D347" s="5" t="s">
        <v>921</v>
      </c>
      <c r="E347" s="5">
        <v>6</v>
      </c>
    </row>
    <row r="348" spans="1:5">
      <c r="A348" s="5" t="s">
        <v>923</v>
      </c>
      <c r="B348" s="5" t="s">
        <v>924</v>
      </c>
      <c r="C348" s="5" t="s">
        <v>925</v>
      </c>
      <c r="D348" s="5" t="s">
        <v>926</v>
      </c>
      <c r="E348" s="5">
        <v>615</v>
      </c>
    </row>
    <row r="349" spans="1:5">
      <c r="A349" s="5" t="s">
        <v>927</v>
      </c>
      <c r="B349" s="5" t="s">
        <v>928</v>
      </c>
      <c r="C349" s="5" t="s">
        <v>929</v>
      </c>
      <c r="D349" s="5" t="s">
        <v>930</v>
      </c>
      <c r="E349" s="5">
        <v>40865</v>
      </c>
    </row>
    <row r="350" spans="1:5">
      <c r="A350" s="5" t="s">
        <v>931</v>
      </c>
      <c r="B350" s="5" t="s">
        <v>932</v>
      </c>
      <c r="C350" s="5" t="s">
        <v>933</v>
      </c>
      <c r="D350" s="5" t="s">
        <v>934</v>
      </c>
      <c r="E350" s="5">
        <v>55902</v>
      </c>
    </row>
    <row r="351" spans="1:5">
      <c r="A351" s="68" t="s">
        <v>935</v>
      </c>
      <c r="B351" s="68"/>
      <c r="C351" s="68"/>
      <c r="D351" s="68"/>
      <c r="E351" s="6">
        <f>SUM(E2:E350)</f>
        <v>2517379</v>
      </c>
    </row>
  </sheetData>
  <mergeCells count="1">
    <mergeCell ref="A351:D351"/>
  </mergeCells>
  <pageMargins left="0.70866141732283472" right="0.70866141732283472" top="0.74803149606299213" bottom="0.74803149606299213" header="0.31496062992125984" footer="0.31496062992125984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0"/>
  <sheetViews>
    <sheetView workbookViewId="0"/>
  </sheetViews>
  <sheetFormatPr defaultRowHeight="15"/>
  <cols>
    <col min="1" max="1" width="11.140625" style="12" bestFit="1" customWidth="1"/>
    <col min="2" max="2" width="26" style="12" customWidth="1"/>
    <col min="3" max="3" width="8.85546875" style="12" bestFit="1" customWidth="1"/>
    <col min="4" max="4" width="33.28515625" style="12" customWidth="1"/>
    <col min="5" max="5" width="20.42578125" bestFit="1" customWidth="1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4" t="s">
        <v>936</v>
      </c>
    </row>
    <row r="2" spans="1:5">
      <c r="A2" s="5" t="s">
        <v>5</v>
      </c>
      <c r="B2" s="10" t="s">
        <v>6</v>
      </c>
      <c r="C2" s="5" t="s">
        <v>7</v>
      </c>
      <c r="D2" s="10" t="s">
        <v>8</v>
      </c>
      <c r="E2" s="5">
        <v>19</v>
      </c>
    </row>
    <row r="3" spans="1:5">
      <c r="A3" s="5" t="s">
        <v>5</v>
      </c>
      <c r="B3" s="10" t="s">
        <v>6</v>
      </c>
      <c r="C3" s="5" t="s">
        <v>9</v>
      </c>
      <c r="D3" s="10" t="s">
        <v>10</v>
      </c>
      <c r="E3" s="5">
        <v>71</v>
      </c>
    </row>
    <row r="4" spans="1:5">
      <c r="A4" s="5" t="s">
        <v>5</v>
      </c>
      <c r="B4" s="10" t="s">
        <v>6</v>
      </c>
      <c r="C4" s="5" t="s">
        <v>11</v>
      </c>
      <c r="D4" s="10" t="s">
        <v>12</v>
      </c>
      <c r="E4" s="5">
        <v>12</v>
      </c>
    </row>
    <row r="5" spans="1:5">
      <c r="A5" s="5" t="s">
        <v>5</v>
      </c>
      <c r="B5" s="10" t="s">
        <v>6</v>
      </c>
      <c r="C5" s="5" t="s">
        <v>13</v>
      </c>
      <c r="D5" s="10" t="s">
        <v>14</v>
      </c>
      <c r="E5" s="5">
        <v>42</v>
      </c>
    </row>
    <row r="6" spans="1:5">
      <c r="A6" s="5" t="s">
        <v>5</v>
      </c>
      <c r="B6" s="10" t="s">
        <v>6</v>
      </c>
      <c r="C6" s="5" t="s">
        <v>15</v>
      </c>
      <c r="D6" s="10" t="s">
        <v>16</v>
      </c>
      <c r="E6" s="5">
        <v>74</v>
      </c>
    </row>
    <row r="7" spans="1:5">
      <c r="A7" s="5" t="s">
        <v>5</v>
      </c>
      <c r="B7" s="10" t="s">
        <v>6</v>
      </c>
      <c r="C7" s="5" t="s">
        <v>17</v>
      </c>
      <c r="D7" s="10" t="s">
        <v>18</v>
      </c>
      <c r="E7" s="5">
        <v>22</v>
      </c>
    </row>
    <row r="8" spans="1:5">
      <c r="A8" s="5" t="s">
        <v>5</v>
      </c>
      <c r="B8" s="10" t="s">
        <v>6</v>
      </c>
      <c r="C8" s="5" t="s">
        <v>19</v>
      </c>
      <c r="D8" s="10" t="s">
        <v>20</v>
      </c>
      <c r="E8" s="5">
        <v>158</v>
      </c>
    </row>
    <row r="9" spans="1:5">
      <c r="A9" s="5" t="s">
        <v>5</v>
      </c>
      <c r="B9" s="10" t="s">
        <v>6</v>
      </c>
      <c r="C9" s="5" t="s">
        <v>23</v>
      </c>
      <c r="D9" s="10" t="s">
        <v>24</v>
      </c>
      <c r="E9" s="5">
        <v>4</v>
      </c>
    </row>
    <row r="10" spans="1:5">
      <c r="A10" s="5" t="s">
        <v>5</v>
      </c>
      <c r="B10" s="10" t="s">
        <v>6</v>
      </c>
      <c r="C10" s="5" t="s">
        <v>25</v>
      </c>
      <c r="D10" s="10" t="s">
        <v>26</v>
      </c>
      <c r="E10" s="5">
        <v>1</v>
      </c>
    </row>
    <row r="11" spans="1:5">
      <c r="A11" s="5" t="s">
        <v>31</v>
      </c>
      <c r="B11" s="10" t="s">
        <v>32</v>
      </c>
      <c r="C11" s="5" t="s">
        <v>33</v>
      </c>
      <c r="D11" s="10" t="s">
        <v>34</v>
      </c>
      <c r="E11" s="5">
        <v>1127</v>
      </c>
    </row>
    <row r="12" spans="1:5">
      <c r="A12" s="5" t="s">
        <v>35</v>
      </c>
      <c r="B12" s="10" t="s">
        <v>36</v>
      </c>
      <c r="C12" s="5" t="s">
        <v>37</v>
      </c>
      <c r="D12" s="10" t="s">
        <v>38</v>
      </c>
      <c r="E12" s="5">
        <v>7176</v>
      </c>
    </row>
    <row r="13" spans="1:5">
      <c r="A13" s="5" t="s">
        <v>35</v>
      </c>
      <c r="B13" s="10" t="s">
        <v>36</v>
      </c>
      <c r="C13" s="5" t="s">
        <v>39</v>
      </c>
      <c r="D13" s="10" t="s">
        <v>40</v>
      </c>
      <c r="E13" s="5">
        <v>4455</v>
      </c>
    </row>
    <row r="14" spans="1:5">
      <c r="A14" s="5" t="s">
        <v>35</v>
      </c>
      <c r="B14" s="10" t="s">
        <v>36</v>
      </c>
      <c r="C14" s="5" t="s">
        <v>45</v>
      </c>
      <c r="D14" s="10" t="s">
        <v>46</v>
      </c>
      <c r="E14" s="5">
        <v>1</v>
      </c>
    </row>
    <row r="15" spans="1:5">
      <c r="A15" s="5" t="s">
        <v>35</v>
      </c>
      <c r="B15" s="10" t="s">
        <v>36</v>
      </c>
      <c r="C15" s="5" t="s">
        <v>47</v>
      </c>
      <c r="D15" s="10" t="s">
        <v>48</v>
      </c>
      <c r="E15" s="5">
        <v>2983</v>
      </c>
    </row>
    <row r="16" spans="1:5">
      <c r="A16" s="5" t="s">
        <v>49</v>
      </c>
      <c r="B16" s="10" t="s">
        <v>50</v>
      </c>
      <c r="C16" s="5" t="s">
        <v>55</v>
      </c>
      <c r="D16" s="10" t="s">
        <v>56</v>
      </c>
      <c r="E16" s="5">
        <v>497</v>
      </c>
    </row>
    <row r="17" spans="1:5">
      <c r="A17" s="5" t="s">
        <v>49</v>
      </c>
      <c r="B17" s="10" t="s">
        <v>50</v>
      </c>
      <c r="C17" s="5" t="s">
        <v>59</v>
      </c>
      <c r="D17" s="10" t="s">
        <v>60</v>
      </c>
      <c r="E17" s="5">
        <v>37</v>
      </c>
    </row>
    <row r="18" spans="1:5">
      <c r="A18" s="5" t="s">
        <v>49</v>
      </c>
      <c r="B18" s="10" t="s">
        <v>50</v>
      </c>
      <c r="C18" s="5" t="s">
        <v>63</v>
      </c>
      <c r="D18" s="10" t="s">
        <v>64</v>
      </c>
      <c r="E18" s="5">
        <v>9</v>
      </c>
    </row>
    <row r="19" spans="1:5">
      <c r="A19" s="5" t="s">
        <v>49</v>
      </c>
      <c r="B19" s="10" t="s">
        <v>50</v>
      </c>
      <c r="C19" s="5" t="s">
        <v>65</v>
      </c>
      <c r="D19" s="10" t="s">
        <v>66</v>
      </c>
      <c r="E19" s="5">
        <v>288</v>
      </c>
    </row>
    <row r="20" spans="1:5">
      <c r="A20" s="5" t="s">
        <v>49</v>
      </c>
      <c r="B20" s="10" t="s">
        <v>50</v>
      </c>
      <c r="C20" s="5" t="s">
        <v>69</v>
      </c>
      <c r="D20" s="10" t="s">
        <v>70</v>
      </c>
      <c r="E20" s="5">
        <v>157</v>
      </c>
    </row>
    <row r="21" spans="1:5">
      <c r="A21" s="5" t="s">
        <v>49</v>
      </c>
      <c r="B21" s="10" t="s">
        <v>50</v>
      </c>
      <c r="C21" s="5" t="s">
        <v>77</v>
      </c>
      <c r="D21" s="10" t="s">
        <v>78</v>
      </c>
      <c r="E21" s="5">
        <v>150</v>
      </c>
    </row>
    <row r="22" spans="1:5">
      <c r="A22" s="5" t="s">
        <v>49</v>
      </c>
      <c r="B22" s="10" t="s">
        <v>50</v>
      </c>
      <c r="C22" s="5" t="s">
        <v>79</v>
      </c>
      <c r="D22" s="10" t="s">
        <v>80</v>
      </c>
      <c r="E22" s="5">
        <v>64</v>
      </c>
    </row>
    <row r="23" spans="1:5">
      <c r="A23" s="5" t="s">
        <v>49</v>
      </c>
      <c r="B23" s="10" t="s">
        <v>50</v>
      </c>
      <c r="C23" s="5" t="s">
        <v>81</v>
      </c>
      <c r="D23" s="10" t="s">
        <v>82</v>
      </c>
      <c r="E23" s="5">
        <v>85</v>
      </c>
    </row>
    <row r="24" spans="1:5">
      <c r="A24" s="5" t="s">
        <v>49</v>
      </c>
      <c r="B24" s="10" t="s">
        <v>50</v>
      </c>
      <c r="C24" s="5" t="s">
        <v>85</v>
      </c>
      <c r="D24" s="10" t="s">
        <v>86</v>
      </c>
      <c r="E24" s="5">
        <v>6</v>
      </c>
    </row>
    <row r="25" spans="1:5">
      <c r="A25" s="5" t="s">
        <v>49</v>
      </c>
      <c r="B25" s="10" t="s">
        <v>50</v>
      </c>
      <c r="C25" s="5" t="s">
        <v>87</v>
      </c>
      <c r="D25" s="10" t="s">
        <v>88</v>
      </c>
      <c r="E25" s="5">
        <v>9</v>
      </c>
    </row>
    <row r="26" spans="1:5">
      <c r="A26" s="5" t="s">
        <v>49</v>
      </c>
      <c r="B26" s="10" t="s">
        <v>50</v>
      </c>
      <c r="C26" s="5" t="s">
        <v>91</v>
      </c>
      <c r="D26" s="10" t="s">
        <v>92</v>
      </c>
      <c r="E26" s="5">
        <v>769</v>
      </c>
    </row>
    <row r="27" spans="1:5">
      <c r="A27" s="5" t="s">
        <v>93</v>
      </c>
      <c r="B27" s="10" t="s">
        <v>94</v>
      </c>
      <c r="C27" s="5" t="s">
        <v>97</v>
      </c>
      <c r="D27" s="10" t="s">
        <v>98</v>
      </c>
      <c r="E27" s="5">
        <v>821</v>
      </c>
    </row>
    <row r="28" spans="1:5">
      <c r="A28" s="5" t="s">
        <v>105</v>
      </c>
      <c r="B28" s="10" t="s">
        <v>106</v>
      </c>
      <c r="C28" s="5" t="s">
        <v>107</v>
      </c>
      <c r="D28" s="10" t="s">
        <v>108</v>
      </c>
      <c r="E28" s="5">
        <v>124</v>
      </c>
    </row>
    <row r="29" spans="1:5">
      <c r="A29" s="5" t="s">
        <v>109</v>
      </c>
      <c r="B29" s="10" t="s">
        <v>110</v>
      </c>
      <c r="C29" s="5" t="s">
        <v>111</v>
      </c>
      <c r="D29" s="10" t="s">
        <v>112</v>
      </c>
      <c r="E29" s="5">
        <v>470</v>
      </c>
    </row>
    <row r="30" spans="1:5">
      <c r="A30" s="5" t="s">
        <v>109</v>
      </c>
      <c r="B30" s="10" t="s">
        <v>110</v>
      </c>
      <c r="C30" s="5" t="s">
        <v>113</v>
      </c>
      <c r="D30" s="10" t="s">
        <v>114</v>
      </c>
      <c r="E30" s="5">
        <v>128</v>
      </c>
    </row>
    <row r="31" spans="1:5">
      <c r="A31" s="5" t="s">
        <v>109</v>
      </c>
      <c r="B31" s="10" t="s">
        <v>110</v>
      </c>
      <c r="C31" s="5" t="s">
        <v>115</v>
      </c>
      <c r="D31" s="10" t="s">
        <v>116</v>
      </c>
      <c r="E31" s="5">
        <v>337</v>
      </c>
    </row>
    <row r="32" spans="1:5">
      <c r="A32" s="5" t="s">
        <v>109</v>
      </c>
      <c r="B32" s="10" t="s">
        <v>110</v>
      </c>
      <c r="C32" s="5" t="s">
        <v>117</v>
      </c>
      <c r="D32" s="10" t="s">
        <v>118</v>
      </c>
      <c r="E32" s="5">
        <v>63</v>
      </c>
    </row>
    <row r="33" spans="1:5">
      <c r="A33" s="5" t="s">
        <v>109</v>
      </c>
      <c r="B33" s="10" t="s">
        <v>110</v>
      </c>
      <c r="C33" s="5" t="s">
        <v>119</v>
      </c>
      <c r="D33" s="10" t="s">
        <v>120</v>
      </c>
      <c r="E33" s="5">
        <v>41</v>
      </c>
    </row>
    <row r="34" spans="1:5">
      <c r="A34" s="5" t="s">
        <v>109</v>
      </c>
      <c r="B34" s="10" t="s">
        <v>110</v>
      </c>
      <c r="C34" s="5" t="s">
        <v>123</v>
      </c>
      <c r="D34" s="10" t="s">
        <v>124</v>
      </c>
      <c r="E34" s="5">
        <v>122</v>
      </c>
    </row>
    <row r="35" spans="1:5">
      <c r="A35" s="5" t="s">
        <v>109</v>
      </c>
      <c r="B35" s="10" t="s">
        <v>110</v>
      </c>
      <c r="C35" s="5" t="s">
        <v>125</v>
      </c>
      <c r="D35" s="10" t="s">
        <v>126</v>
      </c>
      <c r="E35" s="5">
        <v>234</v>
      </c>
    </row>
    <row r="36" spans="1:5">
      <c r="A36" s="5" t="s">
        <v>127</v>
      </c>
      <c r="B36" s="10" t="s">
        <v>128</v>
      </c>
      <c r="C36" s="5" t="s">
        <v>129</v>
      </c>
      <c r="D36" s="10" t="s">
        <v>130</v>
      </c>
      <c r="E36" s="5">
        <v>1</v>
      </c>
    </row>
    <row r="37" spans="1:5">
      <c r="A37" s="5" t="s">
        <v>133</v>
      </c>
      <c r="B37" s="10" t="s">
        <v>134</v>
      </c>
      <c r="C37" s="5" t="s">
        <v>135</v>
      </c>
      <c r="D37" s="10" t="s">
        <v>136</v>
      </c>
      <c r="E37" s="5">
        <v>100</v>
      </c>
    </row>
    <row r="38" spans="1:5">
      <c r="A38" s="5" t="s">
        <v>137</v>
      </c>
      <c r="B38" s="10" t="s">
        <v>138</v>
      </c>
      <c r="C38" s="5" t="s">
        <v>139</v>
      </c>
      <c r="D38" s="10" t="s">
        <v>140</v>
      </c>
      <c r="E38" s="5">
        <v>388</v>
      </c>
    </row>
    <row r="39" spans="1:5">
      <c r="A39" s="5" t="s">
        <v>141</v>
      </c>
      <c r="B39" s="10" t="s">
        <v>142</v>
      </c>
      <c r="C39" s="5" t="s">
        <v>143</v>
      </c>
      <c r="D39" s="10" t="s">
        <v>144</v>
      </c>
      <c r="E39" s="5">
        <v>19593</v>
      </c>
    </row>
    <row r="40" spans="1:5">
      <c r="A40" s="5" t="s">
        <v>145</v>
      </c>
      <c r="B40" s="10" t="s">
        <v>146</v>
      </c>
      <c r="C40" s="5" t="s">
        <v>147</v>
      </c>
      <c r="D40" s="10" t="s">
        <v>148</v>
      </c>
      <c r="E40" s="5">
        <v>2266</v>
      </c>
    </row>
    <row r="41" spans="1:5">
      <c r="A41" s="5" t="s">
        <v>145</v>
      </c>
      <c r="B41" s="10" t="s">
        <v>146</v>
      </c>
      <c r="C41" s="5" t="s">
        <v>149</v>
      </c>
      <c r="D41" s="10" t="s">
        <v>150</v>
      </c>
      <c r="E41" s="5">
        <v>10967</v>
      </c>
    </row>
    <row r="42" spans="1:5">
      <c r="A42" s="5" t="s">
        <v>151</v>
      </c>
      <c r="B42" s="10" t="s">
        <v>152</v>
      </c>
      <c r="C42" s="5" t="s">
        <v>153</v>
      </c>
      <c r="D42" s="10" t="s">
        <v>154</v>
      </c>
      <c r="E42" s="5">
        <v>8</v>
      </c>
    </row>
    <row r="43" spans="1:5">
      <c r="A43" s="5" t="s">
        <v>151</v>
      </c>
      <c r="B43" s="10" t="s">
        <v>152</v>
      </c>
      <c r="C43" s="5" t="s">
        <v>155</v>
      </c>
      <c r="D43" s="10" t="s">
        <v>156</v>
      </c>
      <c r="E43" s="5">
        <v>183</v>
      </c>
    </row>
    <row r="44" spans="1:5">
      <c r="A44" s="5" t="s">
        <v>151</v>
      </c>
      <c r="B44" s="10" t="s">
        <v>152</v>
      </c>
      <c r="C44" s="5" t="s">
        <v>157</v>
      </c>
      <c r="D44" s="10" t="s">
        <v>158</v>
      </c>
      <c r="E44" s="5">
        <v>526</v>
      </c>
    </row>
    <row r="45" spans="1:5">
      <c r="A45" s="5" t="s">
        <v>159</v>
      </c>
      <c r="B45" s="10" t="s">
        <v>160</v>
      </c>
      <c r="C45" s="5" t="s">
        <v>161</v>
      </c>
      <c r="D45" s="10" t="s">
        <v>162</v>
      </c>
      <c r="E45" s="5">
        <v>10410</v>
      </c>
    </row>
    <row r="46" spans="1:5">
      <c r="A46" s="5" t="s">
        <v>163</v>
      </c>
      <c r="B46" s="10" t="s">
        <v>164</v>
      </c>
      <c r="C46" s="5" t="s">
        <v>165</v>
      </c>
      <c r="D46" s="10" t="s">
        <v>166</v>
      </c>
      <c r="E46" s="5">
        <v>2528</v>
      </c>
    </row>
    <row r="47" spans="1:5">
      <c r="A47" s="5" t="s">
        <v>167</v>
      </c>
      <c r="B47" s="10" t="s">
        <v>168</v>
      </c>
      <c r="C47" s="5" t="s">
        <v>169</v>
      </c>
      <c r="D47" s="10" t="s">
        <v>170</v>
      </c>
      <c r="E47" s="5">
        <v>328</v>
      </c>
    </row>
    <row r="48" spans="1:5">
      <c r="A48" s="5" t="s">
        <v>171</v>
      </c>
      <c r="B48" s="10" t="s">
        <v>172</v>
      </c>
      <c r="C48" s="5" t="s">
        <v>175</v>
      </c>
      <c r="D48" s="10" t="s">
        <v>176</v>
      </c>
      <c r="E48" s="5">
        <v>1683</v>
      </c>
    </row>
    <row r="49" spans="1:5">
      <c r="A49" s="5" t="s">
        <v>177</v>
      </c>
      <c r="B49" s="10" t="s">
        <v>178</v>
      </c>
      <c r="C49" s="5" t="s">
        <v>179</v>
      </c>
      <c r="D49" s="10" t="s">
        <v>180</v>
      </c>
      <c r="E49" s="5">
        <v>99</v>
      </c>
    </row>
    <row r="50" spans="1:5">
      <c r="A50" s="5" t="s">
        <v>177</v>
      </c>
      <c r="B50" s="10" t="s">
        <v>178</v>
      </c>
      <c r="C50" s="5" t="s">
        <v>101</v>
      </c>
      <c r="D50" s="10" t="s">
        <v>102</v>
      </c>
      <c r="E50" s="5">
        <v>108</v>
      </c>
    </row>
    <row r="51" spans="1:5">
      <c r="A51" s="5" t="s">
        <v>177</v>
      </c>
      <c r="B51" s="10" t="s">
        <v>178</v>
      </c>
      <c r="C51" s="5" t="s">
        <v>181</v>
      </c>
      <c r="D51" s="10" t="s">
        <v>182</v>
      </c>
      <c r="E51" s="5">
        <v>12</v>
      </c>
    </row>
    <row r="52" spans="1:5">
      <c r="A52" s="5" t="s">
        <v>177</v>
      </c>
      <c r="B52" s="10" t="s">
        <v>178</v>
      </c>
      <c r="C52" s="5" t="s">
        <v>185</v>
      </c>
      <c r="D52" s="10" t="s">
        <v>186</v>
      </c>
      <c r="E52" s="5">
        <v>18</v>
      </c>
    </row>
    <row r="53" spans="1:5">
      <c r="A53" s="5" t="s">
        <v>193</v>
      </c>
      <c r="B53" s="10" t="s">
        <v>194</v>
      </c>
      <c r="C53" s="5" t="s">
        <v>195</v>
      </c>
      <c r="D53" s="10" t="s">
        <v>196</v>
      </c>
      <c r="E53" s="5">
        <v>23</v>
      </c>
    </row>
    <row r="54" spans="1:5">
      <c r="A54" s="5" t="s">
        <v>197</v>
      </c>
      <c r="B54" s="10" t="s">
        <v>198</v>
      </c>
      <c r="C54" s="5" t="s">
        <v>199</v>
      </c>
      <c r="D54" s="10" t="s">
        <v>200</v>
      </c>
      <c r="E54" s="5">
        <v>83</v>
      </c>
    </row>
    <row r="55" spans="1:5">
      <c r="A55" s="5" t="s">
        <v>201</v>
      </c>
      <c r="B55" s="10" t="s">
        <v>202</v>
      </c>
      <c r="C55" s="5" t="s">
        <v>203</v>
      </c>
      <c r="D55" s="10" t="s">
        <v>204</v>
      </c>
      <c r="E55" s="5">
        <v>1423</v>
      </c>
    </row>
    <row r="56" spans="1:5">
      <c r="A56" s="5" t="s">
        <v>205</v>
      </c>
      <c r="B56" s="10" t="s">
        <v>206</v>
      </c>
      <c r="C56" s="5" t="s">
        <v>207</v>
      </c>
      <c r="D56" s="10" t="s">
        <v>208</v>
      </c>
      <c r="E56" s="5">
        <v>107</v>
      </c>
    </row>
    <row r="57" spans="1:5">
      <c r="A57" s="5" t="s">
        <v>205</v>
      </c>
      <c r="B57" s="10" t="s">
        <v>206</v>
      </c>
      <c r="C57" s="5" t="s">
        <v>209</v>
      </c>
      <c r="D57" s="10" t="s">
        <v>210</v>
      </c>
      <c r="E57" s="5">
        <v>41</v>
      </c>
    </row>
    <row r="58" spans="1:5">
      <c r="A58" s="5" t="s">
        <v>211</v>
      </c>
      <c r="B58" s="10" t="s">
        <v>212</v>
      </c>
      <c r="C58" s="5" t="s">
        <v>213</v>
      </c>
      <c r="D58" s="10" t="s">
        <v>214</v>
      </c>
      <c r="E58" s="5">
        <v>28</v>
      </c>
    </row>
    <row r="59" spans="1:5">
      <c r="A59" s="5" t="s">
        <v>215</v>
      </c>
      <c r="B59" s="10" t="s">
        <v>216</v>
      </c>
      <c r="C59" s="5" t="s">
        <v>217</v>
      </c>
      <c r="D59" s="10" t="s">
        <v>218</v>
      </c>
      <c r="E59" s="5">
        <v>385</v>
      </c>
    </row>
    <row r="60" spans="1:5">
      <c r="A60" s="5" t="s">
        <v>227</v>
      </c>
      <c r="B60" s="10" t="s">
        <v>228</v>
      </c>
      <c r="C60" s="5" t="s">
        <v>229</v>
      </c>
      <c r="D60" s="10" t="s">
        <v>230</v>
      </c>
      <c r="E60" s="5">
        <v>92</v>
      </c>
    </row>
    <row r="61" spans="1:5">
      <c r="A61" s="5" t="s">
        <v>231</v>
      </c>
      <c r="B61" s="10" t="s">
        <v>232</v>
      </c>
      <c r="C61" s="5" t="s">
        <v>233</v>
      </c>
      <c r="D61" s="10" t="s">
        <v>234</v>
      </c>
      <c r="E61" s="5">
        <v>5</v>
      </c>
    </row>
    <row r="62" spans="1:5">
      <c r="A62" s="5" t="s">
        <v>237</v>
      </c>
      <c r="B62" s="10" t="s">
        <v>238</v>
      </c>
      <c r="C62" s="5" t="s">
        <v>239</v>
      </c>
      <c r="D62" s="10" t="s">
        <v>240</v>
      </c>
      <c r="E62" s="5">
        <v>570</v>
      </c>
    </row>
    <row r="63" spans="1:5">
      <c r="A63" s="5" t="s">
        <v>241</v>
      </c>
      <c r="B63" s="10" t="s">
        <v>242</v>
      </c>
      <c r="C63" s="5" t="s">
        <v>243</v>
      </c>
      <c r="D63" s="10" t="s">
        <v>244</v>
      </c>
      <c r="E63" s="5">
        <v>19</v>
      </c>
    </row>
    <row r="64" spans="1:5">
      <c r="A64" s="5" t="s">
        <v>245</v>
      </c>
      <c r="B64" s="10" t="s">
        <v>246</v>
      </c>
      <c r="C64" s="5" t="s">
        <v>247</v>
      </c>
      <c r="D64" s="10" t="s">
        <v>248</v>
      </c>
      <c r="E64" s="5">
        <v>21</v>
      </c>
    </row>
    <row r="65" spans="1:5">
      <c r="A65" s="5" t="s">
        <v>249</v>
      </c>
      <c r="B65" s="10" t="s">
        <v>250</v>
      </c>
      <c r="C65" s="5" t="s">
        <v>251</v>
      </c>
      <c r="D65" s="10" t="s">
        <v>252</v>
      </c>
      <c r="E65" s="5">
        <v>76</v>
      </c>
    </row>
    <row r="66" spans="1:5">
      <c r="A66" s="5" t="s">
        <v>253</v>
      </c>
      <c r="B66" s="10" t="s">
        <v>254</v>
      </c>
      <c r="C66" s="5" t="s">
        <v>255</v>
      </c>
      <c r="D66" s="10" t="s">
        <v>256</v>
      </c>
      <c r="E66" s="5">
        <v>26</v>
      </c>
    </row>
    <row r="67" spans="1:5">
      <c r="A67" s="5" t="s">
        <v>253</v>
      </c>
      <c r="B67" s="10" t="s">
        <v>254</v>
      </c>
      <c r="C67" s="5" t="s">
        <v>257</v>
      </c>
      <c r="D67" s="10" t="s">
        <v>258</v>
      </c>
      <c r="E67" s="5">
        <v>33</v>
      </c>
    </row>
    <row r="68" spans="1:5">
      <c r="A68" s="5" t="s">
        <v>253</v>
      </c>
      <c r="B68" s="10" t="s">
        <v>254</v>
      </c>
      <c r="C68" s="5" t="s">
        <v>259</v>
      </c>
      <c r="D68" s="10" t="s">
        <v>260</v>
      </c>
      <c r="E68" s="5">
        <v>52</v>
      </c>
    </row>
    <row r="69" spans="1:5">
      <c r="A69" s="5" t="s">
        <v>265</v>
      </c>
      <c r="B69" s="10" t="s">
        <v>266</v>
      </c>
      <c r="C69" s="5" t="s">
        <v>267</v>
      </c>
      <c r="D69" s="10" t="s">
        <v>268</v>
      </c>
      <c r="E69" s="5">
        <v>203</v>
      </c>
    </row>
    <row r="70" spans="1:5">
      <c r="A70" s="5" t="s">
        <v>265</v>
      </c>
      <c r="B70" s="10" t="s">
        <v>266</v>
      </c>
      <c r="C70" s="5" t="s">
        <v>269</v>
      </c>
      <c r="D70" s="10" t="s">
        <v>270</v>
      </c>
      <c r="E70" s="5">
        <v>51</v>
      </c>
    </row>
    <row r="71" spans="1:5">
      <c r="A71" s="5" t="s">
        <v>271</v>
      </c>
      <c r="B71" s="10" t="s">
        <v>272</v>
      </c>
      <c r="C71" s="5" t="s">
        <v>273</v>
      </c>
      <c r="D71" s="10" t="s">
        <v>272</v>
      </c>
      <c r="E71" s="5">
        <v>34</v>
      </c>
    </row>
    <row r="72" spans="1:5">
      <c r="A72" s="5" t="s">
        <v>276</v>
      </c>
      <c r="B72" s="10" t="s">
        <v>277</v>
      </c>
      <c r="C72" s="5" t="s">
        <v>278</v>
      </c>
      <c r="D72" s="10" t="s">
        <v>279</v>
      </c>
      <c r="E72" s="5">
        <v>69</v>
      </c>
    </row>
    <row r="73" spans="1:5">
      <c r="A73" s="5" t="s">
        <v>280</v>
      </c>
      <c r="B73" s="10" t="s">
        <v>281</v>
      </c>
      <c r="C73" s="5" t="s">
        <v>282</v>
      </c>
      <c r="D73" s="10" t="s">
        <v>283</v>
      </c>
      <c r="E73" s="5">
        <v>16</v>
      </c>
    </row>
    <row r="74" spans="1:5">
      <c r="A74" s="5" t="s">
        <v>292</v>
      </c>
      <c r="B74" s="10" t="s">
        <v>293</v>
      </c>
      <c r="C74" s="5" t="s">
        <v>294</v>
      </c>
      <c r="D74" s="10" t="s">
        <v>295</v>
      </c>
      <c r="E74" s="5">
        <v>42984</v>
      </c>
    </row>
    <row r="75" spans="1:5">
      <c r="A75" s="5" t="s">
        <v>302</v>
      </c>
      <c r="B75" s="10" t="s">
        <v>303</v>
      </c>
      <c r="C75" s="5" t="s">
        <v>304</v>
      </c>
      <c r="D75" s="10" t="s">
        <v>305</v>
      </c>
      <c r="E75" s="5">
        <v>3710</v>
      </c>
    </row>
    <row r="76" spans="1:5">
      <c r="A76" s="5" t="s">
        <v>302</v>
      </c>
      <c r="B76" s="10" t="s">
        <v>303</v>
      </c>
      <c r="C76" s="5" t="s">
        <v>306</v>
      </c>
      <c r="D76" s="10" t="s">
        <v>307</v>
      </c>
      <c r="E76" s="5">
        <v>22</v>
      </c>
    </row>
    <row r="77" spans="1:5">
      <c r="A77" s="5" t="s">
        <v>316</v>
      </c>
      <c r="B77" s="10" t="s">
        <v>317</v>
      </c>
      <c r="C77" s="5" t="s">
        <v>318</v>
      </c>
      <c r="D77" s="10" t="s">
        <v>319</v>
      </c>
      <c r="E77" s="5">
        <v>11054</v>
      </c>
    </row>
    <row r="78" spans="1:5">
      <c r="A78" s="5" t="s">
        <v>316</v>
      </c>
      <c r="B78" s="10" t="s">
        <v>317</v>
      </c>
      <c r="C78" s="5" t="s">
        <v>320</v>
      </c>
      <c r="D78" s="10" t="s">
        <v>321</v>
      </c>
      <c r="E78" s="5">
        <v>13843</v>
      </c>
    </row>
    <row r="79" spans="1:5">
      <c r="A79" s="5" t="s">
        <v>322</v>
      </c>
      <c r="B79" s="10" t="s">
        <v>323</v>
      </c>
      <c r="C79" s="5" t="s">
        <v>326</v>
      </c>
      <c r="D79" s="10" t="s">
        <v>327</v>
      </c>
      <c r="E79" s="5">
        <v>149</v>
      </c>
    </row>
    <row r="80" spans="1:5">
      <c r="A80" s="5" t="s">
        <v>322</v>
      </c>
      <c r="B80" s="10" t="s">
        <v>323</v>
      </c>
      <c r="C80" s="5" t="s">
        <v>332</v>
      </c>
      <c r="D80" s="10" t="s">
        <v>333</v>
      </c>
      <c r="E80" s="5">
        <v>132</v>
      </c>
    </row>
    <row r="81" spans="1:5">
      <c r="A81" s="5" t="s">
        <v>322</v>
      </c>
      <c r="B81" s="10" t="s">
        <v>323</v>
      </c>
      <c r="C81" s="5" t="s">
        <v>340</v>
      </c>
      <c r="D81" s="10" t="s">
        <v>341</v>
      </c>
      <c r="E81" s="5">
        <v>42</v>
      </c>
    </row>
    <row r="82" spans="1:5">
      <c r="A82" s="5" t="s">
        <v>322</v>
      </c>
      <c r="B82" s="10" t="s">
        <v>323</v>
      </c>
      <c r="C82" s="5" t="s">
        <v>344</v>
      </c>
      <c r="D82" s="10" t="s">
        <v>345</v>
      </c>
      <c r="E82" s="5">
        <v>10</v>
      </c>
    </row>
    <row r="83" spans="1:5">
      <c r="A83" s="5" t="s">
        <v>322</v>
      </c>
      <c r="B83" s="10" t="s">
        <v>323</v>
      </c>
      <c r="C83" s="5" t="s">
        <v>350</v>
      </c>
      <c r="D83" s="10" t="s">
        <v>351</v>
      </c>
      <c r="E83" s="5">
        <v>9</v>
      </c>
    </row>
    <row r="84" spans="1:5">
      <c r="A84" s="5" t="s">
        <v>322</v>
      </c>
      <c r="B84" s="10" t="s">
        <v>323</v>
      </c>
      <c r="C84" s="5" t="s">
        <v>352</v>
      </c>
      <c r="D84" s="10" t="s">
        <v>353</v>
      </c>
      <c r="E84" s="5">
        <v>117</v>
      </c>
    </row>
    <row r="85" spans="1:5">
      <c r="A85" s="5" t="s">
        <v>322</v>
      </c>
      <c r="B85" s="10" t="s">
        <v>323</v>
      </c>
      <c r="C85" s="5" t="s">
        <v>354</v>
      </c>
      <c r="D85" s="10" t="s">
        <v>355</v>
      </c>
      <c r="E85" s="5">
        <v>16</v>
      </c>
    </row>
    <row r="86" spans="1:5">
      <c r="A86" s="5" t="s">
        <v>322</v>
      </c>
      <c r="B86" s="10" t="s">
        <v>323</v>
      </c>
      <c r="C86" s="5" t="s">
        <v>356</v>
      </c>
      <c r="D86" s="10" t="s">
        <v>357</v>
      </c>
      <c r="E86" s="5">
        <v>141</v>
      </c>
    </row>
    <row r="87" spans="1:5">
      <c r="A87" s="5" t="s">
        <v>322</v>
      </c>
      <c r="B87" s="10" t="s">
        <v>323</v>
      </c>
      <c r="C87" s="5" t="s">
        <v>370</v>
      </c>
      <c r="D87" s="10" t="s">
        <v>371</v>
      </c>
      <c r="E87" s="5">
        <v>35</v>
      </c>
    </row>
    <row r="88" spans="1:5">
      <c r="A88" s="5" t="s">
        <v>322</v>
      </c>
      <c r="B88" s="10" t="s">
        <v>323</v>
      </c>
      <c r="C88" s="5" t="s">
        <v>376</v>
      </c>
      <c r="D88" s="10" t="s">
        <v>377</v>
      </c>
      <c r="E88" s="5">
        <v>161</v>
      </c>
    </row>
    <row r="89" spans="1:5">
      <c r="A89" s="5" t="s">
        <v>322</v>
      </c>
      <c r="B89" s="10" t="s">
        <v>323</v>
      </c>
      <c r="C89" s="5" t="s">
        <v>378</v>
      </c>
      <c r="D89" s="10" t="s">
        <v>379</v>
      </c>
      <c r="E89" s="5">
        <v>3</v>
      </c>
    </row>
    <row r="90" spans="1:5">
      <c r="A90" s="5" t="s">
        <v>380</v>
      </c>
      <c r="B90" s="10" t="s">
        <v>381</v>
      </c>
      <c r="C90" s="5" t="s">
        <v>382</v>
      </c>
      <c r="D90" s="10" t="s">
        <v>383</v>
      </c>
      <c r="E90" s="5">
        <v>2098</v>
      </c>
    </row>
    <row r="91" spans="1:5">
      <c r="A91" s="5" t="s">
        <v>380</v>
      </c>
      <c r="B91" s="10" t="s">
        <v>381</v>
      </c>
      <c r="C91" s="5" t="s">
        <v>384</v>
      </c>
      <c r="D91" s="10" t="s">
        <v>385</v>
      </c>
      <c r="E91" s="5">
        <v>626</v>
      </c>
    </row>
    <row r="92" spans="1:5">
      <c r="A92" s="5" t="s">
        <v>386</v>
      </c>
      <c r="B92" s="10" t="s">
        <v>387</v>
      </c>
      <c r="C92" s="5" t="s">
        <v>388</v>
      </c>
      <c r="D92" s="10" t="s">
        <v>389</v>
      </c>
      <c r="E92" s="5">
        <v>1335</v>
      </c>
    </row>
    <row r="93" spans="1:5">
      <c r="A93" s="5" t="s">
        <v>386</v>
      </c>
      <c r="B93" s="10" t="s">
        <v>387</v>
      </c>
      <c r="C93" s="5" t="s">
        <v>390</v>
      </c>
      <c r="D93" s="10" t="s">
        <v>391</v>
      </c>
      <c r="E93" s="5">
        <v>529</v>
      </c>
    </row>
    <row r="94" spans="1:5">
      <c r="A94" s="5" t="s">
        <v>386</v>
      </c>
      <c r="B94" s="10" t="s">
        <v>387</v>
      </c>
      <c r="C94" s="5" t="s">
        <v>392</v>
      </c>
      <c r="D94" s="10" t="s">
        <v>393</v>
      </c>
      <c r="E94" s="5">
        <v>8</v>
      </c>
    </row>
    <row r="95" spans="1:5">
      <c r="A95" s="5" t="s">
        <v>386</v>
      </c>
      <c r="B95" s="10" t="s">
        <v>387</v>
      </c>
      <c r="C95" s="5" t="s">
        <v>394</v>
      </c>
      <c r="D95" s="10" t="s">
        <v>395</v>
      </c>
      <c r="E95" s="5">
        <v>156</v>
      </c>
    </row>
    <row r="96" spans="1:5">
      <c r="A96" s="5" t="s">
        <v>386</v>
      </c>
      <c r="B96" s="10" t="s">
        <v>387</v>
      </c>
      <c r="C96" s="5" t="s">
        <v>396</v>
      </c>
      <c r="D96" s="10" t="s">
        <v>397</v>
      </c>
      <c r="E96" s="5">
        <v>102</v>
      </c>
    </row>
    <row r="97" spans="1:5">
      <c r="A97" s="5" t="s">
        <v>386</v>
      </c>
      <c r="B97" s="10" t="s">
        <v>387</v>
      </c>
      <c r="C97" s="5" t="s">
        <v>398</v>
      </c>
      <c r="D97" s="10" t="s">
        <v>399</v>
      </c>
      <c r="E97" s="5">
        <v>99</v>
      </c>
    </row>
    <row r="98" spans="1:5">
      <c r="A98" s="5" t="s">
        <v>386</v>
      </c>
      <c r="B98" s="10" t="s">
        <v>387</v>
      </c>
      <c r="C98" s="5" t="s">
        <v>400</v>
      </c>
      <c r="D98" s="10" t="s">
        <v>401</v>
      </c>
      <c r="E98" s="5">
        <v>1366</v>
      </c>
    </row>
    <row r="99" spans="1:5">
      <c r="A99" s="5" t="s">
        <v>407</v>
      </c>
      <c r="B99" s="10" t="s">
        <v>408</v>
      </c>
      <c r="C99" s="5" t="s">
        <v>409</v>
      </c>
      <c r="D99" s="10" t="s">
        <v>410</v>
      </c>
      <c r="E99" s="5">
        <v>7407</v>
      </c>
    </row>
    <row r="100" spans="1:5">
      <c r="A100" s="5" t="s">
        <v>411</v>
      </c>
      <c r="B100" s="10" t="s">
        <v>412</v>
      </c>
      <c r="C100" s="5" t="s">
        <v>413</v>
      </c>
      <c r="D100" s="10" t="s">
        <v>414</v>
      </c>
      <c r="E100" s="5">
        <v>1030</v>
      </c>
    </row>
    <row r="101" spans="1:5">
      <c r="A101" s="5" t="s">
        <v>435</v>
      </c>
      <c r="B101" s="10" t="s">
        <v>436</v>
      </c>
      <c r="C101" s="5" t="s">
        <v>437</v>
      </c>
      <c r="D101" s="10" t="s">
        <v>436</v>
      </c>
      <c r="E101" s="5">
        <v>181</v>
      </c>
    </row>
    <row r="102" spans="1:5">
      <c r="A102" s="5" t="s">
        <v>438</v>
      </c>
      <c r="B102" s="10" t="s">
        <v>439</v>
      </c>
      <c r="C102" s="5" t="s">
        <v>440</v>
      </c>
      <c r="D102" s="10" t="s">
        <v>439</v>
      </c>
      <c r="E102" s="5">
        <v>1119</v>
      </c>
    </row>
    <row r="103" spans="1:5">
      <c r="A103" s="5" t="s">
        <v>445</v>
      </c>
      <c r="B103" s="10" t="s">
        <v>446</v>
      </c>
      <c r="C103" s="5" t="s">
        <v>447</v>
      </c>
      <c r="D103" s="10" t="s">
        <v>446</v>
      </c>
      <c r="E103" s="5">
        <v>3709</v>
      </c>
    </row>
    <row r="104" spans="1:5">
      <c r="A104" s="5" t="s">
        <v>445</v>
      </c>
      <c r="B104" s="10" t="s">
        <v>446</v>
      </c>
      <c r="C104" s="5" t="s">
        <v>448</v>
      </c>
      <c r="D104" s="10" t="s">
        <v>449</v>
      </c>
      <c r="E104" s="5">
        <v>100</v>
      </c>
    </row>
    <row r="105" spans="1:5">
      <c r="A105" s="5" t="s">
        <v>450</v>
      </c>
      <c r="B105" s="10" t="s">
        <v>451</v>
      </c>
      <c r="C105" s="5" t="s">
        <v>452</v>
      </c>
      <c r="D105" s="10" t="s">
        <v>453</v>
      </c>
      <c r="E105" s="5">
        <v>2314</v>
      </c>
    </row>
    <row r="106" spans="1:5">
      <c r="A106" s="5" t="s">
        <v>464</v>
      </c>
      <c r="B106" s="10" t="s">
        <v>465</v>
      </c>
      <c r="C106" s="5" t="s">
        <v>466</v>
      </c>
      <c r="D106" s="10" t="s">
        <v>467</v>
      </c>
      <c r="E106" s="5">
        <v>724</v>
      </c>
    </row>
    <row r="107" spans="1:5">
      <c r="A107" s="5" t="s">
        <v>472</v>
      </c>
      <c r="B107" s="10" t="s">
        <v>473</v>
      </c>
      <c r="C107" s="5" t="s">
        <v>474</v>
      </c>
      <c r="D107" s="10" t="s">
        <v>473</v>
      </c>
      <c r="E107" s="5">
        <v>2112</v>
      </c>
    </row>
    <row r="108" spans="1:5">
      <c r="A108" s="11" t="s">
        <v>475</v>
      </c>
      <c r="B108" s="11" t="s">
        <v>476</v>
      </c>
      <c r="C108" s="11" t="s">
        <v>477</v>
      </c>
      <c r="D108" s="11" t="s">
        <v>476</v>
      </c>
      <c r="E108" s="5">
        <v>2</v>
      </c>
    </row>
    <row r="109" spans="1:5">
      <c r="A109" s="11" t="s">
        <v>478</v>
      </c>
      <c r="B109" s="11" t="s">
        <v>479</v>
      </c>
      <c r="C109" s="11" t="s">
        <v>480</v>
      </c>
      <c r="D109" s="11" t="s">
        <v>481</v>
      </c>
      <c r="E109" s="5">
        <v>122</v>
      </c>
    </row>
    <row r="110" spans="1:5">
      <c r="A110" s="11" t="s">
        <v>482</v>
      </c>
      <c r="B110" s="11" t="s">
        <v>483</v>
      </c>
      <c r="C110" s="11" t="s">
        <v>484</v>
      </c>
      <c r="D110" s="11" t="s">
        <v>483</v>
      </c>
      <c r="E110" s="5">
        <v>316</v>
      </c>
    </row>
    <row r="111" spans="1:5">
      <c r="A111" s="11" t="s">
        <v>485</v>
      </c>
      <c r="B111" s="11" t="s">
        <v>486</v>
      </c>
      <c r="C111" s="11" t="s">
        <v>487</v>
      </c>
      <c r="D111" s="11" t="s">
        <v>488</v>
      </c>
      <c r="E111" s="5">
        <v>556</v>
      </c>
    </row>
    <row r="112" spans="1:5">
      <c r="A112" s="11" t="s">
        <v>492</v>
      </c>
      <c r="B112" s="11" t="s">
        <v>493</v>
      </c>
      <c r="C112" s="11" t="s">
        <v>494</v>
      </c>
      <c r="D112" s="11" t="s">
        <v>495</v>
      </c>
      <c r="E112" s="5">
        <v>516</v>
      </c>
    </row>
    <row r="113" spans="1:5">
      <c r="A113" s="11" t="s">
        <v>496</v>
      </c>
      <c r="B113" s="11" t="s">
        <v>497</v>
      </c>
      <c r="C113" s="11" t="s">
        <v>498</v>
      </c>
      <c r="D113" s="11" t="s">
        <v>499</v>
      </c>
      <c r="E113" s="5">
        <v>314</v>
      </c>
    </row>
    <row r="114" spans="1:5">
      <c r="A114" s="11" t="s">
        <v>503</v>
      </c>
      <c r="B114" s="11" t="s">
        <v>504</v>
      </c>
      <c r="C114" s="11" t="s">
        <v>505</v>
      </c>
      <c r="D114" s="11" t="s">
        <v>504</v>
      </c>
      <c r="E114" s="5">
        <v>927</v>
      </c>
    </row>
    <row r="115" spans="1:5">
      <c r="A115" s="11" t="s">
        <v>512</v>
      </c>
      <c r="B115" s="11" t="s">
        <v>513</v>
      </c>
      <c r="C115" s="11" t="s">
        <v>514</v>
      </c>
      <c r="D115" s="11" t="s">
        <v>513</v>
      </c>
      <c r="E115" s="5">
        <v>3456</v>
      </c>
    </row>
    <row r="116" spans="1:5">
      <c r="A116" s="11" t="s">
        <v>515</v>
      </c>
      <c r="B116" s="11" t="s">
        <v>516</v>
      </c>
      <c r="C116" s="11" t="s">
        <v>517</v>
      </c>
      <c r="D116" s="11" t="s">
        <v>516</v>
      </c>
      <c r="E116" s="5">
        <v>2594</v>
      </c>
    </row>
    <row r="117" spans="1:5">
      <c r="A117" s="11" t="s">
        <v>518</v>
      </c>
      <c r="B117" s="11" t="s">
        <v>519</v>
      </c>
      <c r="C117" s="11" t="s">
        <v>520</v>
      </c>
      <c r="D117" s="11" t="s">
        <v>416</v>
      </c>
      <c r="E117" s="5">
        <v>1138</v>
      </c>
    </row>
    <row r="118" spans="1:5">
      <c r="A118" s="11" t="s">
        <v>523</v>
      </c>
      <c r="B118" s="11" t="s">
        <v>524</v>
      </c>
      <c r="C118" s="11" t="s">
        <v>525</v>
      </c>
      <c r="D118" s="11" t="s">
        <v>526</v>
      </c>
      <c r="E118" s="5">
        <v>4081</v>
      </c>
    </row>
    <row r="119" spans="1:5">
      <c r="A119" s="11" t="s">
        <v>523</v>
      </c>
      <c r="B119" s="11" t="s">
        <v>524</v>
      </c>
      <c r="C119" s="11" t="s">
        <v>527</v>
      </c>
      <c r="D119" s="11" t="s">
        <v>528</v>
      </c>
      <c r="E119" s="5">
        <v>797</v>
      </c>
    </row>
    <row r="120" spans="1:5">
      <c r="A120" s="11" t="s">
        <v>523</v>
      </c>
      <c r="B120" s="11" t="s">
        <v>524</v>
      </c>
      <c r="C120" s="11" t="s">
        <v>529</v>
      </c>
      <c r="D120" s="11" t="s">
        <v>530</v>
      </c>
      <c r="E120" s="5">
        <v>52</v>
      </c>
    </row>
    <row r="121" spans="1:5">
      <c r="A121" s="11" t="s">
        <v>523</v>
      </c>
      <c r="B121" s="11" t="s">
        <v>524</v>
      </c>
      <c r="C121" s="11" t="s">
        <v>531</v>
      </c>
      <c r="D121" s="11" t="s">
        <v>532</v>
      </c>
      <c r="E121" s="5">
        <v>146</v>
      </c>
    </row>
    <row r="122" spans="1:5">
      <c r="A122" s="11" t="s">
        <v>523</v>
      </c>
      <c r="B122" s="11" t="s">
        <v>524</v>
      </c>
      <c r="C122" s="11" t="s">
        <v>533</v>
      </c>
      <c r="D122" s="11" t="s">
        <v>534</v>
      </c>
      <c r="E122" s="5">
        <v>6</v>
      </c>
    </row>
    <row r="123" spans="1:5">
      <c r="A123" s="11" t="s">
        <v>535</v>
      </c>
      <c r="B123" s="11" t="s">
        <v>536</v>
      </c>
      <c r="C123" s="11" t="s">
        <v>537</v>
      </c>
      <c r="D123" s="11" t="s">
        <v>538</v>
      </c>
      <c r="E123" s="5">
        <v>3162</v>
      </c>
    </row>
    <row r="124" spans="1:5">
      <c r="A124" s="11" t="s">
        <v>535</v>
      </c>
      <c r="B124" s="11" t="s">
        <v>536</v>
      </c>
      <c r="C124" s="11" t="s">
        <v>539</v>
      </c>
      <c r="D124" s="11" t="s">
        <v>540</v>
      </c>
      <c r="E124" s="5">
        <v>174</v>
      </c>
    </row>
    <row r="125" spans="1:5">
      <c r="A125" s="11" t="s">
        <v>535</v>
      </c>
      <c r="B125" s="11" t="s">
        <v>536</v>
      </c>
      <c r="C125" s="11" t="s">
        <v>541</v>
      </c>
      <c r="D125" s="11" t="s">
        <v>542</v>
      </c>
      <c r="E125" s="5">
        <v>82</v>
      </c>
    </row>
    <row r="126" spans="1:5">
      <c r="A126" s="11" t="s">
        <v>535</v>
      </c>
      <c r="B126" s="11" t="s">
        <v>536</v>
      </c>
      <c r="C126" s="11" t="s">
        <v>543</v>
      </c>
      <c r="D126" s="11" t="s">
        <v>544</v>
      </c>
      <c r="E126" s="5">
        <v>439</v>
      </c>
    </row>
    <row r="127" spans="1:5">
      <c r="A127" s="11" t="s">
        <v>545</v>
      </c>
      <c r="B127" s="11" t="s">
        <v>546</v>
      </c>
      <c r="C127" s="11" t="s">
        <v>547</v>
      </c>
      <c r="D127" s="11" t="s">
        <v>548</v>
      </c>
      <c r="E127" s="5">
        <v>4041</v>
      </c>
    </row>
    <row r="128" spans="1:5">
      <c r="A128" s="11" t="s">
        <v>549</v>
      </c>
      <c r="B128" s="11" t="s">
        <v>550</v>
      </c>
      <c r="C128" s="11" t="s">
        <v>551</v>
      </c>
      <c r="D128" s="11" t="s">
        <v>552</v>
      </c>
      <c r="E128" s="5">
        <v>16</v>
      </c>
    </row>
    <row r="129" spans="1:5">
      <c r="A129" s="11" t="s">
        <v>553</v>
      </c>
      <c r="B129" s="11" t="s">
        <v>554</v>
      </c>
      <c r="C129" s="11" t="s">
        <v>555</v>
      </c>
      <c r="D129" s="11" t="s">
        <v>556</v>
      </c>
      <c r="E129" s="5">
        <v>16412</v>
      </c>
    </row>
    <row r="130" spans="1:5">
      <c r="A130" s="11" t="s">
        <v>557</v>
      </c>
      <c r="B130" s="11" t="s">
        <v>558</v>
      </c>
      <c r="C130" s="11" t="s">
        <v>559</v>
      </c>
      <c r="D130" s="11" t="s">
        <v>560</v>
      </c>
      <c r="E130" s="5">
        <v>35641</v>
      </c>
    </row>
    <row r="131" spans="1:5">
      <c r="A131" s="11" t="s">
        <v>557</v>
      </c>
      <c r="B131" s="11" t="s">
        <v>558</v>
      </c>
      <c r="C131" s="11" t="s">
        <v>563</v>
      </c>
      <c r="D131" s="11" t="s">
        <v>564</v>
      </c>
      <c r="E131" s="5">
        <v>40</v>
      </c>
    </row>
    <row r="132" spans="1:5">
      <c r="A132" s="11" t="s">
        <v>557</v>
      </c>
      <c r="B132" s="11" t="s">
        <v>558</v>
      </c>
      <c r="C132" s="11" t="s">
        <v>565</v>
      </c>
      <c r="D132" s="11" t="s">
        <v>566</v>
      </c>
      <c r="E132" s="5">
        <v>342</v>
      </c>
    </row>
    <row r="133" spans="1:5">
      <c r="A133" s="11" t="s">
        <v>557</v>
      </c>
      <c r="B133" s="11" t="s">
        <v>558</v>
      </c>
      <c r="C133" s="11" t="s">
        <v>571</v>
      </c>
      <c r="D133" s="11" t="s">
        <v>572</v>
      </c>
      <c r="E133" s="5">
        <v>9</v>
      </c>
    </row>
    <row r="134" spans="1:5">
      <c r="A134" s="11" t="s">
        <v>557</v>
      </c>
      <c r="B134" s="11" t="s">
        <v>558</v>
      </c>
      <c r="C134" s="11" t="s">
        <v>573</v>
      </c>
      <c r="D134" s="11" t="s">
        <v>574</v>
      </c>
      <c r="E134" s="5">
        <v>331</v>
      </c>
    </row>
    <row r="135" spans="1:5">
      <c r="A135" s="11" t="s">
        <v>557</v>
      </c>
      <c r="B135" s="11" t="s">
        <v>558</v>
      </c>
      <c r="C135" s="11" t="s">
        <v>575</v>
      </c>
      <c r="D135" s="11" t="s">
        <v>576</v>
      </c>
      <c r="E135" s="5">
        <v>14</v>
      </c>
    </row>
    <row r="136" spans="1:5">
      <c r="A136" s="11" t="s">
        <v>557</v>
      </c>
      <c r="B136" s="11" t="s">
        <v>558</v>
      </c>
      <c r="C136" s="11" t="s">
        <v>577</v>
      </c>
      <c r="D136" s="11" t="s">
        <v>578</v>
      </c>
      <c r="E136" s="5">
        <v>550</v>
      </c>
    </row>
    <row r="137" spans="1:5">
      <c r="A137" s="11" t="s">
        <v>557</v>
      </c>
      <c r="B137" s="11" t="s">
        <v>558</v>
      </c>
      <c r="C137" s="11" t="s">
        <v>579</v>
      </c>
      <c r="D137" s="11" t="s">
        <v>580</v>
      </c>
      <c r="E137" s="5">
        <v>197</v>
      </c>
    </row>
    <row r="138" spans="1:5">
      <c r="A138" s="11" t="s">
        <v>557</v>
      </c>
      <c r="B138" s="11" t="s">
        <v>558</v>
      </c>
      <c r="C138" s="11" t="s">
        <v>581</v>
      </c>
      <c r="D138" s="11" t="s">
        <v>582</v>
      </c>
      <c r="E138" s="5">
        <v>63</v>
      </c>
    </row>
    <row r="139" spans="1:5">
      <c r="A139" s="11" t="s">
        <v>557</v>
      </c>
      <c r="B139" s="11" t="s">
        <v>558</v>
      </c>
      <c r="C139" s="11" t="s">
        <v>583</v>
      </c>
      <c r="D139" s="11" t="s">
        <v>584</v>
      </c>
      <c r="E139" s="5">
        <v>44</v>
      </c>
    </row>
    <row r="140" spans="1:5">
      <c r="A140" s="11" t="s">
        <v>557</v>
      </c>
      <c r="B140" s="11" t="s">
        <v>558</v>
      </c>
      <c r="C140" s="11" t="s">
        <v>585</v>
      </c>
      <c r="D140" s="11" t="s">
        <v>586</v>
      </c>
      <c r="E140" s="5">
        <v>183</v>
      </c>
    </row>
    <row r="141" spans="1:5">
      <c r="A141" s="11" t="s">
        <v>557</v>
      </c>
      <c r="B141" s="11" t="s">
        <v>558</v>
      </c>
      <c r="C141" s="11" t="s">
        <v>587</v>
      </c>
      <c r="D141" s="11" t="s">
        <v>588</v>
      </c>
      <c r="E141" s="5">
        <v>207</v>
      </c>
    </row>
    <row r="142" spans="1:5">
      <c r="A142" s="11" t="s">
        <v>599</v>
      </c>
      <c r="B142" s="11" t="s">
        <v>600</v>
      </c>
      <c r="C142" s="11" t="s">
        <v>601</v>
      </c>
      <c r="D142" s="11" t="s">
        <v>602</v>
      </c>
      <c r="E142" s="5">
        <v>8631</v>
      </c>
    </row>
    <row r="143" spans="1:5">
      <c r="A143" s="11" t="s">
        <v>599</v>
      </c>
      <c r="B143" s="11" t="s">
        <v>600</v>
      </c>
      <c r="C143" s="11" t="s">
        <v>603</v>
      </c>
      <c r="D143" s="11" t="s">
        <v>604</v>
      </c>
      <c r="E143" s="5">
        <v>122</v>
      </c>
    </row>
    <row r="144" spans="1:5">
      <c r="A144" s="11" t="s">
        <v>611</v>
      </c>
      <c r="B144" s="11" t="s">
        <v>612</v>
      </c>
      <c r="C144" s="11" t="s">
        <v>613</v>
      </c>
      <c r="D144" s="11" t="s">
        <v>614</v>
      </c>
      <c r="E144" s="5">
        <v>9651</v>
      </c>
    </row>
    <row r="145" spans="1:5">
      <c r="A145" s="11" t="s">
        <v>611</v>
      </c>
      <c r="B145" s="11" t="s">
        <v>612</v>
      </c>
      <c r="C145" s="11" t="s">
        <v>615</v>
      </c>
      <c r="D145" s="11" t="s">
        <v>616</v>
      </c>
      <c r="E145" s="5">
        <v>319</v>
      </c>
    </row>
    <row r="146" spans="1:5">
      <c r="A146" s="11" t="s">
        <v>611</v>
      </c>
      <c r="B146" s="11" t="s">
        <v>612</v>
      </c>
      <c r="C146" s="11" t="s">
        <v>617</v>
      </c>
      <c r="D146" s="11" t="s">
        <v>618</v>
      </c>
      <c r="E146" s="5">
        <v>1189</v>
      </c>
    </row>
    <row r="147" spans="1:5">
      <c r="A147" s="11" t="s">
        <v>611</v>
      </c>
      <c r="B147" s="11" t="s">
        <v>612</v>
      </c>
      <c r="C147" s="11" t="s">
        <v>619</v>
      </c>
      <c r="D147" s="11" t="s">
        <v>620</v>
      </c>
      <c r="E147" s="5">
        <v>1350</v>
      </c>
    </row>
    <row r="148" spans="1:5">
      <c r="A148" s="11" t="s">
        <v>629</v>
      </c>
      <c r="B148" s="11" t="s">
        <v>630</v>
      </c>
      <c r="C148" s="11" t="s">
        <v>631</v>
      </c>
      <c r="D148" s="11" t="s">
        <v>632</v>
      </c>
      <c r="E148" s="5">
        <v>14494</v>
      </c>
    </row>
    <row r="149" spans="1:5">
      <c r="A149" s="11" t="s">
        <v>633</v>
      </c>
      <c r="B149" s="11" t="s">
        <v>634</v>
      </c>
      <c r="C149" s="11" t="s">
        <v>635</v>
      </c>
      <c r="D149" s="11" t="s">
        <v>636</v>
      </c>
      <c r="E149" s="5">
        <v>204</v>
      </c>
    </row>
    <row r="150" spans="1:5">
      <c r="A150" s="11" t="s">
        <v>633</v>
      </c>
      <c r="B150" s="11" t="s">
        <v>634</v>
      </c>
      <c r="C150" s="11" t="s">
        <v>637</v>
      </c>
      <c r="D150" s="11" t="s">
        <v>638</v>
      </c>
      <c r="E150" s="5">
        <v>22</v>
      </c>
    </row>
    <row r="151" spans="1:5">
      <c r="A151" s="11" t="s">
        <v>639</v>
      </c>
      <c r="B151" s="11" t="s">
        <v>640</v>
      </c>
      <c r="C151" s="11" t="s">
        <v>641</v>
      </c>
      <c r="D151" s="11" t="s">
        <v>428</v>
      </c>
      <c r="E151" s="5">
        <v>4484</v>
      </c>
    </row>
    <row r="152" spans="1:5">
      <c r="A152" s="11" t="s">
        <v>646</v>
      </c>
      <c r="B152" s="11" t="s">
        <v>647</v>
      </c>
      <c r="C152" s="11" t="s">
        <v>648</v>
      </c>
      <c r="D152" s="11" t="s">
        <v>649</v>
      </c>
      <c r="E152" s="5">
        <v>2521</v>
      </c>
    </row>
    <row r="153" spans="1:5">
      <c r="A153" s="11" t="s">
        <v>653</v>
      </c>
      <c r="B153" s="11" t="s">
        <v>654</v>
      </c>
      <c r="C153" s="11" t="s">
        <v>655</v>
      </c>
      <c r="D153" s="11" t="s">
        <v>656</v>
      </c>
      <c r="E153" s="5">
        <v>1533</v>
      </c>
    </row>
    <row r="154" spans="1:5">
      <c r="A154" s="11" t="s">
        <v>653</v>
      </c>
      <c r="B154" s="11" t="s">
        <v>654</v>
      </c>
      <c r="C154" s="11" t="s">
        <v>657</v>
      </c>
      <c r="D154" s="11" t="s">
        <v>658</v>
      </c>
      <c r="E154" s="5">
        <v>405</v>
      </c>
    </row>
    <row r="155" spans="1:5">
      <c r="A155" s="11" t="s">
        <v>653</v>
      </c>
      <c r="B155" s="11" t="s">
        <v>654</v>
      </c>
      <c r="C155" s="11" t="s">
        <v>659</v>
      </c>
      <c r="D155" s="11" t="s">
        <v>660</v>
      </c>
      <c r="E155" s="5">
        <v>10</v>
      </c>
    </row>
    <row r="156" spans="1:5">
      <c r="A156" s="11" t="s">
        <v>653</v>
      </c>
      <c r="B156" s="11" t="s">
        <v>654</v>
      </c>
      <c r="C156" s="11" t="s">
        <v>661</v>
      </c>
      <c r="D156" s="11" t="s">
        <v>662</v>
      </c>
      <c r="E156" s="5">
        <v>1087</v>
      </c>
    </row>
    <row r="157" spans="1:5">
      <c r="A157" s="11" t="s">
        <v>653</v>
      </c>
      <c r="B157" s="11" t="s">
        <v>654</v>
      </c>
      <c r="C157" s="11" t="s">
        <v>663</v>
      </c>
      <c r="D157" s="11" t="s">
        <v>664</v>
      </c>
      <c r="E157" s="5">
        <v>5</v>
      </c>
    </row>
    <row r="158" spans="1:5">
      <c r="A158" s="11" t="s">
        <v>653</v>
      </c>
      <c r="B158" s="11" t="s">
        <v>654</v>
      </c>
      <c r="C158" s="11" t="s">
        <v>665</v>
      </c>
      <c r="D158" s="11" t="s">
        <v>666</v>
      </c>
      <c r="E158" s="5">
        <v>4</v>
      </c>
    </row>
    <row r="159" spans="1:5">
      <c r="A159" s="11" t="s">
        <v>653</v>
      </c>
      <c r="B159" s="11" t="s">
        <v>654</v>
      </c>
      <c r="C159" s="11" t="s">
        <v>667</v>
      </c>
      <c r="D159" s="11" t="s">
        <v>668</v>
      </c>
      <c r="E159" s="5">
        <v>71</v>
      </c>
    </row>
    <row r="160" spans="1:5">
      <c r="A160" s="11" t="s">
        <v>653</v>
      </c>
      <c r="B160" s="11" t="s">
        <v>654</v>
      </c>
      <c r="C160" s="11" t="s">
        <v>669</v>
      </c>
      <c r="D160" s="11" t="s">
        <v>670</v>
      </c>
      <c r="E160" s="5">
        <v>24</v>
      </c>
    </row>
    <row r="161" spans="1:5">
      <c r="A161" s="11" t="s">
        <v>653</v>
      </c>
      <c r="B161" s="11" t="s">
        <v>654</v>
      </c>
      <c r="C161" s="11" t="s">
        <v>671</v>
      </c>
      <c r="D161" s="11" t="s">
        <v>672</v>
      </c>
      <c r="E161" s="5">
        <v>1</v>
      </c>
    </row>
    <row r="162" spans="1:5">
      <c r="A162" s="11" t="s">
        <v>653</v>
      </c>
      <c r="B162" s="11" t="s">
        <v>654</v>
      </c>
      <c r="C162" s="11" t="s">
        <v>673</v>
      </c>
      <c r="D162" s="11" t="s">
        <v>674</v>
      </c>
      <c r="E162" s="5">
        <v>4</v>
      </c>
    </row>
    <row r="163" spans="1:5">
      <c r="A163" s="11" t="s">
        <v>653</v>
      </c>
      <c r="B163" s="11" t="s">
        <v>654</v>
      </c>
      <c r="C163" s="11" t="s">
        <v>677</v>
      </c>
      <c r="D163" s="11" t="s">
        <v>678</v>
      </c>
      <c r="E163" s="5">
        <v>1</v>
      </c>
    </row>
    <row r="164" spans="1:5">
      <c r="A164" s="11" t="s">
        <v>653</v>
      </c>
      <c r="B164" s="11" t="s">
        <v>654</v>
      </c>
      <c r="C164" s="11" t="s">
        <v>679</v>
      </c>
      <c r="D164" s="11" t="s">
        <v>680</v>
      </c>
      <c r="E164" s="5">
        <v>42</v>
      </c>
    </row>
    <row r="165" spans="1:5">
      <c r="A165" s="11" t="s">
        <v>653</v>
      </c>
      <c r="B165" s="11" t="s">
        <v>654</v>
      </c>
      <c r="C165" s="11" t="s">
        <v>681</v>
      </c>
      <c r="D165" s="11" t="s">
        <v>682</v>
      </c>
      <c r="E165" s="5">
        <v>919</v>
      </c>
    </row>
    <row r="166" spans="1:5">
      <c r="A166" s="11" t="s">
        <v>653</v>
      </c>
      <c r="B166" s="11" t="s">
        <v>654</v>
      </c>
      <c r="C166" s="11" t="s">
        <v>685</v>
      </c>
      <c r="D166" s="11" t="s">
        <v>686</v>
      </c>
      <c r="E166" s="5">
        <v>24</v>
      </c>
    </row>
    <row r="167" spans="1:5">
      <c r="A167" s="11" t="s">
        <v>653</v>
      </c>
      <c r="B167" s="11" t="s">
        <v>654</v>
      </c>
      <c r="C167" s="11" t="s">
        <v>687</v>
      </c>
      <c r="D167" s="11" t="s">
        <v>688</v>
      </c>
      <c r="E167" s="5">
        <v>175</v>
      </c>
    </row>
    <row r="168" spans="1:5">
      <c r="A168" s="11" t="s">
        <v>653</v>
      </c>
      <c r="B168" s="11" t="s">
        <v>654</v>
      </c>
      <c r="C168" s="11" t="s">
        <v>691</v>
      </c>
      <c r="D168" s="11" t="s">
        <v>692</v>
      </c>
      <c r="E168" s="5">
        <v>2215</v>
      </c>
    </row>
    <row r="169" spans="1:5">
      <c r="A169" s="11" t="s">
        <v>653</v>
      </c>
      <c r="B169" s="11" t="s">
        <v>654</v>
      </c>
      <c r="C169" s="11" t="s">
        <v>693</v>
      </c>
      <c r="D169" s="11" t="s">
        <v>694</v>
      </c>
      <c r="E169" s="5">
        <v>43</v>
      </c>
    </row>
    <row r="170" spans="1:5">
      <c r="A170" s="11" t="s">
        <v>653</v>
      </c>
      <c r="B170" s="11" t="s">
        <v>654</v>
      </c>
      <c r="C170" s="11" t="s">
        <v>695</v>
      </c>
      <c r="D170" s="11" t="s">
        <v>696</v>
      </c>
      <c r="E170" s="5">
        <v>31</v>
      </c>
    </row>
    <row r="171" spans="1:5">
      <c r="A171" s="11" t="s">
        <v>653</v>
      </c>
      <c r="B171" s="11" t="s">
        <v>654</v>
      </c>
      <c r="C171" s="11" t="s">
        <v>699</v>
      </c>
      <c r="D171" s="11" t="s">
        <v>700</v>
      </c>
      <c r="E171" s="5">
        <v>529</v>
      </c>
    </row>
    <row r="172" spans="1:5">
      <c r="A172" s="11" t="s">
        <v>721</v>
      </c>
      <c r="B172" s="11" t="s">
        <v>722</v>
      </c>
      <c r="C172" s="11" t="s">
        <v>733</v>
      </c>
      <c r="D172" s="11" t="s">
        <v>734</v>
      </c>
      <c r="E172" s="5">
        <v>3466</v>
      </c>
    </row>
    <row r="173" spans="1:5">
      <c r="A173" s="11" t="s">
        <v>735</v>
      </c>
      <c r="B173" s="11" t="s">
        <v>736</v>
      </c>
      <c r="C173" s="11" t="s">
        <v>737</v>
      </c>
      <c r="D173" s="11" t="s">
        <v>738</v>
      </c>
      <c r="E173" s="5">
        <v>8</v>
      </c>
    </row>
    <row r="174" spans="1:5">
      <c r="A174" s="11" t="s">
        <v>739</v>
      </c>
      <c r="B174" s="11" t="s">
        <v>740</v>
      </c>
      <c r="C174" s="11" t="s">
        <v>741</v>
      </c>
      <c r="D174" s="11" t="s">
        <v>742</v>
      </c>
      <c r="E174" s="5">
        <v>4089</v>
      </c>
    </row>
    <row r="175" spans="1:5">
      <c r="A175" s="11" t="s">
        <v>743</v>
      </c>
      <c r="B175" s="11" t="s">
        <v>744</v>
      </c>
      <c r="C175" s="11" t="s">
        <v>745</v>
      </c>
      <c r="D175" s="11" t="s">
        <v>746</v>
      </c>
      <c r="E175" s="5">
        <v>7895</v>
      </c>
    </row>
    <row r="176" spans="1:5">
      <c r="A176" s="11" t="s">
        <v>747</v>
      </c>
      <c r="B176" s="11" t="s">
        <v>748</v>
      </c>
      <c r="C176" s="11" t="s">
        <v>749</v>
      </c>
      <c r="D176" s="11" t="s">
        <v>750</v>
      </c>
      <c r="E176" s="5">
        <v>19669</v>
      </c>
    </row>
    <row r="177" spans="1:5">
      <c r="A177" s="11" t="s">
        <v>747</v>
      </c>
      <c r="B177" s="11" t="s">
        <v>748</v>
      </c>
      <c r="C177" s="11" t="s">
        <v>753</v>
      </c>
      <c r="D177" s="11" t="s">
        <v>754</v>
      </c>
      <c r="E177" s="5">
        <v>3</v>
      </c>
    </row>
    <row r="178" spans="1:5">
      <c r="A178" s="11" t="s">
        <v>755</v>
      </c>
      <c r="B178" s="11" t="s">
        <v>756</v>
      </c>
      <c r="C178" s="11" t="s">
        <v>757</v>
      </c>
      <c r="D178" s="11" t="s">
        <v>758</v>
      </c>
      <c r="E178" s="5">
        <v>1112</v>
      </c>
    </row>
    <row r="179" spans="1:5">
      <c r="A179" s="11" t="s">
        <v>763</v>
      </c>
      <c r="B179" s="11" t="s">
        <v>764</v>
      </c>
      <c r="C179" s="11" t="s">
        <v>765</v>
      </c>
      <c r="D179" s="11" t="s">
        <v>764</v>
      </c>
      <c r="E179" s="5">
        <v>6640</v>
      </c>
    </row>
    <row r="180" spans="1:5">
      <c r="A180" s="11" t="s">
        <v>766</v>
      </c>
      <c r="B180" s="11" t="s">
        <v>767</v>
      </c>
      <c r="C180" s="11" t="s">
        <v>768</v>
      </c>
      <c r="D180" s="11" t="s">
        <v>769</v>
      </c>
      <c r="E180" s="5">
        <v>17970</v>
      </c>
    </row>
    <row r="181" spans="1:5">
      <c r="A181" s="11" t="s">
        <v>776</v>
      </c>
      <c r="B181" s="11" t="s">
        <v>777</v>
      </c>
      <c r="C181" s="11" t="s">
        <v>778</v>
      </c>
      <c r="D181" s="11" t="s">
        <v>777</v>
      </c>
      <c r="E181" s="5">
        <v>274</v>
      </c>
    </row>
    <row r="182" spans="1:5">
      <c r="A182" s="11" t="s">
        <v>782</v>
      </c>
      <c r="B182" s="11" t="s">
        <v>783</v>
      </c>
      <c r="C182" s="11" t="s">
        <v>784</v>
      </c>
      <c r="D182" s="11" t="s">
        <v>785</v>
      </c>
      <c r="E182" s="5">
        <v>494</v>
      </c>
    </row>
    <row r="183" spans="1:5">
      <c r="A183" s="11" t="s">
        <v>786</v>
      </c>
      <c r="B183" s="11" t="s">
        <v>787</v>
      </c>
      <c r="C183" s="11" t="s">
        <v>788</v>
      </c>
      <c r="D183" s="11" t="s">
        <v>789</v>
      </c>
      <c r="E183" s="5">
        <v>1835</v>
      </c>
    </row>
    <row r="184" spans="1:5">
      <c r="A184" s="11" t="s">
        <v>790</v>
      </c>
      <c r="B184" s="11" t="s">
        <v>791</v>
      </c>
      <c r="C184" s="11" t="s">
        <v>792</v>
      </c>
      <c r="D184" s="11" t="s">
        <v>791</v>
      </c>
      <c r="E184" s="5">
        <v>10361</v>
      </c>
    </row>
    <row r="185" spans="1:5">
      <c r="A185" s="11" t="s">
        <v>793</v>
      </c>
      <c r="B185" s="11" t="s">
        <v>794</v>
      </c>
      <c r="C185" s="11" t="s">
        <v>795</v>
      </c>
      <c r="D185" s="11" t="s">
        <v>794</v>
      </c>
      <c r="E185" s="5">
        <v>10536</v>
      </c>
    </row>
    <row r="186" spans="1:5">
      <c r="A186" s="11" t="s">
        <v>796</v>
      </c>
      <c r="B186" s="11" t="s">
        <v>797</v>
      </c>
      <c r="C186" s="11" t="s">
        <v>798</v>
      </c>
      <c r="D186" s="11" t="s">
        <v>799</v>
      </c>
      <c r="E186" s="5">
        <v>2695</v>
      </c>
    </row>
    <row r="187" spans="1:5">
      <c r="A187" s="11" t="s">
        <v>800</v>
      </c>
      <c r="B187" s="11" t="s">
        <v>801</v>
      </c>
      <c r="C187" s="11" t="s">
        <v>802</v>
      </c>
      <c r="D187" s="11" t="s">
        <v>803</v>
      </c>
      <c r="E187" s="5">
        <v>416</v>
      </c>
    </row>
    <row r="188" spans="1:5">
      <c r="A188" s="11" t="s">
        <v>804</v>
      </c>
      <c r="B188" s="11" t="s">
        <v>805</v>
      </c>
      <c r="C188" s="11" t="s">
        <v>806</v>
      </c>
      <c r="D188" s="11" t="s">
        <v>807</v>
      </c>
      <c r="E188" s="5">
        <v>54</v>
      </c>
    </row>
    <row r="189" spans="1:5">
      <c r="A189" s="11" t="s">
        <v>808</v>
      </c>
      <c r="B189" s="11" t="s">
        <v>809</v>
      </c>
      <c r="C189" s="11" t="s">
        <v>810</v>
      </c>
      <c r="D189" s="11" t="s">
        <v>809</v>
      </c>
      <c r="E189" s="5">
        <v>1581</v>
      </c>
    </row>
    <row r="190" spans="1:5">
      <c r="A190" s="11" t="s">
        <v>811</v>
      </c>
      <c r="B190" s="11" t="s">
        <v>812</v>
      </c>
      <c r="C190" s="11" t="s">
        <v>819</v>
      </c>
      <c r="D190" s="11" t="s">
        <v>820</v>
      </c>
      <c r="E190" s="5">
        <v>1</v>
      </c>
    </row>
    <row r="191" spans="1:5">
      <c r="A191" s="11" t="s">
        <v>811</v>
      </c>
      <c r="B191" s="11" t="s">
        <v>812</v>
      </c>
      <c r="C191" s="11" t="s">
        <v>821</v>
      </c>
      <c r="D191" s="11" t="s">
        <v>822</v>
      </c>
      <c r="E191" s="5">
        <v>254</v>
      </c>
    </row>
    <row r="192" spans="1:5">
      <c r="A192" s="11" t="s">
        <v>811</v>
      </c>
      <c r="B192" s="11" t="s">
        <v>812</v>
      </c>
      <c r="C192" s="11" t="s">
        <v>825</v>
      </c>
      <c r="D192" s="11" t="s">
        <v>826</v>
      </c>
      <c r="E192" s="5">
        <v>3</v>
      </c>
    </row>
    <row r="193" spans="1:5">
      <c r="A193" s="11" t="s">
        <v>831</v>
      </c>
      <c r="B193" s="11" t="s">
        <v>832</v>
      </c>
      <c r="C193" s="11" t="s">
        <v>833</v>
      </c>
      <c r="D193" s="11" t="s">
        <v>834</v>
      </c>
      <c r="E193" s="5">
        <v>166</v>
      </c>
    </row>
    <row r="194" spans="1:5">
      <c r="A194" s="11" t="s">
        <v>831</v>
      </c>
      <c r="B194" s="11" t="s">
        <v>832</v>
      </c>
      <c r="C194" s="11" t="s">
        <v>835</v>
      </c>
      <c r="D194" s="11" t="s">
        <v>836</v>
      </c>
      <c r="E194" s="5">
        <v>1151</v>
      </c>
    </row>
    <row r="195" spans="1:5">
      <c r="A195" s="11" t="s">
        <v>831</v>
      </c>
      <c r="B195" s="11" t="s">
        <v>832</v>
      </c>
      <c r="C195" s="11" t="s">
        <v>837</v>
      </c>
      <c r="D195" s="11" t="s">
        <v>838</v>
      </c>
      <c r="E195" s="5">
        <v>1471</v>
      </c>
    </row>
    <row r="196" spans="1:5">
      <c r="A196" s="11" t="s">
        <v>831</v>
      </c>
      <c r="B196" s="11" t="s">
        <v>832</v>
      </c>
      <c r="C196" s="11" t="s">
        <v>839</v>
      </c>
      <c r="D196" s="11" t="s">
        <v>840</v>
      </c>
      <c r="E196" s="5">
        <v>304</v>
      </c>
    </row>
    <row r="197" spans="1:5">
      <c r="A197" s="11" t="s">
        <v>831</v>
      </c>
      <c r="B197" s="11" t="s">
        <v>832</v>
      </c>
      <c r="C197" s="11" t="s">
        <v>841</v>
      </c>
      <c r="D197" s="11" t="s">
        <v>842</v>
      </c>
      <c r="E197" s="5">
        <v>428</v>
      </c>
    </row>
    <row r="198" spans="1:5">
      <c r="A198" s="11" t="s">
        <v>831</v>
      </c>
      <c r="B198" s="11" t="s">
        <v>832</v>
      </c>
      <c r="C198" s="11" t="s">
        <v>843</v>
      </c>
      <c r="D198" s="11" t="s">
        <v>844</v>
      </c>
      <c r="E198" s="5">
        <v>1559</v>
      </c>
    </row>
    <row r="199" spans="1:5">
      <c r="A199" s="11" t="s">
        <v>831</v>
      </c>
      <c r="B199" s="11" t="s">
        <v>832</v>
      </c>
      <c r="C199" s="11" t="s">
        <v>845</v>
      </c>
      <c r="D199" s="11" t="s">
        <v>846</v>
      </c>
      <c r="E199" s="5">
        <v>824</v>
      </c>
    </row>
    <row r="200" spans="1:5">
      <c r="A200" s="11" t="s">
        <v>831</v>
      </c>
      <c r="B200" s="11" t="s">
        <v>832</v>
      </c>
      <c r="C200" s="11" t="s">
        <v>847</v>
      </c>
      <c r="D200" s="11" t="s">
        <v>848</v>
      </c>
      <c r="E200" s="5">
        <v>40</v>
      </c>
    </row>
    <row r="201" spans="1:5">
      <c r="A201" s="11" t="s">
        <v>831</v>
      </c>
      <c r="B201" s="11" t="s">
        <v>832</v>
      </c>
      <c r="C201" s="11" t="s">
        <v>849</v>
      </c>
      <c r="D201" s="11" t="s">
        <v>850</v>
      </c>
      <c r="E201" s="5">
        <v>1012</v>
      </c>
    </row>
    <row r="202" spans="1:5">
      <c r="A202" s="11" t="s">
        <v>831</v>
      </c>
      <c r="B202" s="11" t="s">
        <v>832</v>
      </c>
      <c r="C202" s="11" t="s">
        <v>851</v>
      </c>
      <c r="D202" s="11" t="s">
        <v>852</v>
      </c>
      <c r="E202" s="5">
        <v>406</v>
      </c>
    </row>
    <row r="203" spans="1:5">
      <c r="A203" s="11" t="s">
        <v>831</v>
      </c>
      <c r="B203" s="11" t="s">
        <v>832</v>
      </c>
      <c r="C203" s="11" t="s">
        <v>853</v>
      </c>
      <c r="D203" s="11" t="s">
        <v>854</v>
      </c>
      <c r="E203" s="5">
        <v>1252</v>
      </c>
    </row>
    <row r="204" spans="1:5">
      <c r="A204" s="11" t="s">
        <v>831</v>
      </c>
      <c r="B204" s="11" t="s">
        <v>832</v>
      </c>
      <c r="C204" s="11" t="s">
        <v>855</v>
      </c>
      <c r="D204" s="11" t="s">
        <v>856</v>
      </c>
      <c r="E204" s="5">
        <v>84</v>
      </c>
    </row>
    <row r="205" spans="1:5">
      <c r="A205" s="11" t="s">
        <v>831</v>
      </c>
      <c r="B205" s="11" t="s">
        <v>832</v>
      </c>
      <c r="C205" s="11" t="s">
        <v>857</v>
      </c>
      <c r="D205" s="11" t="s">
        <v>858</v>
      </c>
      <c r="E205" s="5">
        <v>2427</v>
      </c>
    </row>
    <row r="206" spans="1:5">
      <c r="A206" s="11" t="s">
        <v>831</v>
      </c>
      <c r="B206" s="11" t="s">
        <v>832</v>
      </c>
      <c r="C206" s="11" t="s">
        <v>859</v>
      </c>
      <c r="D206" s="11" t="s">
        <v>860</v>
      </c>
      <c r="E206" s="5">
        <v>1384</v>
      </c>
    </row>
    <row r="207" spans="1:5">
      <c r="A207" s="11" t="s">
        <v>831</v>
      </c>
      <c r="B207" s="11" t="s">
        <v>832</v>
      </c>
      <c r="C207" s="11" t="s">
        <v>861</v>
      </c>
      <c r="D207" s="11" t="s">
        <v>862</v>
      </c>
      <c r="E207" s="5">
        <v>878</v>
      </c>
    </row>
    <row r="208" spans="1:5">
      <c r="A208" s="11" t="s">
        <v>831</v>
      </c>
      <c r="B208" s="11" t="s">
        <v>832</v>
      </c>
      <c r="C208" s="11" t="s">
        <v>863</v>
      </c>
      <c r="D208" s="11" t="s">
        <v>864</v>
      </c>
      <c r="E208" s="5">
        <v>1621</v>
      </c>
    </row>
    <row r="209" spans="1:5">
      <c r="A209" s="11" t="s">
        <v>831</v>
      </c>
      <c r="B209" s="11" t="s">
        <v>832</v>
      </c>
      <c r="C209" s="11" t="s">
        <v>865</v>
      </c>
      <c r="D209" s="11" t="s">
        <v>866</v>
      </c>
      <c r="E209" s="5">
        <v>1215</v>
      </c>
    </row>
    <row r="210" spans="1:5">
      <c r="A210" s="11" t="s">
        <v>831</v>
      </c>
      <c r="B210" s="11" t="s">
        <v>832</v>
      </c>
      <c r="C210" s="11" t="s">
        <v>867</v>
      </c>
      <c r="D210" s="11" t="s">
        <v>868</v>
      </c>
      <c r="E210" s="5">
        <v>1081</v>
      </c>
    </row>
    <row r="211" spans="1:5">
      <c r="A211" s="11" t="s">
        <v>831</v>
      </c>
      <c r="B211" s="11" t="s">
        <v>832</v>
      </c>
      <c r="C211" s="11" t="s">
        <v>869</v>
      </c>
      <c r="D211" s="11" t="s">
        <v>870</v>
      </c>
      <c r="E211" s="5">
        <v>782</v>
      </c>
    </row>
    <row r="212" spans="1:5">
      <c r="A212" s="11" t="s">
        <v>831</v>
      </c>
      <c r="B212" s="11" t="s">
        <v>832</v>
      </c>
      <c r="C212" s="11" t="s">
        <v>871</v>
      </c>
      <c r="D212" s="11" t="s">
        <v>872</v>
      </c>
      <c r="E212" s="5">
        <v>743</v>
      </c>
    </row>
    <row r="213" spans="1:5">
      <c r="A213" s="11" t="s">
        <v>831</v>
      </c>
      <c r="B213" s="11" t="s">
        <v>832</v>
      </c>
      <c r="C213" s="11" t="s">
        <v>873</v>
      </c>
      <c r="D213" s="11" t="s">
        <v>874</v>
      </c>
      <c r="E213" s="5">
        <v>33</v>
      </c>
    </row>
    <row r="214" spans="1:5">
      <c r="A214" s="11" t="s">
        <v>887</v>
      </c>
      <c r="B214" s="11" t="s">
        <v>888</v>
      </c>
      <c r="C214" s="11" t="s">
        <v>889</v>
      </c>
      <c r="D214" s="11" t="s">
        <v>890</v>
      </c>
      <c r="E214" s="5">
        <v>2289</v>
      </c>
    </row>
    <row r="215" spans="1:5">
      <c r="A215" s="11" t="s">
        <v>891</v>
      </c>
      <c r="B215" s="11" t="s">
        <v>892</v>
      </c>
      <c r="C215" s="11" t="s">
        <v>893</v>
      </c>
      <c r="D215" s="11" t="s">
        <v>892</v>
      </c>
      <c r="E215" s="5">
        <v>3084</v>
      </c>
    </row>
    <row r="216" spans="1:5">
      <c r="A216" s="11" t="s">
        <v>894</v>
      </c>
      <c r="B216" s="11" t="s">
        <v>895</v>
      </c>
      <c r="C216" s="11" t="s">
        <v>896</v>
      </c>
      <c r="D216" s="11" t="s">
        <v>897</v>
      </c>
      <c r="E216" s="5">
        <v>101</v>
      </c>
    </row>
    <row r="217" spans="1:5">
      <c r="A217" s="11" t="s">
        <v>894</v>
      </c>
      <c r="B217" s="11" t="s">
        <v>895</v>
      </c>
      <c r="C217" s="11" t="s">
        <v>898</v>
      </c>
      <c r="D217" s="11" t="s">
        <v>899</v>
      </c>
      <c r="E217" s="5">
        <v>75</v>
      </c>
    </row>
    <row r="218" spans="1:5">
      <c r="A218" s="11" t="s">
        <v>894</v>
      </c>
      <c r="B218" s="11" t="s">
        <v>895</v>
      </c>
      <c r="C218" s="11" t="s">
        <v>900</v>
      </c>
      <c r="D218" s="11" t="s">
        <v>901</v>
      </c>
      <c r="E218" s="5">
        <v>349</v>
      </c>
    </row>
    <row r="219" spans="1:5">
      <c r="A219" s="11" t="s">
        <v>894</v>
      </c>
      <c r="B219" s="11" t="s">
        <v>895</v>
      </c>
      <c r="C219" s="11" t="s">
        <v>902</v>
      </c>
      <c r="D219" s="11" t="s">
        <v>903</v>
      </c>
      <c r="E219" s="5">
        <v>557</v>
      </c>
    </row>
    <row r="220" spans="1:5">
      <c r="A220" s="11" t="s">
        <v>894</v>
      </c>
      <c r="B220" s="11" t="s">
        <v>895</v>
      </c>
      <c r="C220" s="11" t="s">
        <v>904</v>
      </c>
      <c r="D220" s="11" t="s">
        <v>905</v>
      </c>
      <c r="E220" s="5">
        <v>4</v>
      </c>
    </row>
    <row r="221" spans="1:5">
      <c r="A221" s="11" t="s">
        <v>894</v>
      </c>
      <c r="B221" s="11" t="s">
        <v>895</v>
      </c>
      <c r="C221" s="11" t="s">
        <v>906</v>
      </c>
      <c r="D221" s="11" t="s">
        <v>907</v>
      </c>
      <c r="E221" s="5">
        <v>242</v>
      </c>
    </row>
    <row r="222" spans="1:5">
      <c r="A222" s="11" t="s">
        <v>894</v>
      </c>
      <c r="B222" s="11" t="s">
        <v>895</v>
      </c>
      <c r="C222" s="11" t="s">
        <v>908</v>
      </c>
      <c r="D222" s="11" t="s">
        <v>909</v>
      </c>
      <c r="E222" s="5">
        <v>1</v>
      </c>
    </row>
    <row r="223" spans="1:5">
      <c r="A223" s="11" t="s">
        <v>894</v>
      </c>
      <c r="B223" s="11" t="s">
        <v>895</v>
      </c>
      <c r="C223" s="11" t="s">
        <v>910</v>
      </c>
      <c r="D223" s="11" t="s">
        <v>911</v>
      </c>
      <c r="E223" s="5">
        <v>230</v>
      </c>
    </row>
    <row r="224" spans="1:5">
      <c r="A224" s="11" t="s">
        <v>894</v>
      </c>
      <c r="B224" s="11" t="s">
        <v>895</v>
      </c>
      <c r="C224" s="11" t="s">
        <v>912</v>
      </c>
      <c r="D224" s="11" t="s">
        <v>913</v>
      </c>
      <c r="E224" s="5">
        <v>469</v>
      </c>
    </row>
    <row r="225" spans="1:5">
      <c r="A225" s="11" t="s">
        <v>894</v>
      </c>
      <c r="B225" s="11" t="s">
        <v>895</v>
      </c>
      <c r="C225" s="11" t="s">
        <v>914</v>
      </c>
      <c r="D225" s="11" t="s">
        <v>915</v>
      </c>
      <c r="E225" s="5">
        <v>259</v>
      </c>
    </row>
    <row r="226" spans="1:5">
      <c r="A226" s="11" t="s">
        <v>894</v>
      </c>
      <c r="B226" s="11" t="s">
        <v>895</v>
      </c>
      <c r="C226" s="11" t="s">
        <v>916</v>
      </c>
      <c r="D226" s="11" t="s">
        <v>917</v>
      </c>
      <c r="E226" s="5">
        <v>132</v>
      </c>
    </row>
    <row r="227" spans="1:5">
      <c r="A227" s="11" t="s">
        <v>894</v>
      </c>
      <c r="B227" s="11" t="s">
        <v>895</v>
      </c>
      <c r="C227" s="11" t="s">
        <v>918</v>
      </c>
      <c r="D227" s="11" t="s">
        <v>919</v>
      </c>
      <c r="E227" s="5">
        <v>345</v>
      </c>
    </row>
    <row r="228" spans="1:5">
      <c r="A228" s="11" t="s">
        <v>927</v>
      </c>
      <c r="B228" s="11" t="s">
        <v>928</v>
      </c>
      <c r="C228" s="11" t="s">
        <v>929</v>
      </c>
      <c r="D228" s="11" t="s">
        <v>930</v>
      </c>
      <c r="E228" s="5">
        <v>40811</v>
      </c>
    </row>
    <row r="229" spans="1:5">
      <c r="A229" s="11" t="s">
        <v>931</v>
      </c>
      <c r="B229" s="11" t="s">
        <v>932</v>
      </c>
      <c r="C229" s="11" t="s">
        <v>933</v>
      </c>
      <c r="D229" s="11" t="s">
        <v>934</v>
      </c>
      <c r="E229" s="5">
        <v>1212</v>
      </c>
    </row>
    <row r="230" spans="1:5">
      <c r="A230" s="69" t="s">
        <v>935</v>
      </c>
      <c r="B230" s="70"/>
      <c r="C230" s="70"/>
      <c r="D230" s="71"/>
      <c r="E230" s="6">
        <f>SUM(E2:E229)</f>
        <v>456031</v>
      </c>
    </row>
  </sheetData>
  <mergeCells count="1">
    <mergeCell ref="A230:D230"/>
  </mergeCells>
  <pageMargins left="0.70866141732283472" right="0.70866141732283472" top="0.74803149606299213" bottom="0.74803149606299213" header="0.31496062992125984" footer="0.31496062992125984"/>
  <pageSetup scale="92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4"/>
  <sheetViews>
    <sheetView showGridLines="0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1" width="4.42578125" style="19" bestFit="1" customWidth="1"/>
    <col min="2" max="2" width="6.5703125" style="15" customWidth="1"/>
    <col min="3" max="3" width="35.85546875" style="45" customWidth="1"/>
    <col min="4" max="4" width="12.5703125" style="15" customWidth="1"/>
    <col min="5" max="5" width="11.42578125" style="15" customWidth="1"/>
    <col min="6" max="6" width="15.85546875" style="15" customWidth="1"/>
    <col min="7" max="8" width="14.5703125" style="15" customWidth="1"/>
    <col min="9" max="9" width="14.7109375" style="15" customWidth="1"/>
    <col min="10" max="11" width="14.5703125" style="15" customWidth="1"/>
    <col min="12" max="13" width="12.5703125" style="15" customWidth="1"/>
    <col min="14" max="14" width="14.5703125" style="15" customWidth="1"/>
    <col min="15" max="15" width="19.28515625" style="15" customWidth="1"/>
    <col min="16" max="16" width="17.7109375" style="15" customWidth="1"/>
    <col min="17" max="18" width="14.5703125" style="15" customWidth="1"/>
    <col min="19" max="19" width="12.5703125" style="15" customWidth="1"/>
    <col min="20" max="20" width="14.5703125" style="15" customWidth="1"/>
    <col min="21" max="16384" width="9.140625" style="15"/>
  </cols>
  <sheetData>
    <row r="1" spans="1:20" s="43" customFormat="1" ht="165">
      <c r="A1" s="37" t="s">
        <v>940</v>
      </c>
      <c r="B1" s="37" t="s">
        <v>941</v>
      </c>
      <c r="C1" s="37" t="s">
        <v>942</v>
      </c>
      <c r="D1" s="37" t="s">
        <v>943</v>
      </c>
      <c r="E1" s="37" t="s">
        <v>944</v>
      </c>
      <c r="F1" s="37" t="s">
        <v>945</v>
      </c>
      <c r="G1" s="37" t="s">
        <v>976</v>
      </c>
      <c r="H1" s="37" t="s">
        <v>977</v>
      </c>
      <c r="I1" s="39" t="s">
        <v>979</v>
      </c>
      <c r="J1" s="39" t="s">
        <v>978</v>
      </c>
      <c r="K1" s="38" t="s">
        <v>970</v>
      </c>
      <c r="L1" s="39" t="s">
        <v>980</v>
      </c>
      <c r="M1" s="39" t="s">
        <v>981</v>
      </c>
      <c r="N1" s="41" t="s">
        <v>982</v>
      </c>
      <c r="O1" s="41" t="s">
        <v>983</v>
      </c>
      <c r="P1" s="42" t="s">
        <v>974</v>
      </c>
      <c r="Q1" s="41" t="s">
        <v>984</v>
      </c>
      <c r="R1" s="38" t="s">
        <v>973</v>
      </c>
      <c r="S1" s="41" t="s">
        <v>985</v>
      </c>
      <c r="T1" s="38" t="s">
        <v>986</v>
      </c>
    </row>
    <row r="2" spans="1:20" s="36" customFormat="1">
      <c r="A2" s="35">
        <v>1</v>
      </c>
      <c r="B2" s="35" t="s">
        <v>975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40">
        <v>11</v>
      </c>
      <c r="M2" s="40">
        <v>12</v>
      </c>
      <c r="N2" s="40">
        <v>13</v>
      </c>
      <c r="O2" s="40">
        <v>14</v>
      </c>
      <c r="P2" s="40">
        <v>15</v>
      </c>
      <c r="Q2" s="40">
        <v>16</v>
      </c>
      <c r="R2" s="40">
        <v>17</v>
      </c>
      <c r="S2" s="40">
        <v>18</v>
      </c>
      <c r="T2" s="40">
        <v>19</v>
      </c>
    </row>
    <row r="3" spans="1:20">
      <c r="A3" s="17">
        <v>1</v>
      </c>
      <c r="B3" s="16">
        <v>661</v>
      </c>
      <c r="C3" s="34" t="s">
        <v>630</v>
      </c>
      <c r="D3" s="16">
        <v>55431</v>
      </c>
      <c r="E3" s="17">
        <v>14494</v>
      </c>
      <c r="F3" s="17">
        <f>+D3*50-E3*23</f>
        <v>2438188</v>
      </c>
      <c r="G3" s="22">
        <v>1001269</v>
      </c>
      <c r="H3" s="22">
        <v>985656</v>
      </c>
      <c r="I3" s="22">
        <v>243819</v>
      </c>
      <c r="J3" s="22">
        <f>+H3-I3</f>
        <v>741837</v>
      </c>
      <c r="K3" s="22">
        <f>+F3-G3-I3</f>
        <v>1193100</v>
      </c>
      <c r="L3" s="20">
        <v>0</v>
      </c>
      <c r="M3" s="17">
        <v>0</v>
      </c>
      <c r="N3" s="17">
        <v>555225</v>
      </c>
      <c r="O3" s="17">
        <v>243819</v>
      </c>
      <c r="P3" s="17">
        <v>0</v>
      </c>
      <c r="Q3" s="17">
        <f t="shared" ref="Q3:Q66" si="0">+L3+M3+O3-P3</f>
        <v>243819</v>
      </c>
      <c r="R3" s="17">
        <f>IF(Q3&gt;K3,K3,Q3)</f>
        <v>243819</v>
      </c>
      <c r="S3" s="17">
        <f>+Q3-R3</f>
        <v>0</v>
      </c>
      <c r="T3" s="17">
        <f>+K3-R3</f>
        <v>949281</v>
      </c>
    </row>
    <row r="4" spans="1:20">
      <c r="A4" s="17">
        <v>2</v>
      </c>
      <c r="B4" s="16">
        <v>623</v>
      </c>
      <c r="C4" s="34" t="s">
        <v>446</v>
      </c>
      <c r="D4" s="16">
        <v>10775</v>
      </c>
      <c r="E4" s="17">
        <v>3809</v>
      </c>
      <c r="F4" s="17">
        <f t="shared" ref="F4:F69" si="1">+D4*50-E4*23</f>
        <v>451143</v>
      </c>
      <c r="G4" s="22">
        <v>196261</v>
      </c>
      <c r="H4" s="22">
        <v>0</v>
      </c>
      <c r="I4" s="22">
        <v>0</v>
      </c>
      <c r="J4" s="22">
        <f t="shared" ref="J4:J67" si="2">+H4-I4</f>
        <v>0</v>
      </c>
      <c r="K4" s="22">
        <f t="shared" ref="K4:K67" si="3">+F4-G4-I4</f>
        <v>254882</v>
      </c>
      <c r="L4" s="17">
        <v>0</v>
      </c>
      <c r="M4" s="17">
        <v>0</v>
      </c>
      <c r="N4" s="17">
        <v>231575</v>
      </c>
      <c r="O4" s="17">
        <v>45114</v>
      </c>
      <c r="P4" s="17">
        <v>0</v>
      </c>
      <c r="Q4" s="17">
        <f t="shared" si="0"/>
        <v>45114</v>
      </c>
      <c r="R4" s="17">
        <f t="shared" ref="R4:R67" si="4">IF(Q4&gt;K4,K4,Q4)</f>
        <v>45114</v>
      </c>
      <c r="S4" s="17">
        <f t="shared" ref="S4:S67" si="5">+Q4-R4</f>
        <v>0</v>
      </c>
      <c r="T4" s="17">
        <f t="shared" ref="T4:T67" si="6">+K4-R4</f>
        <v>209768</v>
      </c>
    </row>
    <row r="5" spans="1:20" ht="33">
      <c r="A5" s="17">
        <v>3</v>
      </c>
      <c r="B5" s="16">
        <v>821</v>
      </c>
      <c r="C5" s="34" t="s">
        <v>756</v>
      </c>
      <c r="D5" s="16">
        <v>18812</v>
      </c>
      <c r="E5" s="17">
        <v>1112</v>
      </c>
      <c r="F5" s="17">
        <f t="shared" si="1"/>
        <v>915024</v>
      </c>
      <c r="G5" s="22">
        <v>447625</v>
      </c>
      <c r="H5" s="22">
        <v>956725</v>
      </c>
      <c r="I5" s="22">
        <v>91502</v>
      </c>
      <c r="J5" s="22">
        <f t="shared" si="2"/>
        <v>865223</v>
      </c>
      <c r="K5" s="22">
        <f t="shared" si="3"/>
        <v>375897</v>
      </c>
      <c r="L5" s="17">
        <v>0</v>
      </c>
      <c r="M5" s="17">
        <v>0</v>
      </c>
      <c r="N5" s="17">
        <v>105625</v>
      </c>
      <c r="O5" s="17">
        <v>91502</v>
      </c>
      <c r="P5" s="17">
        <v>0</v>
      </c>
      <c r="Q5" s="17">
        <f t="shared" si="0"/>
        <v>91502</v>
      </c>
      <c r="R5" s="17">
        <f t="shared" si="4"/>
        <v>91502</v>
      </c>
      <c r="S5" s="17">
        <f t="shared" si="5"/>
        <v>0</v>
      </c>
      <c r="T5" s="17">
        <f t="shared" si="6"/>
        <v>284395</v>
      </c>
    </row>
    <row r="6" spans="1:20">
      <c r="A6" s="17">
        <v>4</v>
      </c>
      <c r="B6" s="16">
        <v>647</v>
      </c>
      <c r="C6" s="34" t="s">
        <v>516</v>
      </c>
      <c r="D6" s="16">
        <v>7337</v>
      </c>
      <c r="E6" s="17">
        <v>2594</v>
      </c>
      <c r="F6" s="17">
        <f t="shared" si="1"/>
        <v>307188</v>
      </c>
      <c r="G6" s="22">
        <v>135403</v>
      </c>
      <c r="H6" s="22">
        <v>0</v>
      </c>
      <c r="I6" s="22">
        <v>0</v>
      </c>
      <c r="J6" s="22">
        <f t="shared" si="2"/>
        <v>0</v>
      </c>
      <c r="K6" s="22">
        <f t="shared" si="3"/>
        <v>171785</v>
      </c>
      <c r="L6" s="17">
        <v>0</v>
      </c>
      <c r="M6" s="17">
        <v>0</v>
      </c>
      <c r="N6" s="17">
        <v>232825</v>
      </c>
      <c r="O6" s="17">
        <v>30719</v>
      </c>
      <c r="P6" s="17">
        <v>0</v>
      </c>
      <c r="Q6" s="17">
        <f t="shared" si="0"/>
        <v>30719</v>
      </c>
      <c r="R6" s="17">
        <f t="shared" si="4"/>
        <v>30719</v>
      </c>
      <c r="S6" s="17">
        <f t="shared" si="5"/>
        <v>0</v>
      </c>
      <c r="T6" s="17">
        <f t="shared" si="6"/>
        <v>141066</v>
      </c>
    </row>
    <row r="7" spans="1:20">
      <c r="A7" s="17">
        <v>5</v>
      </c>
      <c r="B7" s="16">
        <v>630</v>
      </c>
      <c r="C7" s="34" t="s">
        <v>458</v>
      </c>
      <c r="D7" s="16">
        <v>1989</v>
      </c>
      <c r="E7" s="17">
        <v>0</v>
      </c>
      <c r="F7" s="17">
        <f t="shared" si="1"/>
        <v>99450</v>
      </c>
      <c r="G7" s="22">
        <v>18640</v>
      </c>
      <c r="H7" s="22">
        <v>0</v>
      </c>
      <c r="I7" s="22">
        <v>0</v>
      </c>
      <c r="J7" s="22">
        <f t="shared" si="2"/>
        <v>0</v>
      </c>
      <c r="K7" s="22">
        <f t="shared" si="3"/>
        <v>80810</v>
      </c>
      <c r="L7" s="17">
        <v>0</v>
      </c>
      <c r="M7" s="17">
        <v>0</v>
      </c>
      <c r="N7" s="17">
        <v>133450</v>
      </c>
      <c r="O7" s="17">
        <v>9945</v>
      </c>
      <c r="P7" s="17">
        <v>0</v>
      </c>
      <c r="Q7" s="17">
        <f t="shared" si="0"/>
        <v>9945</v>
      </c>
      <c r="R7" s="17">
        <f t="shared" si="4"/>
        <v>9945</v>
      </c>
      <c r="S7" s="17">
        <f t="shared" si="5"/>
        <v>0</v>
      </c>
      <c r="T7" s="17">
        <f t="shared" si="6"/>
        <v>70865</v>
      </c>
    </row>
    <row r="8" spans="1:20">
      <c r="A8" s="17">
        <v>6</v>
      </c>
      <c r="B8" s="16">
        <v>601</v>
      </c>
      <c r="C8" s="34" t="s">
        <v>416</v>
      </c>
      <c r="D8" s="16">
        <v>5</v>
      </c>
      <c r="E8" s="17">
        <v>0</v>
      </c>
      <c r="F8" s="17">
        <f t="shared" si="1"/>
        <v>250</v>
      </c>
      <c r="G8" s="22">
        <v>160</v>
      </c>
      <c r="H8" s="22">
        <v>0</v>
      </c>
      <c r="I8" s="22">
        <v>0</v>
      </c>
      <c r="J8" s="22">
        <f t="shared" si="2"/>
        <v>0</v>
      </c>
      <c r="K8" s="22">
        <f t="shared" si="3"/>
        <v>90</v>
      </c>
      <c r="L8" s="17">
        <v>0</v>
      </c>
      <c r="M8" s="17">
        <v>0</v>
      </c>
      <c r="N8" s="17">
        <v>250</v>
      </c>
      <c r="O8" s="17">
        <v>25</v>
      </c>
      <c r="P8" s="17">
        <v>0</v>
      </c>
      <c r="Q8" s="17">
        <f t="shared" si="0"/>
        <v>25</v>
      </c>
      <c r="R8" s="17">
        <f t="shared" si="4"/>
        <v>25</v>
      </c>
      <c r="S8" s="17">
        <f t="shared" si="5"/>
        <v>0</v>
      </c>
      <c r="T8" s="17">
        <f t="shared" si="6"/>
        <v>65</v>
      </c>
    </row>
    <row r="9" spans="1:20">
      <c r="A9" s="17">
        <v>7</v>
      </c>
      <c r="B9" s="16">
        <v>648</v>
      </c>
      <c r="C9" s="34" t="s">
        <v>519</v>
      </c>
      <c r="D9" s="16">
        <v>5574</v>
      </c>
      <c r="E9" s="17">
        <v>1138</v>
      </c>
      <c r="F9" s="17">
        <f t="shared" si="1"/>
        <v>252526</v>
      </c>
      <c r="G9" s="22">
        <v>85046</v>
      </c>
      <c r="H9" s="22">
        <v>0</v>
      </c>
      <c r="I9" s="22">
        <v>0</v>
      </c>
      <c r="J9" s="22">
        <f t="shared" si="2"/>
        <v>0</v>
      </c>
      <c r="K9" s="22">
        <f t="shared" si="3"/>
        <v>167480</v>
      </c>
      <c r="L9" s="17">
        <v>442164</v>
      </c>
      <c r="M9" s="17">
        <v>0</v>
      </c>
      <c r="N9" s="17">
        <v>290475</v>
      </c>
      <c r="O9" s="17">
        <v>25253</v>
      </c>
      <c r="P9" s="17">
        <v>0</v>
      </c>
      <c r="Q9" s="17">
        <f t="shared" si="0"/>
        <v>467417</v>
      </c>
      <c r="R9" s="17">
        <f t="shared" si="4"/>
        <v>167480</v>
      </c>
      <c r="S9" s="17">
        <f t="shared" si="5"/>
        <v>299937</v>
      </c>
      <c r="T9" s="17">
        <f t="shared" si="6"/>
        <v>0</v>
      </c>
    </row>
    <row r="10" spans="1:20">
      <c r="A10" s="17">
        <v>8</v>
      </c>
      <c r="B10" s="16">
        <v>649</v>
      </c>
      <c r="C10" s="34" t="s">
        <v>524</v>
      </c>
      <c r="D10" s="16">
        <v>42203</v>
      </c>
      <c r="E10" s="17">
        <v>5082</v>
      </c>
      <c r="F10" s="17">
        <f t="shared" si="1"/>
        <v>1993264</v>
      </c>
      <c r="G10" s="22">
        <v>825413</v>
      </c>
      <c r="H10" s="22">
        <v>0</v>
      </c>
      <c r="I10" s="22">
        <v>0</v>
      </c>
      <c r="J10" s="22">
        <f t="shared" si="2"/>
        <v>0</v>
      </c>
      <c r="K10" s="22">
        <f t="shared" si="3"/>
        <v>1167851</v>
      </c>
      <c r="L10" s="17">
        <v>0</v>
      </c>
      <c r="M10" s="17">
        <v>0</v>
      </c>
      <c r="N10" s="17">
        <v>787325</v>
      </c>
      <c r="O10" s="17">
        <v>199326</v>
      </c>
      <c r="P10" s="17">
        <v>0</v>
      </c>
      <c r="Q10" s="17">
        <f t="shared" si="0"/>
        <v>199326</v>
      </c>
      <c r="R10" s="17">
        <f t="shared" si="4"/>
        <v>199326</v>
      </c>
      <c r="S10" s="17">
        <f t="shared" si="5"/>
        <v>0</v>
      </c>
      <c r="T10" s="17">
        <f t="shared" si="6"/>
        <v>968525</v>
      </c>
    </row>
    <row r="11" spans="1:20">
      <c r="A11" s="17">
        <v>9</v>
      </c>
      <c r="B11" s="16">
        <v>662</v>
      </c>
      <c r="C11" s="34" t="s">
        <v>634</v>
      </c>
      <c r="D11" s="16">
        <v>7433</v>
      </c>
      <c r="E11" s="17">
        <v>226</v>
      </c>
      <c r="F11" s="17">
        <f t="shared" si="1"/>
        <v>366452</v>
      </c>
      <c r="G11" s="22">
        <v>170880</v>
      </c>
      <c r="H11" s="22">
        <v>0</v>
      </c>
      <c r="I11" s="22">
        <v>0</v>
      </c>
      <c r="J11" s="22">
        <f t="shared" si="2"/>
        <v>0</v>
      </c>
      <c r="K11" s="22">
        <f t="shared" si="3"/>
        <v>195572</v>
      </c>
      <c r="L11" s="17">
        <v>0</v>
      </c>
      <c r="M11" s="17">
        <v>0</v>
      </c>
      <c r="N11" s="17">
        <v>144300</v>
      </c>
      <c r="O11" s="17">
        <v>36645</v>
      </c>
      <c r="P11" s="17">
        <v>0</v>
      </c>
      <c r="Q11" s="17">
        <f t="shared" si="0"/>
        <v>36645</v>
      </c>
      <c r="R11" s="17">
        <f t="shared" si="4"/>
        <v>36645</v>
      </c>
      <c r="S11" s="17">
        <f t="shared" si="5"/>
        <v>0</v>
      </c>
      <c r="T11" s="17">
        <f t="shared" si="6"/>
        <v>158927</v>
      </c>
    </row>
    <row r="12" spans="1:20" ht="33">
      <c r="A12" s="17">
        <v>10</v>
      </c>
      <c r="B12" s="16">
        <v>671</v>
      </c>
      <c r="C12" s="34" t="s">
        <v>651</v>
      </c>
      <c r="D12" s="16">
        <v>6262</v>
      </c>
      <c r="E12" s="17">
        <v>0</v>
      </c>
      <c r="F12" s="17">
        <f t="shared" si="1"/>
        <v>313100</v>
      </c>
      <c r="G12" s="22">
        <v>118840</v>
      </c>
      <c r="H12" s="22">
        <v>0</v>
      </c>
      <c r="I12" s="22">
        <v>0</v>
      </c>
      <c r="J12" s="22">
        <f t="shared" si="2"/>
        <v>0</v>
      </c>
      <c r="K12" s="22">
        <f t="shared" si="3"/>
        <v>194260</v>
      </c>
      <c r="L12" s="17">
        <v>0</v>
      </c>
      <c r="M12" s="17">
        <v>20165</v>
      </c>
      <c r="N12" s="17">
        <v>23850</v>
      </c>
      <c r="O12" s="17">
        <v>23850</v>
      </c>
      <c r="P12" s="17">
        <v>0</v>
      </c>
      <c r="Q12" s="17">
        <f t="shared" si="0"/>
        <v>44015</v>
      </c>
      <c r="R12" s="17">
        <f t="shared" si="4"/>
        <v>44015</v>
      </c>
      <c r="S12" s="17">
        <f t="shared" si="5"/>
        <v>0</v>
      </c>
      <c r="T12" s="17">
        <f t="shared" si="6"/>
        <v>150245</v>
      </c>
    </row>
    <row r="13" spans="1:20" ht="33">
      <c r="A13" s="17">
        <v>11</v>
      </c>
      <c r="B13" s="16">
        <v>670</v>
      </c>
      <c r="C13" s="34" t="s">
        <v>647</v>
      </c>
      <c r="D13" s="16">
        <v>17784</v>
      </c>
      <c r="E13" s="17">
        <v>2521</v>
      </c>
      <c r="F13" s="17">
        <f t="shared" si="1"/>
        <v>831217</v>
      </c>
      <c r="G13" s="22">
        <v>379640</v>
      </c>
      <c r="H13" s="22">
        <v>0</v>
      </c>
      <c r="I13" s="22">
        <v>0</v>
      </c>
      <c r="J13" s="22">
        <f t="shared" si="2"/>
        <v>0</v>
      </c>
      <c r="K13" s="22">
        <f t="shared" si="3"/>
        <v>451577</v>
      </c>
      <c r="L13" s="17">
        <v>0</v>
      </c>
      <c r="M13" s="17">
        <v>21990</v>
      </c>
      <c r="N13" s="17">
        <v>215650</v>
      </c>
      <c r="O13" s="17">
        <v>83122</v>
      </c>
      <c r="P13" s="17">
        <v>0</v>
      </c>
      <c r="Q13" s="17">
        <f t="shared" si="0"/>
        <v>105112</v>
      </c>
      <c r="R13" s="17">
        <f t="shared" si="4"/>
        <v>105112</v>
      </c>
      <c r="S13" s="17">
        <f t="shared" si="5"/>
        <v>0</v>
      </c>
      <c r="T13" s="17">
        <f t="shared" si="6"/>
        <v>346465</v>
      </c>
    </row>
    <row r="14" spans="1:20">
      <c r="A14" s="17">
        <v>12</v>
      </c>
      <c r="B14" s="16">
        <v>983</v>
      </c>
      <c r="C14" s="34" t="s">
        <v>921</v>
      </c>
      <c r="D14" s="16">
        <v>6</v>
      </c>
      <c r="E14" s="17">
        <v>0</v>
      </c>
      <c r="F14" s="17">
        <f t="shared" si="1"/>
        <v>300</v>
      </c>
      <c r="G14" s="22">
        <v>240</v>
      </c>
      <c r="H14" s="22">
        <v>0</v>
      </c>
      <c r="I14" s="22">
        <v>0</v>
      </c>
      <c r="J14" s="22">
        <f t="shared" si="2"/>
        <v>0</v>
      </c>
      <c r="K14" s="22">
        <f t="shared" si="3"/>
        <v>60</v>
      </c>
      <c r="L14" s="17">
        <v>0</v>
      </c>
      <c r="M14" s="17">
        <v>10</v>
      </c>
      <c r="N14" s="17">
        <v>0</v>
      </c>
      <c r="O14" s="17">
        <v>0</v>
      </c>
      <c r="P14" s="17">
        <v>0</v>
      </c>
      <c r="Q14" s="17">
        <f t="shared" si="0"/>
        <v>10</v>
      </c>
      <c r="R14" s="17">
        <f t="shared" si="4"/>
        <v>10</v>
      </c>
      <c r="S14" s="17">
        <f t="shared" si="5"/>
        <v>0</v>
      </c>
      <c r="T14" s="17">
        <f t="shared" si="6"/>
        <v>50</v>
      </c>
    </row>
    <row r="15" spans="1:20">
      <c r="A15" s="17">
        <v>13</v>
      </c>
      <c r="B15" s="16">
        <v>657</v>
      </c>
      <c r="C15" s="34" t="s">
        <v>606</v>
      </c>
      <c r="D15" s="16">
        <v>9599</v>
      </c>
      <c r="E15" s="17">
        <v>0</v>
      </c>
      <c r="F15" s="17">
        <f t="shared" si="1"/>
        <v>479950</v>
      </c>
      <c r="G15" s="22">
        <v>201760</v>
      </c>
      <c r="H15" s="22">
        <v>3901857</v>
      </c>
      <c r="I15" s="22">
        <v>47995</v>
      </c>
      <c r="J15" s="22">
        <f t="shared" si="2"/>
        <v>3853862</v>
      </c>
      <c r="K15" s="22">
        <f t="shared" si="3"/>
        <v>230195</v>
      </c>
      <c r="L15" s="17">
        <v>0</v>
      </c>
      <c r="M15" s="17">
        <v>47820</v>
      </c>
      <c r="N15" s="17">
        <v>111475</v>
      </c>
      <c r="O15" s="17">
        <v>47995</v>
      </c>
      <c r="P15" s="17">
        <v>0</v>
      </c>
      <c r="Q15" s="17">
        <f t="shared" si="0"/>
        <v>95815</v>
      </c>
      <c r="R15" s="17">
        <f t="shared" si="4"/>
        <v>95815</v>
      </c>
      <c r="S15" s="17">
        <f t="shared" si="5"/>
        <v>0</v>
      </c>
      <c r="T15" s="17">
        <f t="shared" si="6"/>
        <v>134380</v>
      </c>
    </row>
    <row r="16" spans="1:20">
      <c r="A16" s="17">
        <v>14</v>
      </c>
      <c r="B16" s="16">
        <v>631</v>
      </c>
      <c r="C16" s="34" t="s">
        <v>461</v>
      </c>
      <c r="D16" s="16">
        <v>74</v>
      </c>
      <c r="E16" s="17">
        <v>0</v>
      </c>
      <c r="F16" s="17">
        <f t="shared" si="1"/>
        <v>3700</v>
      </c>
      <c r="G16" s="22">
        <v>1240</v>
      </c>
      <c r="H16" s="22">
        <v>0</v>
      </c>
      <c r="I16" s="22">
        <v>0</v>
      </c>
      <c r="J16" s="22">
        <f t="shared" si="2"/>
        <v>0</v>
      </c>
      <c r="K16" s="22">
        <f t="shared" si="3"/>
        <v>2460</v>
      </c>
      <c r="L16" s="17">
        <v>0</v>
      </c>
      <c r="M16" s="17">
        <v>140</v>
      </c>
      <c r="N16" s="17">
        <v>0</v>
      </c>
      <c r="O16" s="17">
        <v>0</v>
      </c>
      <c r="P16" s="17">
        <v>0</v>
      </c>
      <c r="Q16" s="17">
        <f t="shared" si="0"/>
        <v>140</v>
      </c>
      <c r="R16" s="17">
        <f t="shared" si="4"/>
        <v>140</v>
      </c>
      <c r="S16" s="17">
        <f t="shared" si="5"/>
        <v>0</v>
      </c>
      <c r="T16" s="17">
        <f t="shared" si="6"/>
        <v>2320</v>
      </c>
    </row>
    <row r="17" spans="1:20">
      <c r="A17" s="17">
        <v>15</v>
      </c>
      <c r="B17" s="16">
        <v>650</v>
      </c>
      <c r="C17" s="34" t="s">
        <v>536</v>
      </c>
      <c r="D17" s="16">
        <v>39185</v>
      </c>
      <c r="E17" s="17">
        <v>3857</v>
      </c>
      <c r="F17" s="17">
        <f t="shared" si="1"/>
        <v>1870539</v>
      </c>
      <c r="G17" s="22">
        <v>707656</v>
      </c>
      <c r="H17" s="22">
        <v>0</v>
      </c>
      <c r="I17" s="22">
        <v>0</v>
      </c>
      <c r="J17" s="22">
        <f t="shared" si="2"/>
        <v>0</v>
      </c>
      <c r="K17" s="22">
        <f t="shared" si="3"/>
        <v>1162883</v>
      </c>
      <c r="L17" s="17">
        <v>0</v>
      </c>
      <c r="M17" s="17">
        <v>181600</v>
      </c>
      <c r="N17" s="17">
        <v>1340750</v>
      </c>
      <c r="O17" s="17">
        <v>187054</v>
      </c>
      <c r="P17" s="17">
        <v>0</v>
      </c>
      <c r="Q17" s="17">
        <f t="shared" si="0"/>
        <v>368654</v>
      </c>
      <c r="R17" s="17">
        <f t="shared" si="4"/>
        <v>368654</v>
      </c>
      <c r="S17" s="17">
        <f t="shared" si="5"/>
        <v>0</v>
      </c>
      <c r="T17" s="17">
        <f t="shared" si="6"/>
        <v>794229</v>
      </c>
    </row>
    <row r="18" spans="1:20" ht="33">
      <c r="A18" s="17">
        <v>16</v>
      </c>
      <c r="B18" s="16">
        <v>964</v>
      </c>
      <c r="C18" s="34" t="s">
        <v>939</v>
      </c>
      <c r="D18" s="16">
        <v>2764</v>
      </c>
      <c r="E18" s="17">
        <v>2764</v>
      </c>
      <c r="F18" s="17">
        <f t="shared" si="1"/>
        <v>74628</v>
      </c>
      <c r="G18" s="22">
        <v>24041</v>
      </c>
      <c r="H18" s="22">
        <v>0</v>
      </c>
      <c r="I18" s="22">
        <v>0</v>
      </c>
      <c r="J18" s="22">
        <f t="shared" si="2"/>
        <v>0</v>
      </c>
      <c r="K18" s="22">
        <f t="shared" si="3"/>
        <v>50587</v>
      </c>
      <c r="L18" s="17">
        <v>0</v>
      </c>
      <c r="M18" s="17">
        <v>7177</v>
      </c>
      <c r="N18" s="17">
        <v>10425</v>
      </c>
      <c r="O18" s="17">
        <v>7463</v>
      </c>
      <c r="P18" s="17">
        <v>0</v>
      </c>
      <c r="Q18" s="17">
        <f t="shared" si="0"/>
        <v>14640</v>
      </c>
      <c r="R18" s="17">
        <f t="shared" si="4"/>
        <v>14640</v>
      </c>
      <c r="S18" s="17">
        <f t="shared" si="5"/>
        <v>0</v>
      </c>
      <c r="T18" s="17">
        <f t="shared" si="6"/>
        <v>35947</v>
      </c>
    </row>
    <row r="19" spans="1:20">
      <c r="A19" s="17">
        <v>17</v>
      </c>
      <c r="B19" s="16">
        <v>632</v>
      </c>
      <c r="C19" s="34" t="s">
        <v>465</v>
      </c>
      <c r="D19" s="16">
        <v>2751</v>
      </c>
      <c r="E19" s="17">
        <v>724</v>
      </c>
      <c r="F19" s="17">
        <f t="shared" si="1"/>
        <v>120898</v>
      </c>
      <c r="G19" s="22">
        <v>59857</v>
      </c>
      <c r="H19" s="22">
        <v>0</v>
      </c>
      <c r="I19" s="22">
        <v>0</v>
      </c>
      <c r="J19" s="22">
        <f t="shared" si="2"/>
        <v>0</v>
      </c>
      <c r="K19" s="22">
        <f t="shared" si="3"/>
        <v>61041</v>
      </c>
      <c r="L19" s="17">
        <v>0</v>
      </c>
      <c r="M19" s="17">
        <v>16135</v>
      </c>
      <c r="N19" s="17">
        <v>161525</v>
      </c>
      <c r="O19" s="17">
        <v>12090</v>
      </c>
      <c r="P19" s="17">
        <v>0</v>
      </c>
      <c r="Q19" s="17">
        <f t="shared" si="0"/>
        <v>28225</v>
      </c>
      <c r="R19" s="17">
        <f t="shared" si="4"/>
        <v>28225</v>
      </c>
      <c r="S19" s="17">
        <f t="shared" si="5"/>
        <v>0</v>
      </c>
      <c r="T19" s="17">
        <f t="shared" si="6"/>
        <v>32816</v>
      </c>
    </row>
    <row r="20" spans="1:20">
      <c r="A20" s="17">
        <v>18</v>
      </c>
      <c r="B20" s="16">
        <v>135</v>
      </c>
      <c r="C20" s="34" t="s">
        <v>967</v>
      </c>
      <c r="D20" s="16">
        <v>0</v>
      </c>
      <c r="E20" s="17">
        <v>0</v>
      </c>
      <c r="F20" s="17">
        <v>0</v>
      </c>
      <c r="G20" s="22">
        <v>0</v>
      </c>
      <c r="H20" s="22">
        <v>44550</v>
      </c>
      <c r="I20" s="22">
        <v>0</v>
      </c>
      <c r="J20" s="22">
        <f t="shared" si="2"/>
        <v>44550</v>
      </c>
      <c r="K20" s="22">
        <f t="shared" si="3"/>
        <v>0</v>
      </c>
      <c r="L20" s="17">
        <v>0</v>
      </c>
      <c r="M20" s="17">
        <v>0</v>
      </c>
      <c r="N20" s="17">
        <v>2600</v>
      </c>
      <c r="O20" s="17">
        <v>0</v>
      </c>
      <c r="P20" s="17">
        <v>0</v>
      </c>
      <c r="Q20" s="17">
        <f t="shared" si="0"/>
        <v>0</v>
      </c>
      <c r="R20" s="17">
        <f t="shared" si="4"/>
        <v>0</v>
      </c>
      <c r="S20" s="17">
        <f t="shared" si="5"/>
        <v>0</v>
      </c>
      <c r="T20" s="17">
        <f t="shared" si="6"/>
        <v>0</v>
      </c>
    </row>
    <row r="21" spans="1:20">
      <c r="A21" s="17">
        <v>19</v>
      </c>
      <c r="B21" s="16">
        <v>212</v>
      </c>
      <c r="C21" s="34" t="s">
        <v>323</v>
      </c>
      <c r="D21" s="16">
        <v>3988</v>
      </c>
      <c r="E21" s="17">
        <v>815</v>
      </c>
      <c r="F21" s="17">
        <f t="shared" si="1"/>
        <v>180655</v>
      </c>
      <c r="G21" s="22">
        <v>72418</v>
      </c>
      <c r="H21" s="22">
        <v>0</v>
      </c>
      <c r="I21" s="22">
        <v>0</v>
      </c>
      <c r="J21" s="22">
        <f t="shared" si="2"/>
        <v>0</v>
      </c>
      <c r="K21" s="22">
        <f t="shared" si="3"/>
        <v>108237</v>
      </c>
      <c r="L21" s="17">
        <v>0</v>
      </c>
      <c r="M21" s="17">
        <v>3195</v>
      </c>
      <c r="N21" s="17">
        <v>11525</v>
      </c>
      <c r="O21" s="17">
        <v>11525</v>
      </c>
      <c r="P21" s="17">
        <v>0</v>
      </c>
      <c r="Q21" s="17">
        <f t="shared" si="0"/>
        <v>14720</v>
      </c>
      <c r="R21" s="17">
        <f t="shared" si="4"/>
        <v>14720</v>
      </c>
      <c r="S21" s="17">
        <f t="shared" si="5"/>
        <v>0</v>
      </c>
      <c r="T21" s="17">
        <f t="shared" si="6"/>
        <v>93517</v>
      </c>
    </row>
    <row r="22" spans="1:20">
      <c r="A22" s="17">
        <v>20</v>
      </c>
      <c r="B22" s="16">
        <v>604</v>
      </c>
      <c r="C22" s="34" t="s">
        <v>420</v>
      </c>
      <c r="D22" s="16">
        <v>79</v>
      </c>
      <c r="E22" s="17">
        <v>0</v>
      </c>
      <c r="F22" s="17">
        <f t="shared" si="1"/>
        <v>3950</v>
      </c>
      <c r="G22" s="22">
        <v>560</v>
      </c>
      <c r="H22" s="22">
        <v>0</v>
      </c>
      <c r="I22" s="22">
        <v>0</v>
      </c>
      <c r="J22" s="22">
        <f t="shared" si="2"/>
        <v>0</v>
      </c>
      <c r="K22" s="22">
        <f t="shared" si="3"/>
        <v>3390</v>
      </c>
      <c r="L22" s="17">
        <v>0</v>
      </c>
      <c r="M22" s="17">
        <v>0</v>
      </c>
      <c r="N22" s="17">
        <v>2000</v>
      </c>
      <c r="O22" s="17">
        <v>395</v>
      </c>
      <c r="P22" s="17">
        <v>0</v>
      </c>
      <c r="Q22" s="17">
        <f t="shared" si="0"/>
        <v>395</v>
      </c>
      <c r="R22" s="17">
        <f t="shared" si="4"/>
        <v>395</v>
      </c>
      <c r="S22" s="17">
        <f t="shared" si="5"/>
        <v>0</v>
      </c>
      <c r="T22" s="17">
        <f t="shared" si="6"/>
        <v>2995</v>
      </c>
    </row>
    <row r="23" spans="1:20" ht="33">
      <c r="A23" s="17">
        <v>21</v>
      </c>
      <c r="B23" s="16">
        <v>206</v>
      </c>
      <c r="C23" s="34" t="s">
        <v>303</v>
      </c>
      <c r="D23" s="16">
        <v>514023</v>
      </c>
      <c r="E23" s="17">
        <v>3732</v>
      </c>
      <c r="F23" s="17">
        <f t="shared" si="1"/>
        <v>25615314</v>
      </c>
      <c r="G23" s="22">
        <v>9575542</v>
      </c>
      <c r="H23" s="22">
        <v>0</v>
      </c>
      <c r="I23" s="22">
        <v>0</v>
      </c>
      <c r="J23" s="22">
        <f t="shared" si="2"/>
        <v>0</v>
      </c>
      <c r="K23" s="22">
        <f t="shared" si="3"/>
        <v>16039772</v>
      </c>
      <c r="L23" s="17">
        <v>0</v>
      </c>
      <c r="M23" s="17">
        <v>3166526</v>
      </c>
      <c r="N23" s="17">
        <v>13146550</v>
      </c>
      <c r="O23" s="17">
        <v>2561531</v>
      </c>
      <c r="P23" s="17">
        <v>0</v>
      </c>
      <c r="Q23" s="17">
        <f t="shared" si="0"/>
        <v>5728057</v>
      </c>
      <c r="R23" s="17">
        <f t="shared" si="4"/>
        <v>5728057</v>
      </c>
      <c r="S23" s="17">
        <f t="shared" si="5"/>
        <v>0</v>
      </c>
      <c r="T23" s="17">
        <f t="shared" si="6"/>
        <v>10311715</v>
      </c>
    </row>
    <row r="24" spans="1:20">
      <c r="A24" s="17">
        <v>22</v>
      </c>
      <c r="B24" s="16">
        <v>151</v>
      </c>
      <c r="C24" s="34" t="s">
        <v>216</v>
      </c>
      <c r="D24" s="16">
        <v>1355</v>
      </c>
      <c r="E24" s="17">
        <v>385</v>
      </c>
      <c r="F24" s="17">
        <f t="shared" si="1"/>
        <v>58895</v>
      </c>
      <c r="G24" s="22">
        <v>21720</v>
      </c>
      <c r="H24" s="22">
        <v>0</v>
      </c>
      <c r="I24" s="22">
        <v>0</v>
      </c>
      <c r="J24" s="22">
        <f t="shared" si="2"/>
        <v>0</v>
      </c>
      <c r="K24" s="22">
        <f t="shared" si="3"/>
        <v>37175</v>
      </c>
      <c r="L24" s="17">
        <v>0</v>
      </c>
      <c r="M24" s="17">
        <v>5512</v>
      </c>
      <c r="N24" s="17">
        <v>350</v>
      </c>
      <c r="O24" s="17">
        <v>350</v>
      </c>
      <c r="P24" s="17">
        <v>0</v>
      </c>
      <c r="Q24" s="17">
        <f t="shared" si="0"/>
        <v>5862</v>
      </c>
      <c r="R24" s="17">
        <f t="shared" si="4"/>
        <v>5862</v>
      </c>
      <c r="S24" s="17">
        <f t="shared" si="5"/>
        <v>0</v>
      </c>
      <c r="T24" s="17">
        <f t="shared" si="6"/>
        <v>31313</v>
      </c>
    </row>
    <row r="25" spans="1:20">
      <c r="A25" s="17">
        <v>23</v>
      </c>
      <c r="B25" s="16">
        <v>164</v>
      </c>
      <c r="C25" s="34" t="s">
        <v>277</v>
      </c>
      <c r="D25" s="16">
        <v>833</v>
      </c>
      <c r="E25" s="17">
        <v>69</v>
      </c>
      <c r="F25" s="17">
        <f t="shared" si="1"/>
        <v>40063</v>
      </c>
      <c r="G25" s="22">
        <v>21320</v>
      </c>
      <c r="H25" s="22">
        <v>0</v>
      </c>
      <c r="I25" s="22">
        <v>0</v>
      </c>
      <c r="J25" s="22">
        <f t="shared" si="2"/>
        <v>0</v>
      </c>
      <c r="K25" s="22">
        <f t="shared" si="3"/>
        <v>18743</v>
      </c>
      <c r="L25" s="17">
        <v>0</v>
      </c>
      <c r="M25" s="17">
        <v>0</v>
      </c>
      <c r="N25" s="17">
        <v>4450</v>
      </c>
      <c r="O25" s="17">
        <v>4006</v>
      </c>
      <c r="P25" s="17">
        <v>0</v>
      </c>
      <c r="Q25" s="17">
        <f t="shared" si="0"/>
        <v>4006</v>
      </c>
      <c r="R25" s="17">
        <f t="shared" si="4"/>
        <v>4006</v>
      </c>
      <c r="S25" s="17">
        <f t="shared" si="5"/>
        <v>0</v>
      </c>
      <c r="T25" s="17">
        <f t="shared" si="6"/>
        <v>14737</v>
      </c>
    </row>
    <row r="26" spans="1:20">
      <c r="A26" s="17">
        <v>24</v>
      </c>
      <c r="B26" s="16">
        <v>154</v>
      </c>
      <c r="C26" s="34" t="s">
        <v>228</v>
      </c>
      <c r="D26" s="16">
        <v>1622</v>
      </c>
      <c r="E26" s="17">
        <v>92</v>
      </c>
      <c r="F26" s="17">
        <f t="shared" si="1"/>
        <v>78984</v>
      </c>
      <c r="G26" s="22">
        <v>51240</v>
      </c>
      <c r="H26" s="22">
        <v>0</v>
      </c>
      <c r="I26" s="22">
        <v>0</v>
      </c>
      <c r="J26" s="22">
        <f t="shared" si="2"/>
        <v>0</v>
      </c>
      <c r="K26" s="22">
        <f t="shared" si="3"/>
        <v>27744</v>
      </c>
      <c r="L26" s="17">
        <v>0</v>
      </c>
      <c r="M26" s="17">
        <v>9475</v>
      </c>
      <c r="N26" s="17">
        <v>2100</v>
      </c>
      <c r="O26" s="17">
        <v>2100</v>
      </c>
      <c r="P26" s="17">
        <v>0</v>
      </c>
      <c r="Q26" s="17">
        <f t="shared" si="0"/>
        <v>11575</v>
      </c>
      <c r="R26" s="17">
        <f t="shared" si="4"/>
        <v>11575</v>
      </c>
      <c r="S26" s="17">
        <f t="shared" si="5"/>
        <v>0</v>
      </c>
      <c r="T26" s="17">
        <f t="shared" si="6"/>
        <v>16169</v>
      </c>
    </row>
    <row r="27" spans="1:20">
      <c r="A27" s="17">
        <v>25</v>
      </c>
      <c r="B27" s="16">
        <v>158</v>
      </c>
      <c r="C27" s="34" t="s">
        <v>246</v>
      </c>
      <c r="D27" s="16">
        <v>21</v>
      </c>
      <c r="E27" s="17">
        <v>21</v>
      </c>
      <c r="F27" s="17">
        <f t="shared" si="1"/>
        <v>567</v>
      </c>
      <c r="G27" s="22">
        <v>173</v>
      </c>
      <c r="H27" s="22">
        <v>0</v>
      </c>
      <c r="I27" s="22">
        <v>0</v>
      </c>
      <c r="J27" s="22">
        <f t="shared" si="2"/>
        <v>0</v>
      </c>
      <c r="K27" s="22">
        <f t="shared" si="3"/>
        <v>394</v>
      </c>
      <c r="L27" s="17">
        <v>0</v>
      </c>
      <c r="M27" s="17">
        <v>200</v>
      </c>
      <c r="N27" s="17">
        <v>0</v>
      </c>
      <c r="O27" s="17">
        <v>0</v>
      </c>
      <c r="P27" s="17">
        <v>0</v>
      </c>
      <c r="Q27" s="17">
        <f t="shared" si="0"/>
        <v>200</v>
      </c>
      <c r="R27" s="17">
        <f t="shared" si="4"/>
        <v>200</v>
      </c>
      <c r="S27" s="17">
        <f t="shared" si="5"/>
        <v>0</v>
      </c>
      <c r="T27" s="17">
        <f t="shared" si="6"/>
        <v>194</v>
      </c>
    </row>
    <row r="28" spans="1:20">
      <c r="A28" s="17">
        <v>26</v>
      </c>
      <c r="B28" s="16">
        <v>147</v>
      </c>
      <c r="C28" s="34" t="s">
        <v>198</v>
      </c>
      <c r="D28" s="16">
        <v>349</v>
      </c>
      <c r="E28" s="17">
        <v>83</v>
      </c>
      <c r="F28" s="17">
        <f t="shared" si="1"/>
        <v>15541</v>
      </c>
      <c r="G28" s="22">
        <v>6560</v>
      </c>
      <c r="H28" s="22">
        <v>0</v>
      </c>
      <c r="I28" s="22">
        <v>0</v>
      </c>
      <c r="J28" s="22">
        <f t="shared" si="2"/>
        <v>0</v>
      </c>
      <c r="K28" s="22">
        <f t="shared" si="3"/>
        <v>8981</v>
      </c>
      <c r="L28" s="17">
        <v>0</v>
      </c>
      <c r="M28" s="17">
        <v>0</v>
      </c>
      <c r="N28" s="17">
        <v>125</v>
      </c>
      <c r="O28" s="17">
        <v>125</v>
      </c>
      <c r="P28" s="17">
        <v>0</v>
      </c>
      <c r="Q28" s="17">
        <f t="shared" si="0"/>
        <v>125</v>
      </c>
      <c r="R28" s="17">
        <f t="shared" si="4"/>
        <v>125</v>
      </c>
      <c r="S28" s="17">
        <f t="shared" si="5"/>
        <v>0</v>
      </c>
      <c r="T28" s="17">
        <f t="shared" si="6"/>
        <v>8856</v>
      </c>
    </row>
    <row r="29" spans="1:20">
      <c r="A29" s="17">
        <v>27</v>
      </c>
      <c r="B29" s="16">
        <v>156</v>
      </c>
      <c r="C29" s="34" t="s">
        <v>238</v>
      </c>
      <c r="D29" s="16">
        <v>1014</v>
      </c>
      <c r="E29" s="17">
        <v>570</v>
      </c>
      <c r="F29" s="17">
        <f t="shared" si="1"/>
        <v>37590</v>
      </c>
      <c r="G29" s="22">
        <v>19618</v>
      </c>
      <c r="H29" s="22">
        <v>0</v>
      </c>
      <c r="I29" s="22">
        <v>0</v>
      </c>
      <c r="J29" s="22">
        <f t="shared" si="2"/>
        <v>0</v>
      </c>
      <c r="K29" s="22">
        <f t="shared" si="3"/>
        <v>17972</v>
      </c>
      <c r="L29" s="17">
        <v>0</v>
      </c>
      <c r="M29" s="17">
        <v>1395</v>
      </c>
      <c r="N29" s="17">
        <v>425</v>
      </c>
      <c r="O29" s="17">
        <v>425</v>
      </c>
      <c r="P29" s="17">
        <v>0</v>
      </c>
      <c r="Q29" s="17">
        <f t="shared" si="0"/>
        <v>1820</v>
      </c>
      <c r="R29" s="17">
        <f t="shared" si="4"/>
        <v>1820</v>
      </c>
      <c r="S29" s="17">
        <f t="shared" si="5"/>
        <v>0</v>
      </c>
      <c r="T29" s="17">
        <f t="shared" si="6"/>
        <v>16152</v>
      </c>
    </row>
    <row r="30" spans="1:20">
      <c r="A30" s="17">
        <v>28</v>
      </c>
      <c r="B30" s="16">
        <v>149</v>
      </c>
      <c r="C30" s="34" t="s">
        <v>206</v>
      </c>
      <c r="D30" s="16">
        <v>1425</v>
      </c>
      <c r="E30" s="17">
        <v>148</v>
      </c>
      <c r="F30" s="17">
        <f t="shared" si="1"/>
        <v>67846</v>
      </c>
      <c r="G30" s="22">
        <v>31240</v>
      </c>
      <c r="H30" s="22">
        <v>0</v>
      </c>
      <c r="I30" s="22">
        <v>0</v>
      </c>
      <c r="J30" s="22">
        <f t="shared" si="2"/>
        <v>0</v>
      </c>
      <c r="K30" s="22">
        <f t="shared" si="3"/>
        <v>36606</v>
      </c>
      <c r="L30" s="17">
        <v>0</v>
      </c>
      <c r="M30" s="17">
        <v>0</v>
      </c>
      <c r="N30" s="17">
        <v>200</v>
      </c>
      <c r="O30" s="17">
        <v>200</v>
      </c>
      <c r="P30" s="17">
        <v>0</v>
      </c>
      <c r="Q30" s="17">
        <f t="shared" si="0"/>
        <v>200</v>
      </c>
      <c r="R30" s="17">
        <f t="shared" si="4"/>
        <v>200</v>
      </c>
      <c r="S30" s="17">
        <f t="shared" si="5"/>
        <v>0</v>
      </c>
      <c r="T30" s="17">
        <f t="shared" si="6"/>
        <v>36406</v>
      </c>
    </row>
    <row r="31" spans="1:20">
      <c r="A31" s="17">
        <v>29</v>
      </c>
      <c r="B31" s="16">
        <v>160</v>
      </c>
      <c r="C31" s="34" t="s">
        <v>254</v>
      </c>
      <c r="D31" s="16">
        <v>313</v>
      </c>
      <c r="E31" s="17">
        <v>111</v>
      </c>
      <c r="F31" s="17">
        <f t="shared" si="1"/>
        <v>13097</v>
      </c>
      <c r="G31" s="22">
        <v>5280</v>
      </c>
      <c r="H31" s="22">
        <v>0</v>
      </c>
      <c r="I31" s="22">
        <v>0</v>
      </c>
      <c r="J31" s="22">
        <f t="shared" si="2"/>
        <v>0</v>
      </c>
      <c r="K31" s="22">
        <f t="shared" si="3"/>
        <v>7817</v>
      </c>
      <c r="L31" s="17">
        <v>0</v>
      </c>
      <c r="M31" s="17">
        <v>1370</v>
      </c>
      <c r="N31" s="17">
        <v>275</v>
      </c>
      <c r="O31" s="17">
        <v>275</v>
      </c>
      <c r="P31" s="17">
        <v>0</v>
      </c>
      <c r="Q31" s="17">
        <f t="shared" si="0"/>
        <v>1645</v>
      </c>
      <c r="R31" s="17">
        <f t="shared" si="4"/>
        <v>1645</v>
      </c>
      <c r="S31" s="17">
        <f t="shared" si="5"/>
        <v>0</v>
      </c>
      <c r="T31" s="17">
        <f t="shared" si="6"/>
        <v>6172</v>
      </c>
    </row>
    <row r="32" spans="1:20">
      <c r="A32" s="17">
        <v>30</v>
      </c>
      <c r="B32" s="16">
        <v>165</v>
      </c>
      <c r="C32" s="34" t="s">
        <v>281</v>
      </c>
      <c r="D32" s="16">
        <v>160</v>
      </c>
      <c r="E32" s="17">
        <v>16</v>
      </c>
      <c r="F32" s="17">
        <f t="shared" si="1"/>
        <v>7632</v>
      </c>
      <c r="G32" s="22">
        <v>4360</v>
      </c>
      <c r="H32" s="22">
        <v>0</v>
      </c>
      <c r="I32" s="22">
        <v>0</v>
      </c>
      <c r="J32" s="22">
        <f t="shared" si="2"/>
        <v>0</v>
      </c>
      <c r="K32" s="22">
        <f t="shared" si="3"/>
        <v>3272</v>
      </c>
      <c r="L32" s="17">
        <v>0</v>
      </c>
      <c r="M32" s="17">
        <v>0</v>
      </c>
      <c r="N32" s="17">
        <v>675</v>
      </c>
      <c r="O32" s="17">
        <v>675</v>
      </c>
      <c r="P32" s="17">
        <v>0</v>
      </c>
      <c r="Q32" s="17">
        <f t="shared" si="0"/>
        <v>675</v>
      </c>
      <c r="R32" s="17">
        <f t="shared" si="4"/>
        <v>675</v>
      </c>
      <c r="S32" s="17">
        <f t="shared" si="5"/>
        <v>0</v>
      </c>
      <c r="T32" s="17">
        <f t="shared" si="6"/>
        <v>2597</v>
      </c>
    </row>
    <row r="33" spans="1:20">
      <c r="A33" s="17">
        <v>31</v>
      </c>
      <c r="B33" s="16">
        <v>159</v>
      </c>
      <c r="C33" s="34" t="s">
        <v>250</v>
      </c>
      <c r="D33" s="16">
        <v>198</v>
      </c>
      <c r="E33" s="17">
        <v>76</v>
      </c>
      <c r="F33" s="17">
        <f t="shared" si="1"/>
        <v>8152</v>
      </c>
      <c r="G33" s="22">
        <v>3833</v>
      </c>
      <c r="H33" s="22">
        <v>0</v>
      </c>
      <c r="I33" s="22">
        <v>0</v>
      </c>
      <c r="J33" s="22">
        <f t="shared" si="2"/>
        <v>0</v>
      </c>
      <c r="K33" s="22">
        <f t="shared" si="3"/>
        <v>4319</v>
      </c>
      <c r="L33" s="17">
        <v>0</v>
      </c>
      <c r="M33" s="17">
        <v>0</v>
      </c>
      <c r="N33" s="17">
        <v>50</v>
      </c>
      <c r="O33" s="17">
        <v>50</v>
      </c>
      <c r="P33" s="17">
        <v>0</v>
      </c>
      <c r="Q33" s="17">
        <f t="shared" si="0"/>
        <v>50</v>
      </c>
      <c r="R33" s="17">
        <f t="shared" si="4"/>
        <v>50</v>
      </c>
      <c r="S33" s="17">
        <f t="shared" si="5"/>
        <v>0</v>
      </c>
      <c r="T33" s="17">
        <f t="shared" si="6"/>
        <v>4269</v>
      </c>
    </row>
    <row r="34" spans="1:20">
      <c r="A34" s="17">
        <v>32</v>
      </c>
      <c r="B34" s="16">
        <v>150</v>
      </c>
      <c r="C34" s="34" t="s">
        <v>212</v>
      </c>
      <c r="D34" s="16">
        <v>150</v>
      </c>
      <c r="E34" s="17">
        <v>28</v>
      </c>
      <c r="F34" s="17">
        <f t="shared" si="1"/>
        <v>6856</v>
      </c>
      <c r="G34" s="22">
        <v>1840</v>
      </c>
      <c r="H34" s="22">
        <v>0</v>
      </c>
      <c r="I34" s="22">
        <v>0</v>
      </c>
      <c r="J34" s="22">
        <f t="shared" si="2"/>
        <v>0</v>
      </c>
      <c r="K34" s="22">
        <f t="shared" si="3"/>
        <v>5016</v>
      </c>
      <c r="L34" s="17">
        <v>0</v>
      </c>
      <c r="M34" s="17">
        <v>285</v>
      </c>
      <c r="N34" s="17">
        <v>125</v>
      </c>
      <c r="O34" s="17">
        <v>125</v>
      </c>
      <c r="P34" s="17">
        <v>0</v>
      </c>
      <c r="Q34" s="17">
        <f t="shared" si="0"/>
        <v>410</v>
      </c>
      <c r="R34" s="17">
        <f t="shared" si="4"/>
        <v>410</v>
      </c>
      <c r="S34" s="17">
        <f t="shared" si="5"/>
        <v>0</v>
      </c>
      <c r="T34" s="17">
        <f t="shared" si="6"/>
        <v>4606</v>
      </c>
    </row>
    <row r="35" spans="1:20">
      <c r="A35" s="17">
        <v>33</v>
      </c>
      <c r="B35" s="16">
        <v>162</v>
      </c>
      <c r="C35" s="34" t="s">
        <v>266</v>
      </c>
      <c r="D35" s="16">
        <v>435</v>
      </c>
      <c r="E35" s="17">
        <v>254</v>
      </c>
      <c r="F35" s="17">
        <f t="shared" si="1"/>
        <v>15908</v>
      </c>
      <c r="G35" s="22">
        <v>7686</v>
      </c>
      <c r="H35" s="22">
        <v>0</v>
      </c>
      <c r="I35" s="22">
        <v>0</v>
      </c>
      <c r="J35" s="22">
        <f t="shared" si="2"/>
        <v>0</v>
      </c>
      <c r="K35" s="22">
        <f t="shared" si="3"/>
        <v>8222</v>
      </c>
      <c r="L35" s="17">
        <v>0</v>
      </c>
      <c r="M35" s="17">
        <v>0</v>
      </c>
      <c r="N35" s="17">
        <v>75</v>
      </c>
      <c r="O35" s="17">
        <v>75</v>
      </c>
      <c r="P35" s="17">
        <v>0</v>
      </c>
      <c r="Q35" s="17">
        <f t="shared" si="0"/>
        <v>75</v>
      </c>
      <c r="R35" s="17">
        <f t="shared" si="4"/>
        <v>75</v>
      </c>
      <c r="S35" s="17">
        <f t="shared" si="5"/>
        <v>0</v>
      </c>
      <c r="T35" s="17">
        <f t="shared" si="6"/>
        <v>8147</v>
      </c>
    </row>
    <row r="36" spans="1:20">
      <c r="A36" s="17">
        <v>34</v>
      </c>
      <c r="B36" s="16">
        <v>148</v>
      </c>
      <c r="C36" s="34" t="s">
        <v>202</v>
      </c>
      <c r="D36" s="16">
        <v>5111</v>
      </c>
      <c r="E36" s="17">
        <v>1423</v>
      </c>
      <c r="F36" s="17">
        <f t="shared" si="1"/>
        <v>222821</v>
      </c>
      <c r="G36" s="22">
        <v>87880</v>
      </c>
      <c r="H36" s="22">
        <v>0</v>
      </c>
      <c r="I36" s="22">
        <v>0</v>
      </c>
      <c r="J36" s="22">
        <f t="shared" si="2"/>
        <v>0</v>
      </c>
      <c r="K36" s="22">
        <f t="shared" si="3"/>
        <v>134941</v>
      </c>
      <c r="L36" s="17">
        <v>0</v>
      </c>
      <c r="M36" s="17">
        <v>0</v>
      </c>
      <c r="N36" s="17">
        <v>975</v>
      </c>
      <c r="O36" s="17">
        <v>975</v>
      </c>
      <c r="P36" s="17">
        <v>0</v>
      </c>
      <c r="Q36" s="17">
        <f t="shared" si="0"/>
        <v>975</v>
      </c>
      <c r="R36" s="17">
        <f t="shared" si="4"/>
        <v>975</v>
      </c>
      <c r="S36" s="17">
        <f t="shared" si="5"/>
        <v>0</v>
      </c>
      <c r="T36" s="17">
        <f t="shared" si="6"/>
        <v>133966</v>
      </c>
    </row>
    <row r="37" spans="1:20">
      <c r="A37" s="17">
        <v>35</v>
      </c>
      <c r="B37" s="16">
        <v>155</v>
      </c>
      <c r="C37" s="34" t="s">
        <v>232</v>
      </c>
      <c r="D37" s="16">
        <v>42</v>
      </c>
      <c r="E37" s="17">
        <v>5</v>
      </c>
      <c r="F37" s="17">
        <f t="shared" si="1"/>
        <v>1985</v>
      </c>
      <c r="G37" s="22">
        <v>480</v>
      </c>
      <c r="H37" s="22">
        <v>0</v>
      </c>
      <c r="I37" s="22">
        <v>0</v>
      </c>
      <c r="J37" s="22">
        <f t="shared" si="2"/>
        <v>0</v>
      </c>
      <c r="K37" s="22">
        <f t="shared" si="3"/>
        <v>1505</v>
      </c>
      <c r="L37" s="17">
        <v>0</v>
      </c>
      <c r="M37" s="17">
        <v>0</v>
      </c>
      <c r="N37" s="17">
        <v>100</v>
      </c>
      <c r="O37" s="17">
        <v>100</v>
      </c>
      <c r="P37" s="17">
        <v>0</v>
      </c>
      <c r="Q37" s="17">
        <f t="shared" si="0"/>
        <v>100</v>
      </c>
      <c r="R37" s="17">
        <f t="shared" si="4"/>
        <v>100</v>
      </c>
      <c r="S37" s="17">
        <f t="shared" si="5"/>
        <v>0</v>
      </c>
      <c r="T37" s="17">
        <f t="shared" si="6"/>
        <v>1405</v>
      </c>
    </row>
    <row r="38" spans="1:20">
      <c r="A38" s="17">
        <v>36</v>
      </c>
      <c r="B38" s="16">
        <v>166</v>
      </c>
      <c r="C38" s="34" t="s">
        <v>285</v>
      </c>
      <c r="D38" s="16">
        <v>972</v>
      </c>
      <c r="E38" s="17">
        <v>0</v>
      </c>
      <c r="F38" s="17">
        <f t="shared" si="1"/>
        <v>48600</v>
      </c>
      <c r="G38" s="22">
        <v>22400</v>
      </c>
      <c r="H38" s="22">
        <v>0</v>
      </c>
      <c r="I38" s="22">
        <v>0</v>
      </c>
      <c r="J38" s="22">
        <f t="shared" si="2"/>
        <v>0</v>
      </c>
      <c r="K38" s="22">
        <f t="shared" si="3"/>
        <v>26200</v>
      </c>
      <c r="L38" s="17">
        <v>0</v>
      </c>
      <c r="M38" s="17">
        <v>250</v>
      </c>
      <c r="N38" s="17">
        <v>50450</v>
      </c>
      <c r="O38" s="17">
        <v>4860</v>
      </c>
      <c r="P38" s="17">
        <v>0</v>
      </c>
      <c r="Q38" s="17">
        <f t="shared" si="0"/>
        <v>5110</v>
      </c>
      <c r="R38" s="17">
        <f t="shared" si="4"/>
        <v>5110</v>
      </c>
      <c r="S38" s="17">
        <f t="shared" si="5"/>
        <v>0</v>
      </c>
      <c r="T38" s="17">
        <f t="shared" si="6"/>
        <v>21090</v>
      </c>
    </row>
    <row r="39" spans="1:20">
      <c r="A39" s="17">
        <v>37</v>
      </c>
      <c r="B39" s="16">
        <v>157</v>
      </c>
      <c r="C39" s="34" t="s">
        <v>242</v>
      </c>
      <c r="D39" s="16">
        <v>105</v>
      </c>
      <c r="E39" s="17">
        <v>19</v>
      </c>
      <c r="F39" s="17">
        <f t="shared" si="1"/>
        <v>4813</v>
      </c>
      <c r="G39" s="22">
        <v>480</v>
      </c>
      <c r="H39" s="22">
        <v>0</v>
      </c>
      <c r="I39" s="22">
        <v>0</v>
      </c>
      <c r="J39" s="22">
        <f t="shared" si="2"/>
        <v>0</v>
      </c>
      <c r="K39" s="22">
        <f t="shared" si="3"/>
        <v>4333</v>
      </c>
      <c r="L39" s="17">
        <v>0</v>
      </c>
      <c r="M39" s="17">
        <v>1295</v>
      </c>
      <c r="N39" s="17">
        <v>3775</v>
      </c>
      <c r="O39" s="17">
        <v>481</v>
      </c>
      <c r="P39" s="17">
        <v>0</v>
      </c>
      <c r="Q39" s="17">
        <f t="shared" si="0"/>
        <v>1776</v>
      </c>
      <c r="R39" s="17">
        <f t="shared" si="4"/>
        <v>1776</v>
      </c>
      <c r="S39" s="17">
        <f t="shared" si="5"/>
        <v>0</v>
      </c>
      <c r="T39" s="17">
        <f t="shared" si="6"/>
        <v>2557</v>
      </c>
    </row>
    <row r="40" spans="1:20">
      <c r="A40" s="17">
        <v>38</v>
      </c>
      <c r="B40" s="16">
        <v>153</v>
      </c>
      <c r="C40" s="34" t="s">
        <v>224</v>
      </c>
      <c r="D40" s="16">
        <v>1016</v>
      </c>
      <c r="E40" s="17">
        <v>0</v>
      </c>
      <c r="F40" s="17">
        <f t="shared" si="1"/>
        <v>50800</v>
      </c>
      <c r="G40" s="22">
        <v>17800</v>
      </c>
      <c r="H40" s="22">
        <v>0</v>
      </c>
      <c r="I40" s="22">
        <v>0</v>
      </c>
      <c r="J40" s="22">
        <f t="shared" si="2"/>
        <v>0</v>
      </c>
      <c r="K40" s="22">
        <f t="shared" si="3"/>
        <v>33000</v>
      </c>
      <c r="L40" s="17">
        <v>0</v>
      </c>
      <c r="M40" s="17">
        <v>0</v>
      </c>
      <c r="N40" s="17">
        <v>425</v>
      </c>
      <c r="O40" s="17">
        <v>425</v>
      </c>
      <c r="P40" s="17">
        <v>0</v>
      </c>
      <c r="Q40" s="17">
        <f t="shared" si="0"/>
        <v>425</v>
      </c>
      <c r="R40" s="17">
        <f t="shared" si="4"/>
        <v>425</v>
      </c>
      <c r="S40" s="17">
        <f t="shared" si="5"/>
        <v>0</v>
      </c>
      <c r="T40" s="17">
        <f t="shared" si="6"/>
        <v>32575</v>
      </c>
    </row>
    <row r="41" spans="1:20">
      <c r="A41" s="17">
        <v>39</v>
      </c>
      <c r="B41" s="16">
        <v>146</v>
      </c>
      <c r="C41" s="34" t="s">
        <v>194</v>
      </c>
      <c r="D41" s="16">
        <v>979</v>
      </c>
      <c r="E41" s="17">
        <v>23</v>
      </c>
      <c r="F41" s="17">
        <f t="shared" si="1"/>
        <v>48421</v>
      </c>
      <c r="G41" s="22">
        <v>22800</v>
      </c>
      <c r="H41" s="22">
        <v>0</v>
      </c>
      <c r="I41" s="22">
        <v>0</v>
      </c>
      <c r="J41" s="22">
        <f t="shared" si="2"/>
        <v>0</v>
      </c>
      <c r="K41" s="22">
        <f t="shared" si="3"/>
        <v>25621</v>
      </c>
      <c r="L41" s="17">
        <v>0</v>
      </c>
      <c r="M41" s="17">
        <v>3325</v>
      </c>
      <c r="N41" s="17">
        <v>6825</v>
      </c>
      <c r="O41" s="17">
        <v>4842</v>
      </c>
      <c r="P41" s="17">
        <v>0</v>
      </c>
      <c r="Q41" s="17">
        <f t="shared" si="0"/>
        <v>8167</v>
      </c>
      <c r="R41" s="17">
        <f t="shared" si="4"/>
        <v>8167</v>
      </c>
      <c r="S41" s="17">
        <f t="shared" si="5"/>
        <v>0</v>
      </c>
      <c r="T41" s="17">
        <f t="shared" si="6"/>
        <v>17454</v>
      </c>
    </row>
    <row r="42" spans="1:20">
      <c r="A42" s="17">
        <v>40</v>
      </c>
      <c r="B42" s="16">
        <v>633</v>
      </c>
      <c r="C42" s="34" t="s">
        <v>469</v>
      </c>
      <c r="D42" s="16">
        <v>758</v>
      </c>
      <c r="E42" s="17">
        <v>0</v>
      </c>
      <c r="F42" s="17">
        <f t="shared" si="1"/>
        <v>37900</v>
      </c>
      <c r="G42" s="22">
        <v>11880</v>
      </c>
      <c r="H42" s="22">
        <v>0</v>
      </c>
      <c r="I42" s="22">
        <v>0</v>
      </c>
      <c r="J42" s="22">
        <f t="shared" si="2"/>
        <v>0</v>
      </c>
      <c r="K42" s="22">
        <f t="shared" si="3"/>
        <v>26020</v>
      </c>
      <c r="L42" s="17">
        <v>0</v>
      </c>
      <c r="M42" s="17">
        <v>0</v>
      </c>
      <c r="N42" s="17">
        <v>675</v>
      </c>
      <c r="O42" s="17">
        <v>675</v>
      </c>
      <c r="P42" s="17">
        <v>0</v>
      </c>
      <c r="Q42" s="17">
        <f t="shared" si="0"/>
        <v>675</v>
      </c>
      <c r="R42" s="17">
        <f t="shared" si="4"/>
        <v>675</v>
      </c>
      <c r="S42" s="17">
        <f t="shared" si="5"/>
        <v>0</v>
      </c>
      <c r="T42" s="17">
        <f t="shared" si="6"/>
        <v>25345</v>
      </c>
    </row>
    <row r="43" spans="1:20">
      <c r="A43" s="17">
        <v>41</v>
      </c>
      <c r="B43" s="16">
        <v>808</v>
      </c>
      <c r="C43" s="34" t="s">
        <v>710</v>
      </c>
      <c r="D43" s="16">
        <v>956</v>
      </c>
      <c r="E43" s="17">
        <v>0</v>
      </c>
      <c r="F43" s="17">
        <f t="shared" si="1"/>
        <v>47800</v>
      </c>
      <c r="G43" s="22">
        <v>17120</v>
      </c>
      <c r="H43" s="22">
        <v>0</v>
      </c>
      <c r="I43" s="22">
        <v>0</v>
      </c>
      <c r="J43" s="22">
        <f t="shared" si="2"/>
        <v>0</v>
      </c>
      <c r="K43" s="22">
        <f t="shared" si="3"/>
        <v>30680</v>
      </c>
      <c r="L43" s="17">
        <v>0</v>
      </c>
      <c r="M43" s="17">
        <v>775</v>
      </c>
      <c r="N43" s="17">
        <v>3125</v>
      </c>
      <c r="O43" s="17">
        <v>3125</v>
      </c>
      <c r="P43" s="17">
        <v>0</v>
      </c>
      <c r="Q43" s="17">
        <f t="shared" si="0"/>
        <v>3900</v>
      </c>
      <c r="R43" s="17">
        <f t="shared" si="4"/>
        <v>3900</v>
      </c>
      <c r="S43" s="17">
        <f t="shared" si="5"/>
        <v>0</v>
      </c>
      <c r="T43" s="17">
        <f t="shared" si="6"/>
        <v>26780</v>
      </c>
    </row>
    <row r="44" spans="1:20">
      <c r="A44" s="17">
        <v>42</v>
      </c>
      <c r="B44" s="16">
        <v>813</v>
      </c>
      <c r="C44" s="34" t="s">
        <v>718</v>
      </c>
      <c r="D44" s="16">
        <v>345</v>
      </c>
      <c r="E44" s="17">
        <v>0</v>
      </c>
      <c r="F44" s="17">
        <f t="shared" si="1"/>
        <v>17250</v>
      </c>
      <c r="G44" s="22">
        <v>5840</v>
      </c>
      <c r="H44" s="22">
        <v>0</v>
      </c>
      <c r="I44" s="22">
        <v>0</v>
      </c>
      <c r="J44" s="22">
        <f t="shared" si="2"/>
        <v>0</v>
      </c>
      <c r="K44" s="22">
        <f t="shared" si="3"/>
        <v>11410</v>
      </c>
      <c r="L44" s="17">
        <v>0</v>
      </c>
      <c r="M44" s="17">
        <v>0</v>
      </c>
      <c r="N44" s="17">
        <v>125</v>
      </c>
      <c r="O44" s="17">
        <v>125</v>
      </c>
      <c r="P44" s="17">
        <v>0</v>
      </c>
      <c r="Q44" s="17">
        <f t="shared" si="0"/>
        <v>125</v>
      </c>
      <c r="R44" s="17">
        <f t="shared" si="4"/>
        <v>125</v>
      </c>
      <c r="S44" s="17">
        <f t="shared" si="5"/>
        <v>0</v>
      </c>
      <c r="T44" s="17">
        <f t="shared" si="6"/>
        <v>11285</v>
      </c>
    </row>
    <row r="45" spans="1:20">
      <c r="A45" s="17">
        <v>43</v>
      </c>
      <c r="B45" s="16">
        <v>812</v>
      </c>
      <c r="C45" s="34" t="s">
        <v>714</v>
      </c>
      <c r="D45" s="16">
        <v>569</v>
      </c>
      <c r="E45" s="17">
        <v>0</v>
      </c>
      <c r="F45" s="17">
        <f t="shared" si="1"/>
        <v>28450</v>
      </c>
      <c r="G45" s="22">
        <v>10640</v>
      </c>
      <c r="H45" s="22">
        <v>0</v>
      </c>
      <c r="I45" s="22">
        <v>0</v>
      </c>
      <c r="J45" s="22">
        <f t="shared" si="2"/>
        <v>0</v>
      </c>
      <c r="K45" s="22">
        <f t="shared" si="3"/>
        <v>17810</v>
      </c>
      <c r="L45" s="17">
        <v>0</v>
      </c>
      <c r="M45" s="17">
        <v>90</v>
      </c>
      <c r="N45" s="17">
        <v>2100</v>
      </c>
      <c r="O45" s="17">
        <v>2100</v>
      </c>
      <c r="P45" s="17">
        <v>0</v>
      </c>
      <c r="Q45" s="17">
        <f t="shared" si="0"/>
        <v>2190</v>
      </c>
      <c r="R45" s="17">
        <f t="shared" si="4"/>
        <v>2190</v>
      </c>
      <c r="S45" s="17">
        <f t="shared" si="5"/>
        <v>0</v>
      </c>
      <c r="T45" s="17">
        <f t="shared" si="6"/>
        <v>15620</v>
      </c>
    </row>
    <row r="46" spans="1:20">
      <c r="A46" s="17">
        <v>44</v>
      </c>
      <c r="B46" s="16">
        <v>806</v>
      </c>
      <c r="C46" s="34" t="s">
        <v>706</v>
      </c>
      <c r="D46" s="16">
        <v>953</v>
      </c>
      <c r="E46" s="17">
        <v>0</v>
      </c>
      <c r="F46" s="17">
        <f t="shared" si="1"/>
        <v>47650</v>
      </c>
      <c r="G46" s="22">
        <v>16640</v>
      </c>
      <c r="H46" s="22">
        <v>0</v>
      </c>
      <c r="I46" s="22">
        <v>0</v>
      </c>
      <c r="J46" s="22">
        <f t="shared" si="2"/>
        <v>0</v>
      </c>
      <c r="K46" s="22">
        <f t="shared" si="3"/>
        <v>31010</v>
      </c>
      <c r="L46" s="17">
        <v>0</v>
      </c>
      <c r="M46" s="17">
        <v>4267</v>
      </c>
      <c r="N46" s="17">
        <v>58675</v>
      </c>
      <c r="O46" s="17">
        <v>4765</v>
      </c>
      <c r="P46" s="17">
        <v>0</v>
      </c>
      <c r="Q46" s="17">
        <f t="shared" si="0"/>
        <v>9032</v>
      </c>
      <c r="R46" s="17">
        <f t="shared" si="4"/>
        <v>9032</v>
      </c>
      <c r="S46" s="17">
        <f t="shared" si="5"/>
        <v>0</v>
      </c>
      <c r="T46" s="17">
        <f t="shared" si="6"/>
        <v>21978</v>
      </c>
    </row>
    <row r="47" spans="1:20">
      <c r="A47" s="17">
        <v>45</v>
      </c>
      <c r="B47" s="16">
        <v>805</v>
      </c>
      <c r="C47" s="34" t="s">
        <v>702</v>
      </c>
      <c r="D47" s="16">
        <v>1002</v>
      </c>
      <c r="E47" s="17">
        <v>0</v>
      </c>
      <c r="F47" s="17">
        <f t="shared" si="1"/>
        <v>50100</v>
      </c>
      <c r="G47" s="22">
        <v>18440</v>
      </c>
      <c r="H47" s="22">
        <v>0</v>
      </c>
      <c r="I47" s="22">
        <v>0</v>
      </c>
      <c r="J47" s="22">
        <f t="shared" si="2"/>
        <v>0</v>
      </c>
      <c r="K47" s="22">
        <f t="shared" si="3"/>
        <v>31660</v>
      </c>
      <c r="L47" s="17">
        <v>0</v>
      </c>
      <c r="M47" s="17">
        <v>5270</v>
      </c>
      <c r="N47" s="17">
        <v>53025</v>
      </c>
      <c r="O47" s="17">
        <v>5010</v>
      </c>
      <c r="P47" s="17">
        <v>0</v>
      </c>
      <c r="Q47" s="17">
        <f t="shared" si="0"/>
        <v>10280</v>
      </c>
      <c r="R47" s="17">
        <f t="shared" si="4"/>
        <v>10280</v>
      </c>
      <c r="S47" s="17">
        <f t="shared" si="5"/>
        <v>0</v>
      </c>
      <c r="T47" s="17">
        <f t="shared" si="6"/>
        <v>21380</v>
      </c>
    </row>
    <row r="48" spans="1:20">
      <c r="A48" s="17">
        <v>46</v>
      </c>
      <c r="B48" s="16">
        <v>618</v>
      </c>
      <c r="C48" s="34" t="s">
        <v>428</v>
      </c>
      <c r="D48" s="16">
        <v>16</v>
      </c>
      <c r="E48" s="17">
        <v>0</v>
      </c>
      <c r="F48" s="17">
        <f t="shared" si="1"/>
        <v>800</v>
      </c>
      <c r="G48" s="22">
        <v>560</v>
      </c>
      <c r="H48" s="22">
        <v>0</v>
      </c>
      <c r="I48" s="22">
        <v>0</v>
      </c>
      <c r="J48" s="22">
        <f t="shared" si="2"/>
        <v>0</v>
      </c>
      <c r="K48" s="22">
        <f t="shared" si="3"/>
        <v>240</v>
      </c>
      <c r="L48" s="17">
        <v>0</v>
      </c>
      <c r="M48" s="17">
        <v>6377</v>
      </c>
      <c r="N48" s="17">
        <v>1125</v>
      </c>
      <c r="O48" s="17">
        <v>80</v>
      </c>
      <c r="P48" s="17">
        <v>0</v>
      </c>
      <c r="Q48" s="17">
        <f t="shared" si="0"/>
        <v>6457</v>
      </c>
      <c r="R48" s="17">
        <f t="shared" si="4"/>
        <v>240</v>
      </c>
      <c r="S48" s="17">
        <f t="shared" si="5"/>
        <v>6217</v>
      </c>
      <c r="T48" s="17">
        <f t="shared" si="6"/>
        <v>0</v>
      </c>
    </row>
    <row r="49" spans="1:20">
      <c r="A49" s="17">
        <v>47</v>
      </c>
      <c r="B49" s="16">
        <v>664</v>
      </c>
      <c r="C49" s="34" t="s">
        <v>640</v>
      </c>
      <c r="D49" s="16">
        <v>18020</v>
      </c>
      <c r="E49" s="17">
        <v>4484</v>
      </c>
      <c r="F49" s="17">
        <f t="shared" si="1"/>
        <v>797868</v>
      </c>
      <c r="G49" s="22">
        <v>368922</v>
      </c>
      <c r="H49" s="22">
        <v>0</v>
      </c>
      <c r="I49" s="22">
        <v>0</v>
      </c>
      <c r="J49" s="22">
        <f t="shared" si="2"/>
        <v>0</v>
      </c>
      <c r="K49" s="22">
        <f t="shared" si="3"/>
        <v>428946</v>
      </c>
      <c r="L49" s="17">
        <v>2703337</v>
      </c>
      <c r="M49" s="17">
        <v>114565</v>
      </c>
      <c r="N49" s="17">
        <v>450775</v>
      </c>
      <c r="O49" s="17">
        <v>79787</v>
      </c>
      <c r="P49" s="17">
        <v>50000</v>
      </c>
      <c r="Q49" s="17">
        <f t="shared" si="0"/>
        <v>2847689</v>
      </c>
      <c r="R49" s="17">
        <f t="shared" si="4"/>
        <v>428946</v>
      </c>
      <c r="S49" s="17">
        <f t="shared" si="5"/>
        <v>2418743</v>
      </c>
      <c r="T49" s="17">
        <f t="shared" si="6"/>
        <v>0</v>
      </c>
    </row>
    <row r="50" spans="1:20" ht="33">
      <c r="A50" s="17">
        <v>48</v>
      </c>
      <c r="B50" s="16">
        <v>815</v>
      </c>
      <c r="C50" s="34" t="s">
        <v>736</v>
      </c>
      <c r="D50" s="16">
        <v>11199</v>
      </c>
      <c r="E50" s="17">
        <v>8</v>
      </c>
      <c r="F50" s="17">
        <f t="shared" si="1"/>
        <v>559766</v>
      </c>
      <c r="G50" s="22">
        <v>202920</v>
      </c>
      <c r="H50" s="22">
        <v>0</v>
      </c>
      <c r="I50" s="22">
        <v>0</v>
      </c>
      <c r="J50" s="22">
        <f t="shared" si="2"/>
        <v>0</v>
      </c>
      <c r="K50" s="22">
        <f t="shared" si="3"/>
        <v>356846</v>
      </c>
      <c r="L50" s="17">
        <v>0</v>
      </c>
      <c r="M50" s="17">
        <v>9745</v>
      </c>
      <c r="N50" s="17">
        <v>22525</v>
      </c>
      <c r="O50" s="17">
        <v>22525</v>
      </c>
      <c r="P50" s="17">
        <v>0</v>
      </c>
      <c r="Q50" s="17">
        <f t="shared" si="0"/>
        <v>32270</v>
      </c>
      <c r="R50" s="17">
        <f t="shared" si="4"/>
        <v>32270</v>
      </c>
      <c r="S50" s="17">
        <f t="shared" si="5"/>
        <v>0</v>
      </c>
      <c r="T50" s="17">
        <f t="shared" si="6"/>
        <v>324576</v>
      </c>
    </row>
    <row r="51" spans="1:20">
      <c r="A51" s="17">
        <v>49</v>
      </c>
      <c r="B51" s="16">
        <v>842</v>
      </c>
      <c r="C51" s="34" t="s">
        <v>777</v>
      </c>
      <c r="D51" s="16">
        <v>274</v>
      </c>
      <c r="E51" s="17">
        <v>274</v>
      </c>
      <c r="F51" s="17">
        <f t="shared" si="1"/>
        <v>7398</v>
      </c>
      <c r="G51" s="22">
        <v>3067</v>
      </c>
      <c r="H51" s="22">
        <v>0</v>
      </c>
      <c r="I51" s="22">
        <v>0</v>
      </c>
      <c r="J51" s="22">
        <f t="shared" si="2"/>
        <v>0</v>
      </c>
      <c r="K51" s="22">
        <f t="shared" si="3"/>
        <v>4331</v>
      </c>
      <c r="L51" s="17">
        <v>0</v>
      </c>
      <c r="M51" s="17">
        <v>640</v>
      </c>
      <c r="N51" s="17">
        <v>200</v>
      </c>
      <c r="O51" s="17">
        <v>200</v>
      </c>
      <c r="P51" s="17">
        <v>0</v>
      </c>
      <c r="Q51" s="17">
        <f t="shared" si="0"/>
        <v>840</v>
      </c>
      <c r="R51" s="17">
        <f t="shared" si="4"/>
        <v>840</v>
      </c>
      <c r="S51" s="17">
        <f t="shared" si="5"/>
        <v>0</v>
      </c>
      <c r="T51" s="17">
        <f t="shared" si="6"/>
        <v>3491</v>
      </c>
    </row>
    <row r="52" spans="1:20">
      <c r="A52" s="17">
        <v>50</v>
      </c>
      <c r="B52" s="16">
        <v>108</v>
      </c>
      <c r="C52" s="34" t="s">
        <v>94</v>
      </c>
      <c r="D52" s="16">
        <v>204169</v>
      </c>
      <c r="E52" s="17">
        <v>821</v>
      </c>
      <c r="F52" s="17">
        <f t="shared" si="1"/>
        <v>10189567</v>
      </c>
      <c r="G52" s="22">
        <v>3922585</v>
      </c>
      <c r="H52" s="22">
        <v>0</v>
      </c>
      <c r="I52" s="22">
        <v>0</v>
      </c>
      <c r="J52" s="22">
        <f t="shared" si="2"/>
        <v>0</v>
      </c>
      <c r="K52" s="22">
        <f t="shared" si="3"/>
        <v>6266982</v>
      </c>
      <c r="L52" s="17">
        <v>0</v>
      </c>
      <c r="M52" s="17">
        <v>533693</v>
      </c>
      <c r="N52" s="17">
        <v>6631825</v>
      </c>
      <c r="O52" s="17">
        <v>1018957</v>
      </c>
      <c r="P52" s="17">
        <v>0</v>
      </c>
      <c r="Q52" s="17">
        <f t="shared" si="0"/>
        <v>1552650</v>
      </c>
      <c r="R52" s="17">
        <f t="shared" si="4"/>
        <v>1552650</v>
      </c>
      <c r="S52" s="17">
        <f t="shared" si="5"/>
        <v>0</v>
      </c>
      <c r="T52" s="17">
        <f t="shared" si="6"/>
        <v>4714332</v>
      </c>
    </row>
    <row r="53" spans="1:20" ht="49.5">
      <c r="A53" s="17">
        <v>51</v>
      </c>
      <c r="B53" s="16">
        <v>867</v>
      </c>
      <c r="C53" s="34" t="s">
        <v>805</v>
      </c>
      <c r="D53" s="16">
        <v>122</v>
      </c>
      <c r="E53" s="17">
        <v>54</v>
      </c>
      <c r="F53" s="17">
        <f t="shared" si="1"/>
        <v>4858</v>
      </c>
      <c r="G53" s="22">
        <v>2683</v>
      </c>
      <c r="H53" s="22">
        <v>0</v>
      </c>
      <c r="I53" s="22">
        <v>0</v>
      </c>
      <c r="J53" s="22">
        <f t="shared" si="2"/>
        <v>0</v>
      </c>
      <c r="K53" s="22">
        <f t="shared" si="3"/>
        <v>2175</v>
      </c>
      <c r="L53" s="17">
        <v>0</v>
      </c>
      <c r="M53" s="17">
        <v>1390</v>
      </c>
      <c r="N53" s="17">
        <v>950</v>
      </c>
      <c r="O53" s="17">
        <v>486</v>
      </c>
      <c r="P53" s="17">
        <v>0</v>
      </c>
      <c r="Q53" s="17">
        <f t="shared" si="0"/>
        <v>1876</v>
      </c>
      <c r="R53" s="17">
        <f t="shared" si="4"/>
        <v>1876</v>
      </c>
      <c r="S53" s="17">
        <f t="shared" si="5"/>
        <v>0</v>
      </c>
      <c r="T53" s="17">
        <f t="shared" si="6"/>
        <v>299</v>
      </c>
    </row>
    <row r="54" spans="1:20" ht="33">
      <c r="A54" s="17">
        <v>52</v>
      </c>
      <c r="B54" s="16">
        <v>163</v>
      </c>
      <c r="C54" s="34" t="s">
        <v>272</v>
      </c>
      <c r="D54" s="16">
        <v>487</v>
      </c>
      <c r="E54" s="17">
        <v>34</v>
      </c>
      <c r="F54" s="17">
        <f t="shared" si="1"/>
        <v>23568</v>
      </c>
      <c r="G54" s="22">
        <v>10840</v>
      </c>
      <c r="H54" s="22">
        <v>0</v>
      </c>
      <c r="I54" s="22">
        <v>0</v>
      </c>
      <c r="J54" s="22">
        <f t="shared" si="2"/>
        <v>0</v>
      </c>
      <c r="K54" s="22">
        <f t="shared" si="3"/>
        <v>12728</v>
      </c>
      <c r="L54" s="17">
        <v>0</v>
      </c>
      <c r="M54" s="17">
        <v>1720</v>
      </c>
      <c r="N54" s="17">
        <v>150</v>
      </c>
      <c r="O54" s="17">
        <v>150</v>
      </c>
      <c r="P54" s="17">
        <v>0</v>
      </c>
      <c r="Q54" s="17">
        <f t="shared" si="0"/>
        <v>1870</v>
      </c>
      <c r="R54" s="17">
        <f t="shared" si="4"/>
        <v>1870</v>
      </c>
      <c r="S54" s="17">
        <f t="shared" si="5"/>
        <v>0</v>
      </c>
      <c r="T54" s="17">
        <f t="shared" si="6"/>
        <v>10858</v>
      </c>
    </row>
    <row r="55" spans="1:20">
      <c r="A55" s="17">
        <v>53</v>
      </c>
      <c r="B55" s="16">
        <v>152</v>
      </c>
      <c r="C55" s="34" t="s">
        <v>220</v>
      </c>
      <c r="D55" s="16">
        <v>74</v>
      </c>
      <c r="E55" s="17">
        <v>0</v>
      </c>
      <c r="F55" s="17">
        <f t="shared" si="1"/>
        <v>3700</v>
      </c>
      <c r="G55" s="22">
        <v>2960</v>
      </c>
      <c r="H55" s="22">
        <v>0</v>
      </c>
      <c r="I55" s="22">
        <v>0</v>
      </c>
      <c r="J55" s="22">
        <f t="shared" si="2"/>
        <v>0</v>
      </c>
      <c r="K55" s="22">
        <f t="shared" si="3"/>
        <v>740</v>
      </c>
      <c r="L55" s="17">
        <v>0</v>
      </c>
      <c r="M55" s="17">
        <v>0</v>
      </c>
      <c r="N55" s="17">
        <v>25</v>
      </c>
      <c r="O55" s="17">
        <v>25</v>
      </c>
      <c r="P55" s="17">
        <v>0</v>
      </c>
      <c r="Q55" s="17">
        <f t="shared" si="0"/>
        <v>25</v>
      </c>
      <c r="R55" s="17">
        <f t="shared" si="4"/>
        <v>25</v>
      </c>
      <c r="S55" s="17">
        <f t="shared" si="5"/>
        <v>0</v>
      </c>
      <c r="T55" s="17">
        <f t="shared" si="6"/>
        <v>715</v>
      </c>
    </row>
    <row r="56" spans="1:20">
      <c r="A56" s="17">
        <v>54</v>
      </c>
      <c r="B56" s="16">
        <v>145</v>
      </c>
      <c r="C56" s="34" t="s">
        <v>190</v>
      </c>
      <c r="D56" s="16">
        <v>68</v>
      </c>
      <c r="E56" s="17">
        <v>0</v>
      </c>
      <c r="F56" s="17">
        <f t="shared" si="1"/>
        <v>3400</v>
      </c>
      <c r="G56" s="22">
        <v>1880</v>
      </c>
      <c r="H56" s="22">
        <v>0</v>
      </c>
      <c r="I56" s="22">
        <v>0</v>
      </c>
      <c r="J56" s="22">
        <f t="shared" si="2"/>
        <v>0</v>
      </c>
      <c r="K56" s="22">
        <f t="shared" si="3"/>
        <v>1520</v>
      </c>
      <c r="L56" s="17">
        <v>0</v>
      </c>
      <c r="M56" s="17">
        <v>1070</v>
      </c>
      <c r="N56" s="17">
        <v>7550</v>
      </c>
      <c r="O56" s="17">
        <v>340</v>
      </c>
      <c r="P56" s="17">
        <v>0</v>
      </c>
      <c r="Q56" s="17">
        <f t="shared" si="0"/>
        <v>1410</v>
      </c>
      <c r="R56" s="17">
        <f t="shared" si="4"/>
        <v>1410</v>
      </c>
      <c r="S56" s="17">
        <f t="shared" si="5"/>
        <v>0</v>
      </c>
      <c r="T56" s="17">
        <f t="shared" si="6"/>
        <v>110</v>
      </c>
    </row>
    <row r="57" spans="1:20">
      <c r="A57" s="17">
        <v>55</v>
      </c>
      <c r="B57" s="16">
        <v>161</v>
      </c>
      <c r="C57" s="34" t="s">
        <v>262</v>
      </c>
      <c r="D57" s="16">
        <v>38</v>
      </c>
      <c r="E57" s="17">
        <v>0</v>
      </c>
      <c r="F57" s="17">
        <f t="shared" si="1"/>
        <v>1900</v>
      </c>
      <c r="G57" s="22">
        <v>1440</v>
      </c>
      <c r="H57" s="22">
        <v>0</v>
      </c>
      <c r="I57" s="22">
        <v>0</v>
      </c>
      <c r="J57" s="22">
        <f t="shared" si="2"/>
        <v>0</v>
      </c>
      <c r="K57" s="22">
        <f t="shared" si="3"/>
        <v>460</v>
      </c>
      <c r="L57" s="17">
        <v>0</v>
      </c>
      <c r="M57" s="17">
        <v>720</v>
      </c>
      <c r="N57" s="17">
        <v>0</v>
      </c>
      <c r="O57" s="17">
        <v>0</v>
      </c>
      <c r="P57" s="17">
        <v>0</v>
      </c>
      <c r="Q57" s="17">
        <f t="shared" si="0"/>
        <v>720</v>
      </c>
      <c r="R57" s="17">
        <f t="shared" si="4"/>
        <v>460</v>
      </c>
      <c r="S57" s="17">
        <f t="shared" si="5"/>
        <v>260</v>
      </c>
      <c r="T57" s="17">
        <f t="shared" si="6"/>
        <v>0</v>
      </c>
    </row>
    <row r="58" spans="1:20">
      <c r="A58" s="17">
        <v>56</v>
      </c>
      <c r="B58" s="16">
        <v>645</v>
      </c>
      <c r="C58" s="34" t="s">
        <v>510</v>
      </c>
      <c r="D58" s="16">
        <v>22</v>
      </c>
      <c r="E58" s="17">
        <v>0</v>
      </c>
      <c r="F58" s="17">
        <f t="shared" si="1"/>
        <v>1100</v>
      </c>
      <c r="G58" s="22">
        <v>600</v>
      </c>
      <c r="H58" s="22">
        <v>0</v>
      </c>
      <c r="I58" s="22">
        <v>0</v>
      </c>
      <c r="J58" s="22">
        <f t="shared" si="2"/>
        <v>0</v>
      </c>
      <c r="K58" s="22">
        <f t="shared" si="3"/>
        <v>500</v>
      </c>
      <c r="L58" s="17">
        <v>0</v>
      </c>
      <c r="M58" s="17">
        <v>145</v>
      </c>
      <c r="N58" s="17">
        <v>375</v>
      </c>
      <c r="O58" s="17">
        <v>110</v>
      </c>
      <c r="P58" s="17">
        <v>0</v>
      </c>
      <c r="Q58" s="17">
        <f t="shared" si="0"/>
        <v>255</v>
      </c>
      <c r="R58" s="17">
        <f t="shared" si="4"/>
        <v>255</v>
      </c>
      <c r="S58" s="17">
        <f t="shared" si="5"/>
        <v>0</v>
      </c>
      <c r="T58" s="17">
        <f t="shared" si="6"/>
        <v>245</v>
      </c>
    </row>
    <row r="59" spans="1:20" ht="33">
      <c r="A59" s="17">
        <v>57</v>
      </c>
      <c r="B59" s="16">
        <v>952</v>
      </c>
      <c r="C59" s="34" t="s">
        <v>832</v>
      </c>
      <c r="D59" s="16">
        <v>18861</v>
      </c>
      <c r="E59" s="17">
        <v>18861</v>
      </c>
      <c r="F59" s="17">
        <f t="shared" si="1"/>
        <v>509247</v>
      </c>
      <c r="G59" s="22">
        <v>160013</v>
      </c>
      <c r="H59" s="22">
        <v>0</v>
      </c>
      <c r="I59" s="22">
        <v>0</v>
      </c>
      <c r="J59" s="22">
        <f t="shared" si="2"/>
        <v>0</v>
      </c>
      <c r="K59" s="22">
        <f t="shared" si="3"/>
        <v>349234</v>
      </c>
      <c r="L59" s="17">
        <v>21374</v>
      </c>
      <c r="M59" s="17">
        <v>52969</v>
      </c>
      <c r="N59" s="17">
        <v>2350</v>
      </c>
      <c r="O59" s="17">
        <v>2350</v>
      </c>
      <c r="P59" s="17">
        <v>0</v>
      </c>
      <c r="Q59" s="17">
        <f t="shared" si="0"/>
        <v>76693</v>
      </c>
      <c r="R59" s="17">
        <f t="shared" si="4"/>
        <v>76693</v>
      </c>
      <c r="S59" s="17">
        <f t="shared" si="5"/>
        <v>0</v>
      </c>
      <c r="T59" s="17">
        <f t="shared" si="6"/>
        <v>272541</v>
      </c>
    </row>
    <row r="60" spans="1:20" ht="33">
      <c r="A60" s="17">
        <v>58</v>
      </c>
      <c r="B60" s="16">
        <v>955</v>
      </c>
      <c r="C60" s="34" t="s">
        <v>888</v>
      </c>
      <c r="D60" s="16">
        <v>2289</v>
      </c>
      <c r="E60" s="17">
        <v>2289</v>
      </c>
      <c r="F60" s="17">
        <f t="shared" si="1"/>
        <v>61803</v>
      </c>
      <c r="G60" s="22">
        <v>22248</v>
      </c>
      <c r="H60" s="22">
        <v>0</v>
      </c>
      <c r="I60" s="22">
        <v>0</v>
      </c>
      <c r="J60" s="22">
        <f t="shared" si="2"/>
        <v>0</v>
      </c>
      <c r="K60" s="22">
        <f t="shared" si="3"/>
        <v>39555</v>
      </c>
      <c r="L60" s="17">
        <v>0</v>
      </c>
      <c r="M60" s="17">
        <v>6990</v>
      </c>
      <c r="N60" s="17">
        <v>200</v>
      </c>
      <c r="O60" s="17">
        <v>200</v>
      </c>
      <c r="P60" s="17">
        <v>0</v>
      </c>
      <c r="Q60" s="17">
        <f t="shared" si="0"/>
        <v>7190</v>
      </c>
      <c r="R60" s="17">
        <f t="shared" si="4"/>
        <v>7190</v>
      </c>
      <c r="S60" s="17">
        <f t="shared" si="5"/>
        <v>0</v>
      </c>
      <c r="T60" s="17">
        <f t="shared" si="6"/>
        <v>32365</v>
      </c>
    </row>
    <row r="61" spans="1:20" ht="49.5">
      <c r="A61" s="17">
        <v>59</v>
      </c>
      <c r="B61" s="16">
        <v>957</v>
      </c>
      <c r="C61" s="34" t="s">
        <v>892</v>
      </c>
      <c r="D61" s="16">
        <v>3084</v>
      </c>
      <c r="E61" s="17">
        <v>3084</v>
      </c>
      <c r="F61" s="17">
        <f t="shared" si="1"/>
        <v>83268</v>
      </c>
      <c r="G61" s="22">
        <v>25142</v>
      </c>
      <c r="H61" s="22">
        <v>0</v>
      </c>
      <c r="I61" s="22">
        <v>0</v>
      </c>
      <c r="J61" s="22">
        <f t="shared" si="2"/>
        <v>0</v>
      </c>
      <c r="K61" s="22">
        <f t="shared" si="3"/>
        <v>58126</v>
      </c>
      <c r="L61" s="17">
        <v>0</v>
      </c>
      <c r="M61" s="17">
        <v>4603</v>
      </c>
      <c r="N61" s="17">
        <v>75</v>
      </c>
      <c r="O61" s="17">
        <v>75</v>
      </c>
      <c r="P61" s="17">
        <v>0</v>
      </c>
      <c r="Q61" s="17">
        <f t="shared" si="0"/>
        <v>4678</v>
      </c>
      <c r="R61" s="17">
        <f t="shared" si="4"/>
        <v>4678</v>
      </c>
      <c r="S61" s="17">
        <f t="shared" si="5"/>
        <v>0</v>
      </c>
      <c r="T61" s="17">
        <f t="shared" si="6"/>
        <v>53448</v>
      </c>
    </row>
    <row r="62" spans="1:20" ht="33">
      <c r="A62" s="17">
        <v>60</v>
      </c>
      <c r="B62" s="16">
        <v>843</v>
      </c>
      <c r="C62" s="34" t="s">
        <v>780</v>
      </c>
      <c r="D62" s="16">
        <v>659</v>
      </c>
      <c r="E62" s="17">
        <v>0</v>
      </c>
      <c r="F62" s="17">
        <f t="shared" si="1"/>
        <v>32950</v>
      </c>
      <c r="G62" s="22">
        <v>12120</v>
      </c>
      <c r="H62" s="22">
        <v>0</v>
      </c>
      <c r="I62" s="22">
        <v>0</v>
      </c>
      <c r="J62" s="22">
        <f t="shared" si="2"/>
        <v>0</v>
      </c>
      <c r="K62" s="22">
        <f t="shared" si="3"/>
        <v>20830</v>
      </c>
      <c r="L62" s="17">
        <v>0</v>
      </c>
      <c r="M62" s="17">
        <v>1300</v>
      </c>
      <c r="N62" s="17">
        <v>103600</v>
      </c>
      <c r="O62" s="17">
        <v>3295</v>
      </c>
      <c r="P62" s="17">
        <v>0</v>
      </c>
      <c r="Q62" s="17">
        <f t="shared" si="0"/>
        <v>4595</v>
      </c>
      <c r="R62" s="17">
        <f t="shared" si="4"/>
        <v>4595</v>
      </c>
      <c r="S62" s="17">
        <f t="shared" si="5"/>
        <v>0</v>
      </c>
      <c r="T62" s="17">
        <f t="shared" si="6"/>
        <v>16235</v>
      </c>
    </row>
    <row r="63" spans="1:20" ht="33">
      <c r="A63" s="17">
        <v>61</v>
      </c>
      <c r="B63" s="16">
        <v>868</v>
      </c>
      <c r="C63" s="34" t="s">
        <v>809</v>
      </c>
      <c r="D63" s="16">
        <v>1581</v>
      </c>
      <c r="E63" s="17">
        <v>1581</v>
      </c>
      <c r="F63" s="17">
        <f t="shared" si="1"/>
        <v>42687</v>
      </c>
      <c r="G63" s="22">
        <v>12744</v>
      </c>
      <c r="H63" s="22">
        <v>0</v>
      </c>
      <c r="I63" s="22">
        <v>0</v>
      </c>
      <c r="J63" s="22">
        <f t="shared" si="2"/>
        <v>0</v>
      </c>
      <c r="K63" s="22">
        <f t="shared" si="3"/>
        <v>29943</v>
      </c>
      <c r="L63" s="17">
        <v>0</v>
      </c>
      <c r="M63" s="17">
        <v>6448</v>
      </c>
      <c r="N63" s="17">
        <v>75</v>
      </c>
      <c r="O63" s="17">
        <v>75</v>
      </c>
      <c r="P63" s="17">
        <v>0</v>
      </c>
      <c r="Q63" s="17">
        <f t="shared" si="0"/>
        <v>6523</v>
      </c>
      <c r="R63" s="17">
        <f t="shared" si="4"/>
        <v>6523</v>
      </c>
      <c r="S63" s="17">
        <f t="shared" si="5"/>
        <v>0</v>
      </c>
      <c r="T63" s="17">
        <f t="shared" si="6"/>
        <v>23420</v>
      </c>
    </row>
    <row r="64" spans="1:20" ht="33">
      <c r="A64" s="17">
        <v>62</v>
      </c>
      <c r="B64" s="16">
        <v>826</v>
      </c>
      <c r="C64" s="34" t="s">
        <v>760</v>
      </c>
      <c r="D64" s="16">
        <v>231</v>
      </c>
      <c r="E64" s="17">
        <v>0</v>
      </c>
      <c r="F64" s="17">
        <f t="shared" si="1"/>
        <v>11550</v>
      </c>
      <c r="G64" s="22">
        <v>6520</v>
      </c>
      <c r="H64" s="22">
        <v>0</v>
      </c>
      <c r="I64" s="22">
        <v>0</v>
      </c>
      <c r="J64" s="22">
        <f t="shared" si="2"/>
        <v>0</v>
      </c>
      <c r="K64" s="22">
        <f t="shared" si="3"/>
        <v>5030</v>
      </c>
      <c r="L64" s="17">
        <v>0</v>
      </c>
      <c r="M64" s="17">
        <v>225</v>
      </c>
      <c r="N64" s="17">
        <v>25</v>
      </c>
      <c r="O64" s="17">
        <v>25</v>
      </c>
      <c r="P64" s="17">
        <v>0</v>
      </c>
      <c r="Q64" s="17">
        <f t="shared" si="0"/>
        <v>250</v>
      </c>
      <c r="R64" s="17">
        <f t="shared" si="4"/>
        <v>250</v>
      </c>
      <c r="S64" s="17">
        <f t="shared" si="5"/>
        <v>0</v>
      </c>
      <c r="T64" s="17">
        <f t="shared" si="6"/>
        <v>4780</v>
      </c>
    </row>
    <row r="65" spans="1:20" ht="49.5">
      <c r="A65" s="17">
        <v>63</v>
      </c>
      <c r="B65" s="16">
        <v>844</v>
      </c>
      <c r="C65" s="34" t="s">
        <v>783</v>
      </c>
      <c r="D65" s="16">
        <v>494</v>
      </c>
      <c r="E65" s="17">
        <v>494</v>
      </c>
      <c r="F65" s="17">
        <f t="shared" si="1"/>
        <v>13338</v>
      </c>
      <c r="G65" s="22">
        <v>4752</v>
      </c>
      <c r="H65" s="22">
        <v>0</v>
      </c>
      <c r="I65" s="22">
        <v>0</v>
      </c>
      <c r="J65" s="22">
        <f t="shared" si="2"/>
        <v>0</v>
      </c>
      <c r="K65" s="22">
        <f t="shared" si="3"/>
        <v>8586</v>
      </c>
      <c r="L65" s="17">
        <v>0</v>
      </c>
      <c r="M65" s="17">
        <v>4172</v>
      </c>
      <c r="N65" s="17">
        <v>50</v>
      </c>
      <c r="O65" s="17">
        <v>50</v>
      </c>
      <c r="P65" s="17">
        <v>0</v>
      </c>
      <c r="Q65" s="17">
        <f t="shared" si="0"/>
        <v>4222</v>
      </c>
      <c r="R65" s="17">
        <f t="shared" si="4"/>
        <v>4222</v>
      </c>
      <c r="S65" s="17">
        <f t="shared" si="5"/>
        <v>0</v>
      </c>
      <c r="T65" s="17">
        <f t="shared" si="6"/>
        <v>4364</v>
      </c>
    </row>
    <row r="66" spans="1:20">
      <c r="A66" s="17">
        <v>64</v>
      </c>
      <c r="B66" s="16">
        <v>217</v>
      </c>
      <c r="C66" s="34" t="s">
        <v>405</v>
      </c>
      <c r="D66" s="16">
        <v>53</v>
      </c>
      <c r="E66" s="17">
        <v>0</v>
      </c>
      <c r="F66" s="17">
        <f t="shared" si="1"/>
        <v>2650</v>
      </c>
      <c r="G66" s="22">
        <v>1360</v>
      </c>
      <c r="H66" s="22">
        <v>0</v>
      </c>
      <c r="I66" s="22">
        <v>0</v>
      </c>
      <c r="J66" s="22">
        <f t="shared" si="2"/>
        <v>0</v>
      </c>
      <c r="K66" s="22">
        <f t="shared" si="3"/>
        <v>1290</v>
      </c>
      <c r="L66" s="17">
        <v>0</v>
      </c>
      <c r="M66" s="17">
        <v>0</v>
      </c>
      <c r="N66" s="17">
        <v>1100</v>
      </c>
      <c r="O66" s="17">
        <v>265</v>
      </c>
      <c r="P66" s="17">
        <v>0</v>
      </c>
      <c r="Q66" s="17">
        <f t="shared" si="0"/>
        <v>265</v>
      </c>
      <c r="R66" s="17">
        <f t="shared" si="4"/>
        <v>265</v>
      </c>
      <c r="S66" s="17">
        <f t="shared" si="5"/>
        <v>0</v>
      </c>
      <c r="T66" s="17">
        <f t="shared" si="6"/>
        <v>1025</v>
      </c>
    </row>
    <row r="67" spans="1:20">
      <c r="A67" s="17">
        <v>65</v>
      </c>
      <c r="B67" s="16">
        <v>167</v>
      </c>
      <c r="C67" s="34" t="s">
        <v>289</v>
      </c>
      <c r="D67" s="16">
        <v>375</v>
      </c>
      <c r="E67" s="17">
        <v>0</v>
      </c>
      <c r="F67" s="17">
        <f t="shared" si="1"/>
        <v>18750</v>
      </c>
      <c r="G67" s="22">
        <v>7440</v>
      </c>
      <c r="H67" s="22">
        <v>0</v>
      </c>
      <c r="I67" s="22">
        <v>0</v>
      </c>
      <c r="J67" s="22">
        <f t="shared" si="2"/>
        <v>0</v>
      </c>
      <c r="K67" s="22">
        <f t="shared" si="3"/>
        <v>11310</v>
      </c>
      <c r="L67" s="17">
        <v>0</v>
      </c>
      <c r="M67" s="17">
        <v>2390</v>
      </c>
      <c r="N67" s="17">
        <v>50100</v>
      </c>
      <c r="O67" s="17">
        <v>1875</v>
      </c>
      <c r="P67" s="17">
        <v>0</v>
      </c>
      <c r="Q67" s="17">
        <f t="shared" ref="Q67:Q75" si="7">+L67+M67+O67-P67</f>
        <v>4265</v>
      </c>
      <c r="R67" s="17">
        <f t="shared" si="4"/>
        <v>4265</v>
      </c>
      <c r="S67" s="17">
        <f t="shared" si="5"/>
        <v>0</v>
      </c>
      <c r="T67" s="17">
        <f t="shared" si="6"/>
        <v>7045</v>
      </c>
    </row>
    <row r="68" spans="1:20">
      <c r="A68" s="17">
        <v>66</v>
      </c>
      <c r="B68" s="16">
        <v>921</v>
      </c>
      <c r="C68" s="34" t="s">
        <v>968</v>
      </c>
      <c r="D68" s="16">
        <v>0</v>
      </c>
      <c r="E68" s="17">
        <v>0</v>
      </c>
      <c r="F68" s="17">
        <v>0</v>
      </c>
      <c r="G68" s="22">
        <v>0</v>
      </c>
      <c r="H68" s="17">
        <v>94552</v>
      </c>
      <c r="I68" s="22">
        <v>0</v>
      </c>
      <c r="J68" s="22">
        <f t="shared" ref="J68:J134" si="8">+H68-I68</f>
        <v>94552</v>
      </c>
      <c r="K68" s="22">
        <f t="shared" ref="K68:K134" si="9">+F68-G68-I68</f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7"/>
        <v>0</v>
      </c>
      <c r="R68" s="17">
        <f t="shared" ref="R68:R131" si="10">IF(Q68&gt;K68,K68,Q68)</f>
        <v>0</v>
      </c>
      <c r="S68" s="17">
        <f t="shared" ref="S68:S131" si="11">+Q68-R68</f>
        <v>0</v>
      </c>
      <c r="T68" s="17">
        <f t="shared" ref="T68:T131" si="12">+K68-R68</f>
        <v>0</v>
      </c>
    </row>
    <row r="69" spans="1:20" ht="33">
      <c r="A69" s="17">
        <v>67</v>
      </c>
      <c r="B69" s="16">
        <v>841</v>
      </c>
      <c r="C69" s="34" t="s">
        <v>771</v>
      </c>
      <c r="D69" s="16">
        <v>11705</v>
      </c>
      <c r="E69" s="17">
        <v>0</v>
      </c>
      <c r="F69" s="17">
        <f t="shared" si="1"/>
        <v>585250</v>
      </c>
      <c r="G69" s="22">
        <v>284160</v>
      </c>
      <c r="H69" s="22">
        <v>0</v>
      </c>
      <c r="I69" s="22">
        <v>0</v>
      </c>
      <c r="J69" s="22">
        <f t="shared" si="8"/>
        <v>0</v>
      </c>
      <c r="K69" s="22">
        <f t="shared" si="9"/>
        <v>301090</v>
      </c>
      <c r="L69" s="17">
        <v>0</v>
      </c>
      <c r="M69" s="17">
        <v>47390</v>
      </c>
      <c r="N69" s="17">
        <v>308300</v>
      </c>
      <c r="O69" s="17">
        <v>58525</v>
      </c>
      <c r="P69" s="17">
        <v>0</v>
      </c>
      <c r="Q69" s="17">
        <f t="shared" si="7"/>
        <v>105915</v>
      </c>
      <c r="R69" s="17">
        <f t="shared" si="10"/>
        <v>105915</v>
      </c>
      <c r="S69" s="17">
        <f t="shared" si="11"/>
        <v>0</v>
      </c>
      <c r="T69" s="17">
        <f t="shared" si="12"/>
        <v>195175</v>
      </c>
    </row>
    <row r="70" spans="1:20" ht="49.5">
      <c r="A70" s="17">
        <v>68</v>
      </c>
      <c r="B70" s="16">
        <v>986</v>
      </c>
      <c r="C70" s="34" t="s">
        <v>932</v>
      </c>
      <c r="D70" s="16">
        <v>55902</v>
      </c>
      <c r="E70" s="17">
        <v>1212</v>
      </c>
      <c r="F70" s="17">
        <f t="shared" ref="F70:F137" si="13">+D70*50-E70*23</f>
        <v>2767224</v>
      </c>
      <c r="G70" s="22">
        <v>1007242</v>
      </c>
      <c r="H70" s="22">
        <v>0</v>
      </c>
      <c r="I70" s="22">
        <v>0</v>
      </c>
      <c r="J70" s="22">
        <f t="shared" si="8"/>
        <v>0</v>
      </c>
      <c r="K70" s="22">
        <f t="shared" si="9"/>
        <v>1759982</v>
      </c>
      <c r="L70" s="17">
        <v>0</v>
      </c>
      <c r="M70" s="17">
        <v>0</v>
      </c>
      <c r="N70" s="17">
        <v>903675</v>
      </c>
      <c r="O70" s="17">
        <v>276722</v>
      </c>
      <c r="P70" s="17">
        <v>0</v>
      </c>
      <c r="Q70" s="17">
        <f t="shared" si="7"/>
        <v>276722</v>
      </c>
      <c r="R70" s="17">
        <f t="shared" si="10"/>
        <v>276722</v>
      </c>
      <c r="S70" s="17">
        <f t="shared" si="11"/>
        <v>0</v>
      </c>
      <c r="T70" s="17">
        <f t="shared" si="12"/>
        <v>1483260</v>
      </c>
    </row>
    <row r="71" spans="1:20">
      <c r="A71" s="17">
        <v>69</v>
      </c>
      <c r="B71" s="16">
        <v>106</v>
      </c>
      <c r="C71" s="34" t="s">
        <v>50</v>
      </c>
      <c r="D71" s="16">
        <v>38514</v>
      </c>
      <c r="E71" s="17">
        <v>2071</v>
      </c>
      <c r="F71" s="17">
        <f t="shared" si="13"/>
        <v>1878067</v>
      </c>
      <c r="G71" s="22">
        <v>692114</v>
      </c>
      <c r="H71" s="22">
        <v>0</v>
      </c>
      <c r="I71" s="22">
        <v>0</v>
      </c>
      <c r="J71" s="22">
        <f t="shared" si="8"/>
        <v>0</v>
      </c>
      <c r="K71" s="22">
        <f t="shared" si="9"/>
        <v>1185953</v>
      </c>
      <c r="L71" s="17">
        <v>0</v>
      </c>
      <c r="M71" s="17">
        <v>0</v>
      </c>
      <c r="N71" s="17">
        <v>736575</v>
      </c>
      <c r="O71" s="17">
        <v>187807</v>
      </c>
      <c r="P71" s="17">
        <v>0</v>
      </c>
      <c r="Q71" s="17">
        <f t="shared" si="7"/>
        <v>187807</v>
      </c>
      <c r="R71" s="17">
        <f t="shared" si="10"/>
        <v>187807</v>
      </c>
      <c r="S71" s="17">
        <f t="shared" si="11"/>
        <v>0</v>
      </c>
      <c r="T71" s="17">
        <f t="shared" si="12"/>
        <v>998146</v>
      </c>
    </row>
    <row r="72" spans="1:20">
      <c r="A72" s="17">
        <v>70</v>
      </c>
      <c r="B72" s="16">
        <v>103</v>
      </c>
      <c r="C72" s="34" t="s">
        <v>36</v>
      </c>
      <c r="D72" s="16">
        <v>23917</v>
      </c>
      <c r="E72" s="17">
        <v>14615</v>
      </c>
      <c r="F72" s="17">
        <f t="shared" si="13"/>
        <v>859705</v>
      </c>
      <c r="G72" s="22">
        <v>364082</v>
      </c>
      <c r="H72" s="22">
        <v>0</v>
      </c>
      <c r="I72" s="22">
        <v>0</v>
      </c>
      <c r="J72" s="22">
        <f t="shared" si="8"/>
        <v>0</v>
      </c>
      <c r="K72" s="22">
        <f t="shared" si="9"/>
        <v>495623</v>
      </c>
      <c r="L72" s="17">
        <v>0</v>
      </c>
      <c r="M72" s="17">
        <v>112961</v>
      </c>
      <c r="N72" s="17">
        <v>372225</v>
      </c>
      <c r="O72" s="17">
        <v>85971</v>
      </c>
      <c r="P72" s="17">
        <v>0</v>
      </c>
      <c r="Q72" s="17">
        <f t="shared" si="7"/>
        <v>198932</v>
      </c>
      <c r="R72" s="17">
        <f t="shared" si="10"/>
        <v>198932</v>
      </c>
      <c r="S72" s="17">
        <f t="shared" si="11"/>
        <v>0</v>
      </c>
      <c r="T72" s="17">
        <f t="shared" si="12"/>
        <v>296691</v>
      </c>
    </row>
    <row r="73" spans="1:20">
      <c r="A73" s="17">
        <v>71</v>
      </c>
      <c r="B73" s="16">
        <v>634</v>
      </c>
      <c r="C73" s="34" t="s">
        <v>473</v>
      </c>
      <c r="D73" s="16">
        <v>4252</v>
      </c>
      <c r="E73" s="17">
        <v>2112</v>
      </c>
      <c r="F73" s="17">
        <f t="shared" si="13"/>
        <v>164024</v>
      </c>
      <c r="G73" s="22">
        <v>70312</v>
      </c>
      <c r="H73" s="22">
        <v>0</v>
      </c>
      <c r="I73" s="22">
        <v>0</v>
      </c>
      <c r="J73" s="22">
        <f t="shared" si="8"/>
        <v>0</v>
      </c>
      <c r="K73" s="22">
        <f t="shared" si="9"/>
        <v>93712</v>
      </c>
      <c r="L73" s="17">
        <v>0</v>
      </c>
      <c r="M73" s="17">
        <v>19665</v>
      </c>
      <c r="N73" s="17">
        <v>137275</v>
      </c>
      <c r="O73" s="17">
        <v>16402</v>
      </c>
      <c r="P73" s="17">
        <v>0</v>
      </c>
      <c r="Q73" s="17">
        <f t="shared" si="7"/>
        <v>36067</v>
      </c>
      <c r="R73" s="17">
        <f t="shared" si="10"/>
        <v>36067</v>
      </c>
      <c r="S73" s="17">
        <f t="shared" si="11"/>
        <v>0</v>
      </c>
      <c r="T73" s="17">
        <f t="shared" si="12"/>
        <v>57645</v>
      </c>
    </row>
    <row r="74" spans="1:20" ht="33">
      <c r="A74" s="17">
        <v>72</v>
      </c>
      <c r="B74" s="16">
        <v>218</v>
      </c>
      <c r="C74" s="34" t="s">
        <v>408</v>
      </c>
      <c r="D74" s="16">
        <v>31930</v>
      </c>
      <c r="E74" s="17">
        <v>7407</v>
      </c>
      <c r="F74" s="17">
        <f t="shared" si="13"/>
        <v>1426139</v>
      </c>
      <c r="G74" s="22">
        <v>461360</v>
      </c>
      <c r="H74" s="22">
        <v>0</v>
      </c>
      <c r="I74" s="22">
        <v>0</v>
      </c>
      <c r="J74" s="22">
        <f t="shared" si="8"/>
        <v>0</v>
      </c>
      <c r="K74" s="22">
        <f t="shared" si="9"/>
        <v>964779</v>
      </c>
      <c r="L74" s="17">
        <v>0</v>
      </c>
      <c r="M74" s="17">
        <v>28975</v>
      </c>
      <c r="N74" s="17">
        <v>12975</v>
      </c>
      <c r="O74" s="17">
        <v>12975</v>
      </c>
      <c r="P74" s="17">
        <v>0</v>
      </c>
      <c r="Q74" s="17">
        <f t="shared" si="7"/>
        <v>41950</v>
      </c>
      <c r="R74" s="17">
        <f t="shared" si="10"/>
        <v>41950</v>
      </c>
      <c r="S74" s="17">
        <f t="shared" si="11"/>
        <v>0</v>
      </c>
      <c r="T74" s="17">
        <f t="shared" si="12"/>
        <v>922829</v>
      </c>
    </row>
    <row r="75" spans="1:20">
      <c r="A75" s="17">
        <v>73</v>
      </c>
      <c r="B75" s="16">
        <v>130</v>
      </c>
      <c r="C75" s="34" t="s">
        <v>152</v>
      </c>
      <c r="D75" s="16">
        <v>1912</v>
      </c>
      <c r="E75" s="17">
        <v>717</v>
      </c>
      <c r="F75" s="17">
        <f t="shared" si="13"/>
        <v>79109</v>
      </c>
      <c r="G75" s="22">
        <v>29766</v>
      </c>
      <c r="H75" s="22">
        <v>0</v>
      </c>
      <c r="I75" s="22">
        <v>0</v>
      </c>
      <c r="J75" s="22">
        <f t="shared" si="8"/>
        <v>0</v>
      </c>
      <c r="K75" s="22">
        <f t="shared" si="9"/>
        <v>49343</v>
      </c>
      <c r="L75" s="17">
        <v>0</v>
      </c>
      <c r="M75" s="17">
        <v>0</v>
      </c>
      <c r="N75" s="17">
        <v>4125</v>
      </c>
      <c r="O75" s="17">
        <v>4125</v>
      </c>
      <c r="P75" s="17">
        <v>0</v>
      </c>
      <c r="Q75" s="17">
        <f t="shared" si="7"/>
        <v>4125</v>
      </c>
      <c r="R75" s="17">
        <f t="shared" si="10"/>
        <v>4125</v>
      </c>
      <c r="S75" s="17">
        <f t="shared" si="11"/>
        <v>0</v>
      </c>
      <c r="T75" s="17">
        <f t="shared" si="12"/>
        <v>45218</v>
      </c>
    </row>
    <row r="76" spans="1:20">
      <c r="A76" s="17">
        <v>74</v>
      </c>
      <c r="B76" s="16">
        <v>124</v>
      </c>
      <c r="C76" s="34" t="s">
        <v>128</v>
      </c>
      <c r="D76" s="16">
        <v>56578</v>
      </c>
      <c r="E76" s="17">
        <v>1</v>
      </c>
      <c r="F76" s="17">
        <f t="shared" si="13"/>
        <v>2828877</v>
      </c>
      <c r="G76" s="22">
        <v>1411080</v>
      </c>
      <c r="H76" s="22">
        <v>18842892</v>
      </c>
      <c r="I76" s="22">
        <v>282888</v>
      </c>
      <c r="J76" s="22">
        <f t="shared" si="8"/>
        <v>18560004</v>
      </c>
      <c r="K76" s="22">
        <f t="shared" si="9"/>
        <v>1134909</v>
      </c>
      <c r="L76" s="17">
        <v>0</v>
      </c>
      <c r="M76" s="17">
        <v>0</v>
      </c>
      <c r="N76" s="17">
        <v>1281850</v>
      </c>
      <c r="O76" s="17">
        <v>282888</v>
      </c>
      <c r="P76" s="17">
        <v>100000</v>
      </c>
      <c r="Q76" s="17">
        <f>+L76+M76+O76-P76</f>
        <v>182888</v>
      </c>
      <c r="R76" s="17">
        <f t="shared" si="10"/>
        <v>182888</v>
      </c>
      <c r="S76" s="17">
        <f t="shared" si="11"/>
        <v>0</v>
      </c>
      <c r="T76" s="17">
        <f t="shared" si="12"/>
        <v>952021</v>
      </c>
    </row>
    <row r="77" spans="1:20">
      <c r="A77" s="17">
        <v>75</v>
      </c>
      <c r="B77" s="16">
        <v>102</v>
      </c>
      <c r="C77" s="34" t="s">
        <v>32</v>
      </c>
      <c r="D77" s="16">
        <v>3443</v>
      </c>
      <c r="E77" s="17">
        <v>1127</v>
      </c>
      <c r="F77" s="17">
        <f t="shared" si="13"/>
        <v>146229</v>
      </c>
      <c r="G77" s="22">
        <v>60032</v>
      </c>
      <c r="H77" s="22">
        <v>0</v>
      </c>
      <c r="I77" s="22">
        <v>0</v>
      </c>
      <c r="J77" s="22">
        <f t="shared" si="8"/>
        <v>0</v>
      </c>
      <c r="K77" s="22">
        <f t="shared" si="9"/>
        <v>86197</v>
      </c>
      <c r="L77" s="17">
        <v>0</v>
      </c>
      <c r="M77" s="17">
        <v>11155</v>
      </c>
      <c r="N77" s="17">
        <v>22200</v>
      </c>
      <c r="O77" s="17">
        <v>14623</v>
      </c>
      <c r="P77" s="17">
        <v>0</v>
      </c>
      <c r="Q77" s="17">
        <f t="shared" ref="Q77:Q140" si="14">+L77+M77+O77-P77</f>
        <v>25778</v>
      </c>
      <c r="R77" s="17">
        <f t="shared" si="10"/>
        <v>25778</v>
      </c>
      <c r="S77" s="17">
        <f t="shared" si="11"/>
        <v>0</v>
      </c>
      <c r="T77" s="17">
        <f t="shared" si="12"/>
        <v>60419</v>
      </c>
    </row>
    <row r="78" spans="1:20">
      <c r="A78" s="17">
        <v>76</v>
      </c>
      <c r="B78" s="16">
        <v>129</v>
      </c>
      <c r="C78" s="34" t="s">
        <v>146</v>
      </c>
      <c r="D78" s="16">
        <v>27776</v>
      </c>
      <c r="E78" s="17">
        <v>13233</v>
      </c>
      <c r="F78" s="17">
        <f t="shared" si="13"/>
        <v>1084441</v>
      </c>
      <c r="G78" s="22">
        <v>591262</v>
      </c>
      <c r="H78" s="22">
        <v>0</v>
      </c>
      <c r="I78" s="22">
        <v>0</v>
      </c>
      <c r="J78" s="22">
        <f t="shared" si="8"/>
        <v>0</v>
      </c>
      <c r="K78" s="22">
        <f t="shared" si="9"/>
        <v>493179</v>
      </c>
      <c r="L78" s="17">
        <v>0</v>
      </c>
      <c r="M78" s="17">
        <v>0</v>
      </c>
      <c r="N78" s="17">
        <v>190600</v>
      </c>
      <c r="O78" s="17">
        <v>108444</v>
      </c>
      <c r="P78" s="17">
        <v>0</v>
      </c>
      <c r="Q78" s="17">
        <f t="shared" si="14"/>
        <v>108444</v>
      </c>
      <c r="R78" s="17">
        <f t="shared" si="10"/>
        <v>108444</v>
      </c>
      <c r="S78" s="17">
        <f t="shared" si="11"/>
        <v>0</v>
      </c>
      <c r="T78" s="17">
        <f t="shared" si="12"/>
        <v>384735</v>
      </c>
    </row>
    <row r="79" spans="1:20">
      <c r="A79" s="17">
        <v>77</v>
      </c>
      <c r="B79" s="16">
        <v>132</v>
      </c>
      <c r="C79" s="34" t="s">
        <v>160</v>
      </c>
      <c r="D79" s="16">
        <v>60236</v>
      </c>
      <c r="E79" s="17">
        <v>10410</v>
      </c>
      <c r="F79" s="17">
        <f t="shared" si="13"/>
        <v>2772370</v>
      </c>
      <c r="G79" s="22">
        <v>826069</v>
      </c>
      <c r="H79" s="22">
        <v>0</v>
      </c>
      <c r="I79" s="22">
        <v>0</v>
      </c>
      <c r="J79" s="22">
        <f t="shared" si="8"/>
        <v>0</v>
      </c>
      <c r="K79" s="22">
        <f t="shared" si="9"/>
        <v>1946301</v>
      </c>
      <c r="L79" s="17">
        <v>0</v>
      </c>
      <c r="M79" s="17">
        <v>6516</v>
      </c>
      <c r="N79" s="17">
        <v>139350</v>
      </c>
      <c r="O79" s="17">
        <v>139350</v>
      </c>
      <c r="P79" s="17">
        <v>0</v>
      </c>
      <c r="Q79" s="17">
        <f t="shared" si="14"/>
        <v>145866</v>
      </c>
      <c r="R79" s="17">
        <f t="shared" si="10"/>
        <v>145866</v>
      </c>
      <c r="S79" s="17">
        <f t="shared" si="11"/>
        <v>0</v>
      </c>
      <c r="T79" s="17">
        <f t="shared" si="12"/>
        <v>1800435</v>
      </c>
    </row>
    <row r="80" spans="1:20">
      <c r="A80" s="17">
        <v>78</v>
      </c>
      <c r="B80" s="16">
        <v>127</v>
      </c>
      <c r="C80" s="34" t="s">
        <v>142</v>
      </c>
      <c r="D80" s="16">
        <v>133303</v>
      </c>
      <c r="E80" s="17">
        <v>19593</v>
      </c>
      <c r="F80" s="17">
        <f t="shared" si="13"/>
        <v>6214511</v>
      </c>
      <c r="G80" s="22">
        <v>2700612</v>
      </c>
      <c r="H80" s="22">
        <v>0</v>
      </c>
      <c r="I80" s="22">
        <v>0</v>
      </c>
      <c r="J80" s="22">
        <f t="shared" si="8"/>
        <v>0</v>
      </c>
      <c r="K80" s="22">
        <f t="shared" si="9"/>
        <v>3513899</v>
      </c>
      <c r="L80" s="17">
        <v>0</v>
      </c>
      <c r="M80" s="17">
        <v>720335</v>
      </c>
      <c r="N80" s="17">
        <v>6906400</v>
      </c>
      <c r="O80" s="17">
        <v>621451</v>
      </c>
      <c r="P80" s="17">
        <v>0</v>
      </c>
      <c r="Q80" s="17">
        <f t="shared" si="14"/>
        <v>1341786</v>
      </c>
      <c r="R80" s="17">
        <f t="shared" si="10"/>
        <v>1341786</v>
      </c>
      <c r="S80" s="17">
        <f t="shared" si="11"/>
        <v>0</v>
      </c>
      <c r="T80" s="17">
        <f t="shared" si="12"/>
        <v>2172113</v>
      </c>
    </row>
    <row r="81" spans="1:20">
      <c r="A81" s="17">
        <v>79</v>
      </c>
      <c r="B81" s="16">
        <v>111</v>
      </c>
      <c r="C81" s="34" t="s">
        <v>106</v>
      </c>
      <c r="D81" s="16">
        <v>624</v>
      </c>
      <c r="E81" s="17">
        <v>124</v>
      </c>
      <c r="F81" s="17">
        <f t="shared" si="13"/>
        <v>28348</v>
      </c>
      <c r="G81" s="22">
        <v>9831</v>
      </c>
      <c r="H81" s="22">
        <v>0</v>
      </c>
      <c r="I81" s="22">
        <v>0</v>
      </c>
      <c r="J81" s="22">
        <f t="shared" si="8"/>
        <v>0</v>
      </c>
      <c r="K81" s="22">
        <f t="shared" si="9"/>
        <v>18517</v>
      </c>
      <c r="L81" s="17">
        <v>0</v>
      </c>
      <c r="M81" s="17">
        <v>0</v>
      </c>
      <c r="N81" s="17">
        <v>825</v>
      </c>
      <c r="O81" s="17">
        <v>825</v>
      </c>
      <c r="P81" s="17">
        <v>0</v>
      </c>
      <c r="Q81" s="17">
        <f t="shared" si="14"/>
        <v>825</v>
      </c>
      <c r="R81" s="17">
        <f t="shared" si="10"/>
        <v>825</v>
      </c>
      <c r="S81" s="17">
        <f t="shared" si="11"/>
        <v>0</v>
      </c>
      <c r="T81" s="17">
        <f t="shared" si="12"/>
        <v>17692</v>
      </c>
    </row>
    <row r="82" spans="1:20">
      <c r="A82" s="17">
        <v>80</v>
      </c>
      <c r="B82" s="16">
        <v>138</v>
      </c>
      <c r="C82" s="34" t="s">
        <v>168</v>
      </c>
      <c r="D82" s="16">
        <v>897</v>
      </c>
      <c r="E82" s="17">
        <v>328</v>
      </c>
      <c r="F82" s="17">
        <f t="shared" si="13"/>
        <v>37306</v>
      </c>
      <c r="G82" s="22">
        <v>16843</v>
      </c>
      <c r="H82" s="22">
        <v>0</v>
      </c>
      <c r="I82" s="22">
        <v>0</v>
      </c>
      <c r="J82" s="22">
        <f t="shared" si="8"/>
        <v>0</v>
      </c>
      <c r="K82" s="22">
        <f t="shared" si="9"/>
        <v>20463</v>
      </c>
      <c r="L82" s="17">
        <v>0</v>
      </c>
      <c r="M82" s="17">
        <v>0</v>
      </c>
      <c r="N82" s="17">
        <v>925</v>
      </c>
      <c r="O82" s="17">
        <v>925</v>
      </c>
      <c r="P82" s="17">
        <v>0</v>
      </c>
      <c r="Q82" s="17">
        <f t="shared" si="14"/>
        <v>925</v>
      </c>
      <c r="R82" s="17">
        <f t="shared" si="10"/>
        <v>925</v>
      </c>
      <c r="S82" s="17">
        <f t="shared" si="11"/>
        <v>0</v>
      </c>
      <c r="T82" s="17">
        <f t="shared" si="12"/>
        <v>19538</v>
      </c>
    </row>
    <row r="83" spans="1:20">
      <c r="A83" s="17">
        <v>81</v>
      </c>
      <c r="B83" s="16">
        <v>214</v>
      </c>
      <c r="C83" s="34" t="s">
        <v>387</v>
      </c>
      <c r="D83" s="16">
        <v>7374</v>
      </c>
      <c r="E83" s="17">
        <v>3595</v>
      </c>
      <c r="F83" s="17">
        <f t="shared" si="13"/>
        <v>286015</v>
      </c>
      <c r="G83" s="22">
        <v>110547</v>
      </c>
      <c r="H83" s="22">
        <v>0</v>
      </c>
      <c r="I83" s="22">
        <v>0</v>
      </c>
      <c r="J83" s="22">
        <f t="shared" si="8"/>
        <v>0</v>
      </c>
      <c r="K83" s="22">
        <f t="shared" si="9"/>
        <v>175468</v>
      </c>
      <c r="L83" s="17">
        <v>0</v>
      </c>
      <c r="M83" s="17">
        <v>21606</v>
      </c>
      <c r="N83" s="17">
        <v>59275</v>
      </c>
      <c r="O83" s="17">
        <v>28602</v>
      </c>
      <c r="P83" s="17">
        <v>0</v>
      </c>
      <c r="Q83" s="17">
        <f t="shared" si="14"/>
        <v>50208</v>
      </c>
      <c r="R83" s="17">
        <f t="shared" si="10"/>
        <v>50208</v>
      </c>
      <c r="S83" s="17">
        <f t="shared" si="11"/>
        <v>0</v>
      </c>
      <c r="T83" s="17">
        <f t="shared" si="12"/>
        <v>125260</v>
      </c>
    </row>
    <row r="84" spans="1:20">
      <c r="A84" s="17">
        <v>82</v>
      </c>
      <c r="B84" s="16">
        <v>635</v>
      </c>
      <c r="C84" s="34" t="s">
        <v>476</v>
      </c>
      <c r="D84" s="16">
        <v>15173</v>
      </c>
      <c r="E84" s="17">
        <v>2</v>
      </c>
      <c r="F84" s="17">
        <f t="shared" si="13"/>
        <v>758604</v>
      </c>
      <c r="G84" s="22">
        <v>261360</v>
      </c>
      <c r="H84" s="22">
        <v>0</v>
      </c>
      <c r="I84" s="22">
        <v>0</v>
      </c>
      <c r="J84" s="22">
        <f t="shared" si="8"/>
        <v>0</v>
      </c>
      <c r="K84" s="22">
        <f t="shared" si="9"/>
        <v>497244</v>
      </c>
      <c r="L84" s="17">
        <v>0</v>
      </c>
      <c r="M84" s="17">
        <v>49825</v>
      </c>
      <c r="N84" s="17">
        <v>388850</v>
      </c>
      <c r="O84" s="17">
        <v>75860</v>
      </c>
      <c r="P84" s="17">
        <v>0</v>
      </c>
      <c r="Q84" s="17">
        <f t="shared" si="14"/>
        <v>125685</v>
      </c>
      <c r="R84" s="17">
        <f t="shared" si="10"/>
        <v>125685</v>
      </c>
      <c r="S84" s="17">
        <f t="shared" si="11"/>
        <v>0</v>
      </c>
      <c r="T84" s="17">
        <f t="shared" si="12"/>
        <v>371559</v>
      </c>
    </row>
    <row r="85" spans="1:20">
      <c r="A85" s="17">
        <v>83</v>
      </c>
      <c r="B85" s="16">
        <v>636</v>
      </c>
      <c r="C85" s="34" t="s">
        <v>479</v>
      </c>
      <c r="D85" s="16">
        <v>6013</v>
      </c>
      <c r="E85" s="17">
        <v>122</v>
      </c>
      <c r="F85" s="17">
        <f t="shared" si="13"/>
        <v>297844</v>
      </c>
      <c r="G85" s="22">
        <v>92280</v>
      </c>
      <c r="H85" s="22">
        <v>0</v>
      </c>
      <c r="I85" s="22">
        <v>0</v>
      </c>
      <c r="J85" s="22">
        <f t="shared" si="8"/>
        <v>0</v>
      </c>
      <c r="K85" s="22">
        <f t="shared" si="9"/>
        <v>205564</v>
      </c>
      <c r="L85" s="17">
        <v>0</v>
      </c>
      <c r="M85" s="17">
        <v>6150</v>
      </c>
      <c r="N85" s="17">
        <v>78775</v>
      </c>
      <c r="O85" s="17">
        <v>29784</v>
      </c>
      <c r="P85" s="17">
        <v>0</v>
      </c>
      <c r="Q85" s="17">
        <f t="shared" si="14"/>
        <v>35934</v>
      </c>
      <c r="R85" s="17">
        <f t="shared" si="10"/>
        <v>35934</v>
      </c>
      <c r="S85" s="17">
        <f t="shared" si="11"/>
        <v>0</v>
      </c>
      <c r="T85" s="17">
        <f t="shared" si="12"/>
        <v>169630</v>
      </c>
    </row>
    <row r="86" spans="1:20">
      <c r="A86" s="17">
        <v>84</v>
      </c>
      <c r="B86" s="16">
        <v>667</v>
      </c>
      <c r="C86" s="34" t="s">
        <v>643</v>
      </c>
      <c r="D86" s="16">
        <v>736</v>
      </c>
      <c r="E86" s="17">
        <v>0</v>
      </c>
      <c r="F86" s="17">
        <f t="shared" si="13"/>
        <v>36800</v>
      </c>
      <c r="G86" s="22">
        <v>11640</v>
      </c>
      <c r="H86" s="22">
        <v>290906</v>
      </c>
      <c r="I86" s="22">
        <v>3680</v>
      </c>
      <c r="J86" s="22">
        <f t="shared" si="8"/>
        <v>287226</v>
      </c>
      <c r="K86" s="22">
        <f t="shared" si="9"/>
        <v>21480</v>
      </c>
      <c r="L86" s="17">
        <v>0</v>
      </c>
      <c r="M86" s="17">
        <v>2325</v>
      </c>
      <c r="N86" s="17">
        <v>28475</v>
      </c>
      <c r="O86" s="17">
        <v>3680</v>
      </c>
      <c r="P86" s="17">
        <v>0</v>
      </c>
      <c r="Q86" s="17">
        <f t="shared" si="14"/>
        <v>6005</v>
      </c>
      <c r="R86" s="17">
        <f t="shared" si="10"/>
        <v>6005</v>
      </c>
      <c r="S86" s="17">
        <f t="shared" si="11"/>
        <v>0</v>
      </c>
      <c r="T86" s="17">
        <f t="shared" si="12"/>
        <v>15475</v>
      </c>
    </row>
    <row r="87" spans="1:20">
      <c r="A87" s="17">
        <v>85</v>
      </c>
      <c r="B87" s="16">
        <v>637</v>
      </c>
      <c r="C87" s="34" t="s">
        <v>483</v>
      </c>
      <c r="D87" s="16">
        <v>670</v>
      </c>
      <c r="E87" s="17">
        <v>316</v>
      </c>
      <c r="F87" s="17">
        <f t="shared" si="13"/>
        <v>26232</v>
      </c>
      <c r="G87" s="22">
        <v>11068</v>
      </c>
      <c r="H87" s="22">
        <v>0</v>
      </c>
      <c r="I87" s="22">
        <v>0</v>
      </c>
      <c r="J87" s="22">
        <f t="shared" si="8"/>
        <v>0</v>
      </c>
      <c r="K87" s="22">
        <f t="shared" si="9"/>
        <v>15164</v>
      </c>
      <c r="L87" s="17">
        <v>0</v>
      </c>
      <c r="M87" s="17">
        <v>0</v>
      </c>
      <c r="N87" s="17">
        <v>150</v>
      </c>
      <c r="O87" s="17">
        <v>150</v>
      </c>
      <c r="P87" s="17">
        <v>0</v>
      </c>
      <c r="Q87" s="17">
        <f t="shared" si="14"/>
        <v>150</v>
      </c>
      <c r="R87" s="17">
        <f t="shared" si="10"/>
        <v>150</v>
      </c>
      <c r="S87" s="17">
        <f t="shared" si="11"/>
        <v>0</v>
      </c>
      <c r="T87" s="17">
        <f t="shared" si="12"/>
        <v>15014</v>
      </c>
    </row>
    <row r="88" spans="1:20">
      <c r="A88" s="17">
        <v>86</v>
      </c>
      <c r="B88" s="16">
        <v>651</v>
      </c>
      <c r="C88" s="34" t="s">
        <v>546</v>
      </c>
      <c r="D88" s="16">
        <v>14245</v>
      </c>
      <c r="E88" s="17">
        <v>4041</v>
      </c>
      <c r="F88" s="17">
        <f t="shared" si="13"/>
        <v>619307</v>
      </c>
      <c r="G88" s="22">
        <v>308763</v>
      </c>
      <c r="H88" s="22">
        <v>0</v>
      </c>
      <c r="I88" s="22">
        <v>0</v>
      </c>
      <c r="J88" s="22">
        <f t="shared" si="8"/>
        <v>0</v>
      </c>
      <c r="K88" s="22">
        <f t="shared" si="9"/>
        <v>310544</v>
      </c>
      <c r="L88" s="17">
        <v>0</v>
      </c>
      <c r="M88" s="17">
        <v>76665</v>
      </c>
      <c r="N88" s="17">
        <v>342250</v>
      </c>
      <c r="O88" s="17">
        <v>61931</v>
      </c>
      <c r="P88" s="17">
        <v>0</v>
      </c>
      <c r="Q88" s="17">
        <f t="shared" si="14"/>
        <v>138596</v>
      </c>
      <c r="R88" s="17">
        <f t="shared" si="10"/>
        <v>138596</v>
      </c>
      <c r="S88" s="17">
        <f t="shared" si="11"/>
        <v>0</v>
      </c>
      <c r="T88" s="17">
        <f t="shared" si="12"/>
        <v>171948</v>
      </c>
    </row>
    <row r="89" spans="1:20">
      <c r="A89" s="17">
        <v>87</v>
      </c>
      <c r="B89" s="16">
        <v>659</v>
      </c>
      <c r="C89" s="34" t="s">
        <v>622</v>
      </c>
      <c r="D89" s="16">
        <v>1081</v>
      </c>
      <c r="E89" s="17">
        <v>0</v>
      </c>
      <c r="F89" s="17">
        <f t="shared" si="13"/>
        <v>54050</v>
      </c>
      <c r="G89" s="22">
        <v>10760</v>
      </c>
      <c r="H89" s="22">
        <v>0</v>
      </c>
      <c r="I89" s="22">
        <v>0</v>
      </c>
      <c r="J89" s="22">
        <f t="shared" si="8"/>
        <v>0</v>
      </c>
      <c r="K89" s="22">
        <f t="shared" si="9"/>
        <v>43290</v>
      </c>
      <c r="L89" s="17">
        <v>0</v>
      </c>
      <c r="M89" s="17">
        <v>8820</v>
      </c>
      <c r="N89" s="17">
        <v>113275</v>
      </c>
      <c r="O89" s="17">
        <v>5405</v>
      </c>
      <c r="P89" s="17">
        <v>0</v>
      </c>
      <c r="Q89" s="17">
        <f t="shared" si="14"/>
        <v>14225</v>
      </c>
      <c r="R89" s="17">
        <f t="shared" si="10"/>
        <v>14225</v>
      </c>
      <c r="S89" s="17">
        <f t="shared" si="11"/>
        <v>0</v>
      </c>
      <c r="T89" s="17">
        <f t="shared" si="12"/>
        <v>29065</v>
      </c>
    </row>
    <row r="90" spans="1:20">
      <c r="A90" s="17">
        <v>88</v>
      </c>
      <c r="B90" s="16">
        <v>804</v>
      </c>
      <c r="C90" s="34" t="s">
        <v>654</v>
      </c>
      <c r="D90" s="16">
        <v>92006</v>
      </c>
      <c r="E90" s="17">
        <v>7123</v>
      </c>
      <c r="F90" s="17">
        <f t="shared" si="13"/>
        <v>4436471</v>
      </c>
      <c r="G90" s="22">
        <v>1630330</v>
      </c>
      <c r="H90" s="22">
        <v>0</v>
      </c>
      <c r="I90" s="22">
        <v>0</v>
      </c>
      <c r="J90" s="22">
        <f t="shared" si="8"/>
        <v>0</v>
      </c>
      <c r="K90" s="22">
        <f t="shared" si="9"/>
        <v>2806141</v>
      </c>
      <c r="L90" s="17">
        <v>0</v>
      </c>
      <c r="M90" s="17">
        <v>334394</v>
      </c>
      <c r="N90" s="17">
        <v>1117625</v>
      </c>
      <c r="O90" s="17">
        <v>443647</v>
      </c>
      <c r="P90" s="17">
        <v>0</v>
      </c>
      <c r="Q90" s="17">
        <f t="shared" si="14"/>
        <v>778041</v>
      </c>
      <c r="R90" s="17">
        <f t="shared" si="10"/>
        <v>778041</v>
      </c>
      <c r="S90" s="17">
        <f t="shared" si="11"/>
        <v>0</v>
      </c>
      <c r="T90" s="17">
        <f t="shared" si="12"/>
        <v>2028100</v>
      </c>
    </row>
    <row r="91" spans="1:20">
      <c r="A91" s="17">
        <v>89</v>
      </c>
      <c r="B91" s="16">
        <v>638</v>
      </c>
      <c r="C91" s="34" t="s">
        <v>486</v>
      </c>
      <c r="D91" s="16">
        <v>1800</v>
      </c>
      <c r="E91" s="17">
        <v>556</v>
      </c>
      <c r="F91" s="17">
        <f t="shared" si="13"/>
        <v>77212</v>
      </c>
      <c r="G91" s="22">
        <v>23440</v>
      </c>
      <c r="H91" s="22">
        <v>0</v>
      </c>
      <c r="I91" s="22">
        <v>0</v>
      </c>
      <c r="J91" s="22">
        <f t="shared" si="8"/>
        <v>0</v>
      </c>
      <c r="K91" s="22">
        <f t="shared" si="9"/>
        <v>53772</v>
      </c>
      <c r="L91" s="17">
        <v>0</v>
      </c>
      <c r="M91" s="17">
        <v>0</v>
      </c>
      <c r="N91" s="17">
        <v>110850</v>
      </c>
      <c r="O91" s="17">
        <v>7721</v>
      </c>
      <c r="P91" s="17">
        <v>0</v>
      </c>
      <c r="Q91" s="17">
        <f t="shared" si="14"/>
        <v>7721</v>
      </c>
      <c r="R91" s="17">
        <f t="shared" si="10"/>
        <v>7721</v>
      </c>
      <c r="S91" s="17">
        <f t="shared" si="11"/>
        <v>0</v>
      </c>
      <c r="T91" s="17">
        <f t="shared" si="12"/>
        <v>46051</v>
      </c>
    </row>
    <row r="92" spans="1:20" ht="33">
      <c r="A92" s="17">
        <v>90</v>
      </c>
      <c r="B92" s="16">
        <v>816</v>
      </c>
      <c r="C92" s="34" t="s">
        <v>740</v>
      </c>
      <c r="D92" s="16">
        <v>26795</v>
      </c>
      <c r="E92" s="17">
        <v>4089</v>
      </c>
      <c r="F92" s="17">
        <f t="shared" si="13"/>
        <v>1245703</v>
      </c>
      <c r="G92" s="22">
        <v>445960</v>
      </c>
      <c r="H92" s="22">
        <v>1041687</v>
      </c>
      <c r="I92" s="22">
        <v>124570</v>
      </c>
      <c r="J92" s="22">
        <f t="shared" si="8"/>
        <v>917117</v>
      </c>
      <c r="K92" s="22">
        <f t="shared" si="9"/>
        <v>675173</v>
      </c>
      <c r="L92" s="17">
        <v>0</v>
      </c>
      <c r="M92" s="17">
        <v>182317</v>
      </c>
      <c r="N92" s="17">
        <v>702500</v>
      </c>
      <c r="O92" s="17">
        <v>124570</v>
      </c>
      <c r="P92" s="17">
        <v>0</v>
      </c>
      <c r="Q92" s="17">
        <f t="shared" si="14"/>
        <v>306887</v>
      </c>
      <c r="R92" s="17">
        <f t="shared" si="10"/>
        <v>306887</v>
      </c>
      <c r="S92" s="17">
        <f t="shared" si="11"/>
        <v>0</v>
      </c>
      <c r="T92" s="17">
        <f t="shared" si="12"/>
        <v>368286</v>
      </c>
    </row>
    <row r="93" spans="1:20" ht="49.5">
      <c r="A93" s="17">
        <v>91</v>
      </c>
      <c r="B93" s="16">
        <v>818</v>
      </c>
      <c r="C93" s="34" t="s">
        <v>744</v>
      </c>
      <c r="D93" s="16">
        <v>22251</v>
      </c>
      <c r="E93" s="17">
        <v>7895</v>
      </c>
      <c r="F93" s="17">
        <f t="shared" si="13"/>
        <v>930965</v>
      </c>
      <c r="G93" s="22">
        <v>343795</v>
      </c>
      <c r="H93" s="22">
        <v>0</v>
      </c>
      <c r="I93" s="22">
        <v>0</v>
      </c>
      <c r="J93" s="22">
        <f t="shared" si="8"/>
        <v>0</v>
      </c>
      <c r="K93" s="22">
        <f t="shared" si="9"/>
        <v>587170</v>
      </c>
      <c r="L93" s="17">
        <v>0</v>
      </c>
      <c r="M93" s="17">
        <v>73535</v>
      </c>
      <c r="N93" s="17">
        <v>539500</v>
      </c>
      <c r="O93" s="17">
        <v>93097</v>
      </c>
      <c r="P93" s="17">
        <v>0</v>
      </c>
      <c r="Q93" s="17">
        <f t="shared" si="14"/>
        <v>166632</v>
      </c>
      <c r="R93" s="17">
        <f t="shared" si="10"/>
        <v>166632</v>
      </c>
      <c r="S93" s="17">
        <f t="shared" si="11"/>
        <v>0</v>
      </c>
      <c r="T93" s="17">
        <f t="shared" si="12"/>
        <v>420538</v>
      </c>
    </row>
    <row r="94" spans="1:20">
      <c r="A94" s="17">
        <v>92</v>
      </c>
      <c r="B94" s="16">
        <v>101</v>
      </c>
      <c r="C94" s="34" t="s">
        <v>28</v>
      </c>
      <c r="D94" s="16">
        <v>3270</v>
      </c>
      <c r="E94" s="17">
        <v>0</v>
      </c>
      <c r="F94" s="17">
        <f t="shared" si="13"/>
        <v>163500</v>
      </c>
      <c r="G94" s="22">
        <v>61720</v>
      </c>
      <c r="H94" s="22">
        <v>0</v>
      </c>
      <c r="I94" s="22">
        <v>0</v>
      </c>
      <c r="J94" s="22">
        <f t="shared" si="8"/>
        <v>0</v>
      </c>
      <c r="K94" s="22">
        <f t="shared" si="9"/>
        <v>101780</v>
      </c>
      <c r="L94" s="17">
        <v>0</v>
      </c>
      <c r="M94" s="17">
        <v>15020</v>
      </c>
      <c r="N94" s="17">
        <v>16250</v>
      </c>
      <c r="O94" s="17">
        <v>16250</v>
      </c>
      <c r="P94" s="17">
        <v>0</v>
      </c>
      <c r="Q94" s="17">
        <f t="shared" si="14"/>
        <v>31270</v>
      </c>
      <c r="R94" s="17">
        <f t="shared" si="10"/>
        <v>31270</v>
      </c>
      <c r="S94" s="17">
        <f t="shared" si="11"/>
        <v>0</v>
      </c>
      <c r="T94" s="17">
        <f t="shared" si="12"/>
        <v>70510</v>
      </c>
    </row>
    <row r="95" spans="1:20">
      <c r="A95" s="17">
        <v>93</v>
      </c>
      <c r="B95" s="16">
        <v>639</v>
      </c>
      <c r="C95" s="34" t="s">
        <v>490</v>
      </c>
      <c r="D95" s="16">
        <v>207</v>
      </c>
      <c r="E95" s="17">
        <v>0</v>
      </c>
      <c r="F95" s="17">
        <f t="shared" si="13"/>
        <v>10350</v>
      </c>
      <c r="G95" s="22">
        <v>4760</v>
      </c>
      <c r="H95" s="22">
        <v>0</v>
      </c>
      <c r="I95" s="22">
        <v>0</v>
      </c>
      <c r="J95" s="22">
        <f t="shared" si="8"/>
        <v>0</v>
      </c>
      <c r="K95" s="22">
        <f t="shared" si="9"/>
        <v>5590</v>
      </c>
      <c r="L95" s="17">
        <v>0</v>
      </c>
      <c r="M95" s="17">
        <v>220</v>
      </c>
      <c r="N95" s="17">
        <v>2375</v>
      </c>
      <c r="O95" s="17">
        <v>1035</v>
      </c>
      <c r="P95" s="17">
        <v>0</v>
      </c>
      <c r="Q95" s="17">
        <f t="shared" si="14"/>
        <v>1255</v>
      </c>
      <c r="R95" s="17">
        <f t="shared" si="10"/>
        <v>1255</v>
      </c>
      <c r="S95" s="17">
        <f t="shared" si="11"/>
        <v>0</v>
      </c>
      <c r="T95" s="17">
        <f t="shared" si="12"/>
        <v>4335</v>
      </c>
    </row>
    <row r="96" spans="1:20">
      <c r="A96" s="17">
        <v>94</v>
      </c>
      <c r="B96" s="16">
        <v>640</v>
      </c>
      <c r="C96" s="34" t="s">
        <v>493</v>
      </c>
      <c r="D96" s="16">
        <v>3005</v>
      </c>
      <c r="E96" s="17">
        <v>516</v>
      </c>
      <c r="F96" s="17">
        <f t="shared" si="13"/>
        <v>138382</v>
      </c>
      <c r="G96" s="22">
        <v>63605</v>
      </c>
      <c r="H96" s="22">
        <v>0</v>
      </c>
      <c r="I96" s="22">
        <v>0</v>
      </c>
      <c r="J96" s="22">
        <f t="shared" si="8"/>
        <v>0</v>
      </c>
      <c r="K96" s="22">
        <f t="shared" si="9"/>
        <v>74777</v>
      </c>
      <c r="L96" s="17">
        <v>0</v>
      </c>
      <c r="M96" s="17">
        <v>14910</v>
      </c>
      <c r="N96" s="17">
        <v>59950</v>
      </c>
      <c r="O96" s="17">
        <v>13838</v>
      </c>
      <c r="P96" s="17">
        <v>0</v>
      </c>
      <c r="Q96" s="17">
        <f t="shared" si="14"/>
        <v>28748</v>
      </c>
      <c r="R96" s="17">
        <f t="shared" si="10"/>
        <v>28748</v>
      </c>
      <c r="S96" s="17">
        <f t="shared" si="11"/>
        <v>0</v>
      </c>
      <c r="T96" s="17">
        <f t="shared" si="12"/>
        <v>46029</v>
      </c>
    </row>
    <row r="97" spans="1:20">
      <c r="A97" s="17">
        <v>95</v>
      </c>
      <c r="B97" s="16">
        <v>628</v>
      </c>
      <c r="C97" s="34" t="s">
        <v>451</v>
      </c>
      <c r="D97" s="16">
        <v>6334</v>
      </c>
      <c r="E97" s="17">
        <v>2314</v>
      </c>
      <c r="F97" s="17">
        <f t="shared" si="13"/>
        <v>263478</v>
      </c>
      <c r="G97" s="22">
        <v>131882</v>
      </c>
      <c r="H97" s="22">
        <v>0</v>
      </c>
      <c r="I97" s="22">
        <v>0</v>
      </c>
      <c r="J97" s="22">
        <f t="shared" si="8"/>
        <v>0</v>
      </c>
      <c r="K97" s="22">
        <f t="shared" si="9"/>
        <v>131596</v>
      </c>
      <c r="L97" s="17">
        <v>0</v>
      </c>
      <c r="M97" s="17">
        <v>6380</v>
      </c>
      <c r="N97" s="17">
        <v>66650</v>
      </c>
      <c r="O97" s="17">
        <v>26348</v>
      </c>
      <c r="P97" s="17">
        <v>0</v>
      </c>
      <c r="Q97" s="17">
        <f t="shared" si="14"/>
        <v>32728</v>
      </c>
      <c r="R97" s="17">
        <f t="shared" si="10"/>
        <v>32728</v>
      </c>
      <c r="S97" s="17">
        <f t="shared" si="11"/>
        <v>0</v>
      </c>
      <c r="T97" s="17">
        <f t="shared" si="12"/>
        <v>98868</v>
      </c>
    </row>
    <row r="98" spans="1:20">
      <c r="A98" s="17">
        <v>96</v>
      </c>
      <c r="B98" s="16">
        <v>629</v>
      </c>
      <c r="C98" s="34" t="s">
        <v>455</v>
      </c>
      <c r="D98" s="16">
        <v>619</v>
      </c>
      <c r="E98" s="17">
        <v>0</v>
      </c>
      <c r="F98" s="17">
        <f t="shared" si="13"/>
        <v>30950</v>
      </c>
      <c r="G98" s="22">
        <v>11520</v>
      </c>
      <c r="H98" s="22">
        <v>0</v>
      </c>
      <c r="I98" s="22">
        <v>0</v>
      </c>
      <c r="J98" s="22">
        <f t="shared" si="8"/>
        <v>0</v>
      </c>
      <c r="K98" s="22">
        <f t="shared" si="9"/>
        <v>19430</v>
      </c>
      <c r="L98" s="17">
        <v>0</v>
      </c>
      <c r="M98" s="17">
        <v>560</v>
      </c>
      <c r="N98" s="17">
        <v>52325</v>
      </c>
      <c r="O98" s="17">
        <v>3095</v>
      </c>
      <c r="P98" s="17">
        <v>0</v>
      </c>
      <c r="Q98" s="17">
        <f t="shared" si="14"/>
        <v>3655</v>
      </c>
      <c r="R98" s="17">
        <f t="shared" si="10"/>
        <v>3655</v>
      </c>
      <c r="S98" s="17">
        <f t="shared" si="11"/>
        <v>0</v>
      </c>
      <c r="T98" s="17">
        <f t="shared" si="12"/>
        <v>15775</v>
      </c>
    </row>
    <row r="99" spans="1:20" ht="33">
      <c r="A99" s="17">
        <v>97</v>
      </c>
      <c r="B99" s="16">
        <v>820</v>
      </c>
      <c r="C99" s="34" t="s">
        <v>748</v>
      </c>
      <c r="D99" s="16">
        <v>127303</v>
      </c>
      <c r="E99" s="17">
        <v>19672</v>
      </c>
      <c r="F99" s="17">
        <f t="shared" si="13"/>
        <v>5912694</v>
      </c>
      <c r="G99" s="22">
        <v>2461296</v>
      </c>
      <c r="H99" s="22">
        <v>0</v>
      </c>
      <c r="I99" s="22">
        <v>0</v>
      </c>
      <c r="J99" s="22">
        <f t="shared" si="8"/>
        <v>0</v>
      </c>
      <c r="K99" s="22">
        <f t="shared" si="9"/>
        <v>3451398</v>
      </c>
      <c r="L99" s="17">
        <v>0</v>
      </c>
      <c r="M99" s="17">
        <v>251313</v>
      </c>
      <c r="N99" s="17">
        <v>3483575</v>
      </c>
      <c r="O99" s="17">
        <v>591269</v>
      </c>
      <c r="P99" s="17">
        <v>0</v>
      </c>
      <c r="Q99" s="17">
        <f t="shared" si="14"/>
        <v>842582</v>
      </c>
      <c r="R99" s="17">
        <f t="shared" si="10"/>
        <v>842582</v>
      </c>
      <c r="S99" s="17">
        <f t="shared" si="11"/>
        <v>0</v>
      </c>
      <c r="T99" s="17">
        <f t="shared" si="12"/>
        <v>2608816</v>
      </c>
    </row>
    <row r="100" spans="1:20" ht="33">
      <c r="A100" s="17">
        <v>98</v>
      </c>
      <c r="B100" s="16">
        <v>954</v>
      </c>
      <c r="C100" s="34" t="s">
        <v>971</v>
      </c>
      <c r="D100" s="16">
        <v>0</v>
      </c>
      <c r="E100" s="17">
        <v>0</v>
      </c>
      <c r="F100" s="17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17">
        <v>1168870</v>
      </c>
      <c r="M100" s="17">
        <v>0</v>
      </c>
      <c r="N100" s="17">
        <v>50000</v>
      </c>
      <c r="O100" s="17">
        <v>0</v>
      </c>
      <c r="P100" s="17">
        <v>0</v>
      </c>
      <c r="Q100" s="17">
        <f t="shared" si="14"/>
        <v>1168870</v>
      </c>
      <c r="R100" s="17">
        <f t="shared" si="10"/>
        <v>0</v>
      </c>
      <c r="S100" s="17">
        <f t="shared" si="11"/>
        <v>1168870</v>
      </c>
      <c r="T100" s="17">
        <f t="shared" si="12"/>
        <v>0</v>
      </c>
    </row>
    <row r="101" spans="1:20" ht="33">
      <c r="A101" s="17">
        <v>99</v>
      </c>
      <c r="B101" s="16">
        <v>814</v>
      </c>
      <c r="C101" s="34" t="s">
        <v>722</v>
      </c>
      <c r="D101" s="16">
        <v>5717</v>
      </c>
      <c r="E101" s="17">
        <v>3466</v>
      </c>
      <c r="F101" s="17">
        <f t="shared" si="13"/>
        <v>206132</v>
      </c>
      <c r="G101" s="22">
        <v>87846</v>
      </c>
      <c r="H101" s="22">
        <v>0</v>
      </c>
      <c r="I101" s="22">
        <v>0</v>
      </c>
      <c r="J101" s="22">
        <f t="shared" si="8"/>
        <v>0</v>
      </c>
      <c r="K101" s="22">
        <f t="shared" si="9"/>
        <v>118286</v>
      </c>
      <c r="L101" s="17">
        <v>0</v>
      </c>
      <c r="M101" s="17">
        <v>64181</v>
      </c>
      <c r="N101" s="17">
        <v>378275</v>
      </c>
      <c r="O101" s="17">
        <v>20613</v>
      </c>
      <c r="P101" s="17">
        <v>0</v>
      </c>
      <c r="Q101" s="17">
        <f t="shared" si="14"/>
        <v>84794</v>
      </c>
      <c r="R101" s="17">
        <f t="shared" si="10"/>
        <v>84794</v>
      </c>
      <c r="S101" s="17">
        <f t="shared" si="11"/>
        <v>0</v>
      </c>
      <c r="T101" s="17">
        <f t="shared" si="12"/>
        <v>33492</v>
      </c>
    </row>
    <row r="102" spans="1:20" ht="33">
      <c r="A102" s="17">
        <v>100</v>
      </c>
      <c r="B102" s="16">
        <v>143</v>
      </c>
      <c r="C102" s="34" t="s">
        <v>178</v>
      </c>
      <c r="D102" s="16">
        <v>31684</v>
      </c>
      <c r="E102" s="17">
        <v>237</v>
      </c>
      <c r="F102" s="17">
        <f t="shared" si="13"/>
        <v>1578749</v>
      </c>
      <c r="G102" s="22">
        <v>562090</v>
      </c>
      <c r="H102" s="22">
        <v>0</v>
      </c>
      <c r="I102" s="22">
        <v>0</v>
      </c>
      <c r="J102" s="22">
        <f t="shared" si="8"/>
        <v>0</v>
      </c>
      <c r="K102" s="22">
        <f t="shared" si="9"/>
        <v>1016659</v>
      </c>
      <c r="L102" s="17">
        <v>0</v>
      </c>
      <c r="M102" s="17">
        <v>245983</v>
      </c>
      <c r="N102" s="17">
        <v>291675</v>
      </c>
      <c r="O102" s="17">
        <v>157875</v>
      </c>
      <c r="P102" s="17">
        <v>0</v>
      </c>
      <c r="Q102" s="17">
        <f t="shared" si="14"/>
        <v>403858</v>
      </c>
      <c r="R102" s="17">
        <f t="shared" si="10"/>
        <v>403858</v>
      </c>
      <c r="S102" s="17">
        <f t="shared" si="11"/>
        <v>0</v>
      </c>
      <c r="T102" s="17">
        <f t="shared" si="12"/>
        <v>612801</v>
      </c>
    </row>
    <row r="103" spans="1:20" ht="33">
      <c r="A103" s="17">
        <v>101</v>
      </c>
      <c r="B103" s="16">
        <v>652</v>
      </c>
      <c r="C103" s="34" t="s">
        <v>550</v>
      </c>
      <c r="D103" s="16">
        <v>12377</v>
      </c>
      <c r="E103" s="17">
        <v>16</v>
      </c>
      <c r="F103" s="17">
        <f t="shared" si="13"/>
        <v>618482</v>
      </c>
      <c r="G103" s="22">
        <v>234360</v>
      </c>
      <c r="H103" s="22">
        <v>0</v>
      </c>
      <c r="I103" s="22">
        <v>0</v>
      </c>
      <c r="J103" s="22">
        <f t="shared" si="8"/>
        <v>0</v>
      </c>
      <c r="K103" s="22">
        <f t="shared" si="9"/>
        <v>384122</v>
      </c>
      <c r="L103" s="17">
        <v>0</v>
      </c>
      <c r="M103" s="17">
        <v>69790</v>
      </c>
      <c r="N103" s="17">
        <v>431875</v>
      </c>
      <c r="O103" s="17">
        <v>61848</v>
      </c>
      <c r="P103" s="17">
        <v>0</v>
      </c>
      <c r="Q103" s="17">
        <f t="shared" si="14"/>
        <v>131638</v>
      </c>
      <c r="R103" s="17">
        <f t="shared" si="10"/>
        <v>131638</v>
      </c>
      <c r="S103" s="17">
        <f t="shared" si="11"/>
        <v>0</v>
      </c>
      <c r="T103" s="17">
        <f t="shared" si="12"/>
        <v>252484</v>
      </c>
    </row>
    <row r="104" spans="1:20">
      <c r="A104" s="17">
        <v>102</v>
      </c>
      <c r="B104" s="16">
        <v>614</v>
      </c>
      <c r="C104" s="34" t="s">
        <v>972</v>
      </c>
      <c r="D104" s="16">
        <v>0</v>
      </c>
      <c r="E104" s="17">
        <v>0</v>
      </c>
      <c r="F104" s="17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17">
        <v>0</v>
      </c>
      <c r="M104" s="17">
        <v>425</v>
      </c>
      <c r="N104" s="17">
        <v>0</v>
      </c>
      <c r="O104" s="17">
        <v>0</v>
      </c>
      <c r="P104" s="17">
        <v>0</v>
      </c>
      <c r="Q104" s="17">
        <f t="shared" si="14"/>
        <v>425</v>
      </c>
      <c r="R104" s="17">
        <f t="shared" si="10"/>
        <v>0</v>
      </c>
      <c r="S104" s="17">
        <f t="shared" si="11"/>
        <v>425</v>
      </c>
      <c r="T104" s="17">
        <f t="shared" si="12"/>
        <v>0</v>
      </c>
    </row>
    <row r="105" spans="1:20">
      <c r="A105" s="17">
        <v>103</v>
      </c>
      <c r="B105" s="16">
        <v>660</v>
      </c>
      <c r="C105" s="34" t="s">
        <v>626</v>
      </c>
      <c r="D105" s="16">
        <v>2898</v>
      </c>
      <c r="E105" s="17">
        <v>0</v>
      </c>
      <c r="F105" s="17">
        <f t="shared" si="13"/>
        <v>144900</v>
      </c>
      <c r="G105" s="22">
        <v>57280</v>
      </c>
      <c r="H105" s="22">
        <v>0</v>
      </c>
      <c r="I105" s="22">
        <v>0</v>
      </c>
      <c r="J105" s="22">
        <f t="shared" si="8"/>
        <v>0</v>
      </c>
      <c r="K105" s="22">
        <f t="shared" si="9"/>
        <v>87620</v>
      </c>
      <c r="L105" s="17">
        <v>3188259</v>
      </c>
      <c r="M105" s="17">
        <v>11285</v>
      </c>
      <c r="N105" s="17">
        <v>57500</v>
      </c>
      <c r="O105" s="17">
        <v>14490</v>
      </c>
      <c r="P105" s="17">
        <v>0</v>
      </c>
      <c r="Q105" s="17">
        <f t="shared" si="14"/>
        <v>3214034</v>
      </c>
      <c r="R105" s="17">
        <f t="shared" si="10"/>
        <v>87620</v>
      </c>
      <c r="S105" s="17">
        <f t="shared" si="11"/>
        <v>3126414</v>
      </c>
      <c r="T105" s="17">
        <f t="shared" si="12"/>
        <v>0</v>
      </c>
    </row>
    <row r="106" spans="1:20">
      <c r="A106" s="17">
        <v>104</v>
      </c>
      <c r="B106" s="16">
        <v>653</v>
      </c>
      <c r="C106" s="34" t="s">
        <v>554</v>
      </c>
      <c r="D106" s="16">
        <v>80223</v>
      </c>
      <c r="E106" s="17">
        <v>16412</v>
      </c>
      <c r="F106" s="17">
        <f t="shared" si="13"/>
        <v>3633674</v>
      </c>
      <c r="G106" s="22">
        <v>1408591</v>
      </c>
      <c r="H106" s="22">
        <v>1238311</v>
      </c>
      <c r="I106" s="22">
        <v>363367</v>
      </c>
      <c r="J106" s="22">
        <f t="shared" si="8"/>
        <v>874944</v>
      </c>
      <c r="K106" s="22">
        <f t="shared" si="9"/>
        <v>1861716</v>
      </c>
      <c r="L106" s="17">
        <v>0</v>
      </c>
      <c r="M106" s="17">
        <v>353715</v>
      </c>
      <c r="N106" s="17">
        <v>2679700</v>
      </c>
      <c r="O106" s="17">
        <v>363367</v>
      </c>
      <c r="P106" s="17">
        <v>0</v>
      </c>
      <c r="Q106" s="17">
        <f t="shared" si="14"/>
        <v>717082</v>
      </c>
      <c r="R106" s="17">
        <f t="shared" si="10"/>
        <v>717082</v>
      </c>
      <c r="S106" s="17">
        <f t="shared" si="11"/>
        <v>0</v>
      </c>
      <c r="T106" s="17">
        <f t="shared" si="12"/>
        <v>1144634</v>
      </c>
    </row>
    <row r="107" spans="1:20">
      <c r="A107" s="17">
        <v>105</v>
      </c>
      <c r="B107" s="16">
        <v>642</v>
      </c>
      <c r="C107" s="34" t="s">
        <v>501</v>
      </c>
      <c r="D107" s="16">
        <v>152</v>
      </c>
      <c r="E107" s="17">
        <v>0</v>
      </c>
      <c r="F107" s="17">
        <f t="shared" si="13"/>
        <v>7600</v>
      </c>
      <c r="G107" s="22">
        <v>1600</v>
      </c>
      <c r="H107" s="22">
        <v>0</v>
      </c>
      <c r="I107" s="22">
        <v>0</v>
      </c>
      <c r="J107" s="22">
        <f t="shared" si="8"/>
        <v>0</v>
      </c>
      <c r="K107" s="22">
        <f t="shared" si="9"/>
        <v>6000</v>
      </c>
      <c r="L107" s="17">
        <v>0</v>
      </c>
      <c r="M107" s="17">
        <v>100</v>
      </c>
      <c r="N107" s="17">
        <v>2325</v>
      </c>
      <c r="O107" s="17">
        <v>760</v>
      </c>
      <c r="P107" s="17">
        <v>0</v>
      </c>
      <c r="Q107" s="17">
        <f t="shared" si="14"/>
        <v>860</v>
      </c>
      <c r="R107" s="17">
        <f t="shared" si="10"/>
        <v>860</v>
      </c>
      <c r="S107" s="17">
        <f t="shared" si="11"/>
        <v>0</v>
      </c>
      <c r="T107" s="17">
        <f t="shared" si="12"/>
        <v>5140</v>
      </c>
    </row>
    <row r="108" spans="1:20">
      <c r="A108" s="17">
        <v>106</v>
      </c>
      <c r="B108" s="16">
        <v>116</v>
      </c>
      <c r="C108" s="34" t="s">
        <v>110</v>
      </c>
      <c r="D108" s="16">
        <v>6681</v>
      </c>
      <c r="E108" s="17">
        <v>1395</v>
      </c>
      <c r="F108" s="17">
        <f t="shared" si="13"/>
        <v>301965</v>
      </c>
      <c r="G108" s="22">
        <v>122841</v>
      </c>
      <c r="H108" s="22">
        <v>0</v>
      </c>
      <c r="I108" s="22">
        <v>0</v>
      </c>
      <c r="J108" s="22">
        <f t="shared" si="8"/>
        <v>0</v>
      </c>
      <c r="K108" s="22">
        <f t="shared" si="9"/>
        <v>179124</v>
      </c>
      <c r="L108" s="17">
        <v>0</v>
      </c>
      <c r="M108" s="17">
        <v>38057</v>
      </c>
      <c r="N108" s="17">
        <v>53450</v>
      </c>
      <c r="O108" s="17">
        <v>30197</v>
      </c>
      <c r="P108" s="17">
        <v>0</v>
      </c>
      <c r="Q108" s="17">
        <f t="shared" si="14"/>
        <v>68254</v>
      </c>
      <c r="R108" s="17">
        <f t="shared" si="10"/>
        <v>68254</v>
      </c>
      <c r="S108" s="17">
        <f t="shared" si="11"/>
        <v>0</v>
      </c>
      <c r="T108" s="17">
        <f t="shared" si="12"/>
        <v>110870</v>
      </c>
    </row>
    <row r="109" spans="1:20" ht="33">
      <c r="A109" s="17">
        <v>107</v>
      </c>
      <c r="B109" s="16">
        <v>169</v>
      </c>
      <c r="C109" s="34" t="s">
        <v>293</v>
      </c>
      <c r="D109" s="16">
        <v>114926</v>
      </c>
      <c r="E109" s="17">
        <v>42984</v>
      </c>
      <c r="F109" s="17">
        <f t="shared" si="13"/>
        <v>4757668</v>
      </c>
      <c r="G109" s="22">
        <v>2302182</v>
      </c>
      <c r="H109" s="22">
        <v>0</v>
      </c>
      <c r="I109" s="22">
        <v>0</v>
      </c>
      <c r="J109" s="22">
        <f t="shared" si="8"/>
        <v>0</v>
      </c>
      <c r="K109" s="22">
        <f t="shared" si="9"/>
        <v>2455486</v>
      </c>
      <c r="L109" s="17">
        <v>0</v>
      </c>
      <c r="M109" s="17">
        <v>347577</v>
      </c>
      <c r="N109" s="17">
        <v>1024450</v>
      </c>
      <c r="O109" s="17">
        <v>475767</v>
      </c>
      <c r="P109" s="17">
        <v>0</v>
      </c>
      <c r="Q109" s="17">
        <f t="shared" si="14"/>
        <v>823344</v>
      </c>
      <c r="R109" s="17">
        <f t="shared" si="10"/>
        <v>823344</v>
      </c>
      <c r="S109" s="17">
        <f t="shared" si="11"/>
        <v>0</v>
      </c>
      <c r="T109" s="17">
        <f t="shared" si="12"/>
        <v>1632142</v>
      </c>
    </row>
    <row r="110" spans="1:20" ht="33">
      <c r="A110" s="17">
        <v>108</v>
      </c>
      <c r="B110" s="16">
        <v>110</v>
      </c>
      <c r="C110" s="34" t="s">
        <v>100</v>
      </c>
      <c r="D110" s="16">
        <v>3</v>
      </c>
      <c r="E110" s="17">
        <v>0</v>
      </c>
      <c r="F110" s="17">
        <f t="shared" si="13"/>
        <v>150</v>
      </c>
      <c r="G110" s="22">
        <v>80</v>
      </c>
      <c r="H110" s="22">
        <v>0</v>
      </c>
      <c r="I110" s="22">
        <v>0</v>
      </c>
      <c r="J110" s="22">
        <f t="shared" si="8"/>
        <v>0</v>
      </c>
      <c r="K110" s="22">
        <f t="shared" si="9"/>
        <v>70</v>
      </c>
      <c r="L110" s="17">
        <v>0</v>
      </c>
      <c r="M110" s="17">
        <v>0</v>
      </c>
      <c r="N110" s="17">
        <v>100</v>
      </c>
      <c r="O110" s="17">
        <v>15</v>
      </c>
      <c r="P110" s="17">
        <v>0</v>
      </c>
      <c r="Q110" s="17">
        <f t="shared" si="14"/>
        <v>15</v>
      </c>
      <c r="R110" s="17">
        <f t="shared" si="10"/>
        <v>15</v>
      </c>
      <c r="S110" s="17">
        <f t="shared" si="11"/>
        <v>0</v>
      </c>
      <c r="T110" s="17">
        <f t="shared" si="12"/>
        <v>55</v>
      </c>
    </row>
    <row r="111" spans="1:20">
      <c r="A111" s="17">
        <v>109</v>
      </c>
      <c r="B111" s="16">
        <v>141</v>
      </c>
      <c r="C111" s="34" t="s">
        <v>172</v>
      </c>
      <c r="D111" s="16">
        <v>24353</v>
      </c>
      <c r="E111" s="17">
        <v>1683</v>
      </c>
      <c r="F111" s="17">
        <f t="shared" si="13"/>
        <v>1178941</v>
      </c>
      <c r="G111" s="22">
        <v>437274</v>
      </c>
      <c r="H111" s="22">
        <v>0</v>
      </c>
      <c r="I111" s="22">
        <v>0</v>
      </c>
      <c r="J111" s="22">
        <f t="shared" si="8"/>
        <v>0</v>
      </c>
      <c r="K111" s="22">
        <f t="shared" si="9"/>
        <v>741667</v>
      </c>
      <c r="L111" s="17">
        <v>0</v>
      </c>
      <c r="M111" s="17">
        <v>142390</v>
      </c>
      <c r="N111" s="17">
        <v>71400</v>
      </c>
      <c r="O111" s="17">
        <v>71400</v>
      </c>
      <c r="P111" s="17">
        <v>0</v>
      </c>
      <c r="Q111" s="17">
        <f t="shared" si="14"/>
        <v>213790</v>
      </c>
      <c r="R111" s="17">
        <f t="shared" si="10"/>
        <v>213790</v>
      </c>
      <c r="S111" s="17">
        <f t="shared" si="11"/>
        <v>0</v>
      </c>
      <c r="T111" s="17">
        <f t="shared" si="12"/>
        <v>527877</v>
      </c>
    </row>
    <row r="112" spans="1:20" ht="33">
      <c r="A112" s="17">
        <v>110</v>
      </c>
      <c r="B112" s="16">
        <v>219</v>
      </c>
      <c r="C112" s="34" t="s">
        <v>412</v>
      </c>
      <c r="D112" s="16">
        <v>1030</v>
      </c>
      <c r="E112" s="17">
        <v>1030</v>
      </c>
      <c r="F112" s="17">
        <f t="shared" si="13"/>
        <v>27810</v>
      </c>
      <c r="G112" s="22">
        <v>9223</v>
      </c>
      <c r="H112" s="22">
        <v>0</v>
      </c>
      <c r="I112" s="22">
        <v>0</v>
      </c>
      <c r="J112" s="22">
        <f t="shared" si="8"/>
        <v>0</v>
      </c>
      <c r="K112" s="22">
        <f t="shared" si="9"/>
        <v>18587</v>
      </c>
      <c r="L112" s="17">
        <v>0</v>
      </c>
      <c r="M112" s="17">
        <v>0</v>
      </c>
      <c r="N112" s="17">
        <v>150</v>
      </c>
      <c r="O112" s="17">
        <v>150</v>
      </c>
      <c r="P112" s="17">
        <v>0</v>
      </c>
      <c r="Q112" s="17">
        <f t="shared" si="14"/>
        <v>150</v>
      </c>
      <c r="R112" s="17">
        <f t="shared" si="10"/>
        <v>150</v>
      </c>
      <c r="S112" s="17">
        <f t="shared" si="11"/>
        <v>0</v>
      </c>
      <c r="T112" s="17">
        <f t="shared" si="12"/>
        <v>18437</v>
      </c>
    </row>
    <row r="113" spans="1:20">
      <c r="A113" s="17">
        <v>111</v>
      </c>
      <c r="B113" s="16">
        <v>830</v>
      </c>
      <c r="C113" s="34" t="s">
        <v>764</v>
      </c>
      <c r="D113" s="16">
        <v>6640</v>
      </c>
      <c r="E113" s="17">
        <v>6640</v>
      </c>
      <c r="F113" s="17">
        <f t="shared" si="13"/>
        <v>179280</v>
      </c>
      <c r="G113" s="22">
        <v>74110</v>
      </c>
      <c r="H113" s="22">
        <v>0</v>
      </c>
      <c r="I113" s="22">
        <v>0</v>
      </c>
      <c r="J113" s="22">
        <f t="shared" si="8"/>
        <v>0</v>
      </c>
      <c r="K113" s="22">
        <f t="shared" si="9"/>
        <v>105170</v>
      </c>
      <c r="L113" s="17">
        <v>0</v>
      </c>
      <c r="M113" s="17">
        <v>45976</v>
      </c>
      <c r="N113" s="17">
        <v>3725</v>
      </c>
      <c r="O113" s="17">
        <v>3725</v>
      </c>
      <c r="P113" s="17">
        <v>0</v>
      </c>
      <c r="Q113" s="17">
        <f t="shared" si="14"/>
        <v>49701</v>
      </c>
      <c r="R113" s="17">
        <f t="shared" si="10"/>
        <v>49701</v>
      </c>
      <c r="S113" s="17">
        <f t="shared" si="11"/>
        <v>0</v>
      </c>
      <c r="T113" s="17">
        <f t="shared" si="12"/>
        <v>55469</v>
      </c>
    </row>
    <row r="114" spans="1:20">
      <c r="A114" s="17">
        <v>112</v>
      </c>
      <c r="B114" s="16">
        <v>928</v>
      </c>
      <c r="C114" s="34" t="s">
        <v>969</v>
      </c>
      <c r="D114" s="16">
        <v>0</v>
      </c>
      <c r="E114" s="17">
        <v>0</v>
      </c>
      <c r="F114" s="17">
        <v>0</v>
      </c>
      <c r="G114" s="22">
        <v>0</v>
      </c>
      <c r="H114" s="17">
        <v>12572</v>
      </c>
      <c r="I114" s="22">
        <v>0</v>
      </c>
      <c r="J114" s="22">
        <f t="shared" si="8"/>
        <v>12572</v>
      </c>
      <c r="K114" s="22">
        <f t="shared" si="9"/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f t="shared" si="14"/>
        <v>0</v>
      </c>
      <c r="R114" s="17">
        <f t="shared" si="10"/>
        <v>0</v>
      </c>
      <c r="S114" s="17">
        <f t="shared" si="11"/>
        <v>0</v>
      </c>
      <c r="T114" s="17">
        <f t="shared" si="12"/>
        <v>0</v>
      </c>
    </row>
    <row r="115" spans="1:20">
      <c r="A115" s="17">
        <v>113</v>
      </c>
      <c r="B115" s="16">
        <v>643</v>
      </c>
      <c r="C115" s="34" t="s">
        <v>504</v>
      </c>
      <c r="D115" s="16">
        <v>2242</v>
      </c>
      <c r="E115" s="17">
        <v>927</v>
      </c>
      <c r="F115" s="17">
        <f t="shared" si="13"/>
        <v>90779</v>
      </c>
      <c r="G115" s="22">
        <v>44905</v>
      </c>
      <c r="H115" s="22">
        <v>0</v>
      </c>
      <c r="I115" s="22">
        <v>0</v>
      </c>
      <c r="J115" s="22">
        <f t="shared" si="8"/>
        <v>0</v>
      </c>
      <c r="K115" s="22">
        <f t="shared" si="9"/>
        <v>45874</v>
      </c>
      <c r="L115" s="17">
        <v>0</v>
      </c>
      <c r="M115" s="17">
        <v>130</v>
      </c>
      <c r="N115" s="17">
        <v>23275</v>
      </c>
      <c r="O115" s="17">
        <v>9078</v>
      </c>
      <c r="P115" s="17">
        <v>0</v>
      </c>
      <c r="Q115" s="17">
        <f t="shared" si="14"/>
        <v>9208</v>
      </c>
      <c r="R115" s="17">
        <f t="shared" si="10"/>
        <v>9208</v>
      </c>
      <c r="S115" s="17">
        <f t="shared" si="11"/>
        <v>0</v>
      </c>
      <c r="T115" s="17">
        <f t="shared" si="12"/>
        <v>36666</v>
      </c>
    </row>
    <row r="116" spans="1:20">
      <c r="A116" s="17">
        <v>114</v>
      </c>
      <c r="B116" s="16">
        <v>213</v>
      </c>
      <c r="C116" s="34" t="s">
        <v>381</v>
      </c>
      <c r="D116" s="16">
        <v>4499</v>
      </c>
      <c r="E116" s="17">
        <v>2724</v>
      </c>
      <c r="F116" s="17">
        <f t="shared" si="13"/>
        <v>162298</v>
      </c>
      <c r="G116" s="22">
        <v>64563</v>
      </c>
      <c r="H116" s="22">
        <v>0</v>
      </c>
      <c r="I116" s="22">
        <v>0</v>
      </c>
      <c r="J116" s="22">
        <f t="shared" si="8"/>
        <v>0</v>
      </c>
      <c r="K116" s="22">
        <f t="shared" si="9"/>
        <v>97735</v>
      </c>
      <c r="L116" s="17">
        <v>0</v>
      </c>
      <c r="M116" s="17">
        <v>4279</v>
      </c>
      <c r="N116" s="17">
        <v>4275</v>
      </c>
      <c r="O116" s="17">
        <v>4275</v>
      </c>
      <c r="P116" s="17">
        <v>0</v>
      </c>
      <c r="Q116" s="17">
        <f t="shared" si="14"/>
        <v>8554</v>
      </c>
      <c r="R116" s="17">
        <f t="shared" si="10"/>
        <v>8554</v>
      </c>
      <c r="S116" s="17">
        <f t="shared" si="11"/>
        <v>0</v>
      </c>
      <c r="T116" s="17">
        <f t="shared" si="12"/>
        <v>89181</v>
      </c>
    </row>
    <row r="117" spans="1:20">
      <c r="A117" s="17">
        <v>115</v>
      </c>
      <c r="B117" s="16">
        <v>608</v>
      </c>
      <c r="C117" s="34" t="s">
        <v>560</v>
      </c>
      <c r="D117" s="16">
        <v>0</v>
      </c>
      <c r="E117" s="17">
        <v>0</v>
      </c>
      <c r="F117" s="17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17">
        <v>0</v>
      </c>
      <c r="M117" s="17">
        <v>115</v>
      </c>
      <c r="N117" s="17">
        <v>0</v>
      </c>
      <c r="O117" s="17">
        <v>0</v>
      </c>
      <c r="P117" s="17">
        <v>0</v>
      </c>
      <c r="Q117" s="17">
        <f t="shared" si="14"/>
        <v>115</v>
      </c>
      <c r="R117" s="17">
        <f t="shared" si="10"/>
        <v>0</v>
      </c>
      <c r="S117" s="17">
        <f t="shared" si="11"/>
        <v>115</v>
      </c>
      <c r="T117" s="17">
        <f t="shared" si="12"/>
        <v>0</v>
      </c>
    </row>
    <row r="118" spans="1:20">
      <c r="A118" s="17">
        <v>116</v>
      </c>
      <c r="B118" s="16">
        <v>654</v>
      </c>
      <c r="C118" s="34" t="s">
        <v>558</v>
      </c>
      <c r="D118" s="16">
        <v>128385</v>
      </c>
      <c r="E118" s="17">
        <v>37621</v>
      </c>
      <c r="F118" s="17">
        <f t="shared" si="13"/>
        <v>5553967</v>
      </c>
      <c r="G118" s="22">
        <v>2343350</v>
      </c>
      <c r="H118" s="22">
        <v>0</v>
      </c>
      <c r="I118" s="22">
        <v>0</v>
      </c>
      <c r="J118" s="22">
        <f t="shared" si="8"/>
        <v>0</v>
      </c>
      <c r="K118" s="22">
        <f t="shared" si="9"/>
        <v>3210617</v>
      </c>
      <c r="L118" s="17">
        <v>0</v>
      </c>
      <c r="M118" s="17">
        <v>688680</v>
      </c>
      <c r="N118" s="17">
        <v>2507175</v>
      </c>
      <c r="O118" s="17">
        <v>555397</v>
      </c>
      <c r="P118" s="17">
        <v>0</v>
      </c>
      <c r="Q118" s="17">
        <f t="shared" si="14"/>
        <v>1244077</v>
      </c>
      <c r="R118" s="17">
        <f t="shared" si="10"/>
        <v>1244077</v>
      </c>
      <c r="S118" s="17">
        <f t="shared" si="11"/>
        <v>0</v>
      </c>
      <c r="T118" s="17">
        <f t="shared" si="12"/>
        <v>1966540</v>
      </c>
    </row>
    <row r="119" spans="1:20" ht="33">
      <c r="A119" s="17">
        <v>117</v>
      </c>
      <c r="B119" s="16">
        <v>985</v>
      </c>
      <c r="C119" s="34" t="s">
        <v>928</v>
      </c>
      <c r="D119" s="16">
        <v>40865</v>
      </c>
      <c r="E119" s="17">
        <v>40811</v>
      </c>
      <c r="F119" s="17">
        <f t="shared" si="13"/>
        <v>1104597</v>
      </c>
      <c r="G119" s="22">
        <v>307217</v>
      </c>
      <c r="H119" s="22">
        <v>0</v>
      </c>
      <c r="I119" s="22">
        <v>0</v>
      </c>
      <c r="J119" s="22">
        <f t="shared" si="8"/>
        <v>0</v>
      </c>
      <c r="K119" s="22">
        <f t="shared" si="9"/>
        <v>797380</v>
      </c>
      <c r="L119" s="17">
        <v>0</v>
      </c>
      <c r="M119" s="17">
        <v>88590</v>
      </c>
      <c r="N119" s="17">
        <v>41200</v>
      </c>
      <c r="O119" s="17">
        <v>41200</v>
      </c>
      <c r="P119" s="17">
        <v>0</v>
      </c>
      <c r="Q119" s="17">
        <f t="shared" si="14"/>
        <v>129790</v>
      </c>
      <c r="R119" s="17">
        <f t="shared" si="10"/>
        <v>129790</v>
      </c>
      <c r="S119" s="17">
        <f t="shared" si="11"/>
        <v>0</v>
      </c>
      <c r="T119" s="17">
        <f t="shared" si="12"/>
        <v>667590</v>
      </c>
    </row>
    <row r="120" spans="1:20">
      <c r="A120" s="17">
        <v>118</v>
      </c>
      <c r="B120" s="16">
        <v>984</v>
      </c>
      <c r="C120" s="34" t="s">
        <v>924</v>
      </c>
      <c r="D120" s="16">
        <v>615</v>
      </c>
      <c r="E120" s="17">
        <v>0</v>
      </c>
      <c r="F120" s="17">
        <f t="shared" si="13"/>
        <v>30750</v>
      </c>
      <c r="G120" s="22">
        <v>6800</v>
      </c>
      <c r="H120" s="22">
        <v>0</v>
      </c>
      <c r="I120" s="22">
        <v>0</v>
      </c>
      <c r="J120" s="22">
        <f t="shared" si="8"/>
        <v>0</v>
      </c>
      <c r="K120" s="22">
        <f t="shared" si="9"/>
        <v>23950</v>
      </c>
      <c r="L120" s="17">
        <v>0</v>
      </c>
      <c r="M120" s="17">
        <v>2950</v>
      </c>
      <c r="N120" s="17">
        <v>3200</v>
      </c>
      <c r="O120" s="17">
        <v>3075</v>
      </c>
      <c r="P120" s="17">
        <v>0</v>
      </c>
      <c r="Q120" s="17">
        <f t="shared" si="14"/>
        <v>6025</v>
      </c>
      <c r="R120" s="17">
        <f t="shared" si="10"/>
        <v>6025</v>
      </c>
      <c r="S120" s="17">
        <f t="shared" si="11"/>
        <v>0</v>
      </c>
      <c r="T120" s="17">
        <f t="shared" si="12"/>
        <v>17925</v>
      </c>
    </row>
    <row r="121" spans="1:20">
      <c r="A121" s="17">
        <v>119</v>
      </c>
      <c r="B121" s="16">
        <v>658</v>
      </c>
      <c r="C121" s="34" t="s">
        <v>612</v>
      </c>
      <c r="D121" s="16">
        <v>39726</v>
      </c>
      <c r="E121" s="17">
        <v>12509</v>
      </c>
      <c r="F121" s="17">
        <f t="shared" si="13"/>
        <v>1698593</v>
      </c>
      <c r="G121" s="22">
        <v>741807</v>
      </c>
      <c r="H121" s="22">
        <v>0</v>
      </c>
      <c r="I121" s="22">
        <v>0</v>
      </c>
      <c r="J121" s="22">
        <f t="shared" si="8"/>
        <v>0</v>
      </c>
      <c r="K121" s="22">
        <f t="shared" si="9"/>
        <v>956786</v>
      </c>
      <c r="L121" s="17">
        <v>0</v>
      </c>
      <c r="M121" s="17">
        <v>214585</v>
      </c>
      <c r="N121" s="17">
        <v>696850</v>
      </c>
      <c r="O121" s="17">
        <v>169859</v>
      </c>
      <c r="P121" s="17">
        <v>0</v>
      </c>
      <c r="Q121" s="17">
        <f t="shared" si="14"/>
        <v>384444</v>
      </c>
      <c r="R121" s="17">
        <f t="shared" si="10"/>
        <v>384444</v>
      </c>
      <c r="S121" s="17">
        <f t="shared" si="11"/>
        <v>0</v>
      </c>
      <c r="T121" s="17">
        <f t="shared" si="12"/>
        <v>572342</v>
      </c>
    </row>
    <row r="122" spans="1:20">
      <c r="A122" s="17">
        <v>120</v>
      </c>
      <c r="B122" s="16">
        <v>208</v>
      </c>
      <c r="C122" s="34" t="s">
        <v>317</v>
      </c>
      <c r="D122" s="16">
        <v>59439</v>
      </c>
      <c r="E122" s="17">
        <v>24897</v>
      </c>
      <c r="F122" s="17">
        <f t="shared" si="13"/>
        <v>2399319</v>
      </c>
      <c r="G122" s="22">
        <v>1323345</v>
      </c>
      <c r="H122" s="22">
        <v>0</v>
      </c>
      <c r="I122" s="22">
        <v>0</v>
      </c>
      <c r="J122" s="22">
        <f t="shared" si="8"/>
        <v>0</v>
      </c>
      <c r="K122" s="22">
        <f t="shared" si="9"/>
        <v>1075974</v>
      </c>
      <c r="L122" s="17">
        <v>0</v>
      </c>
      <c r="M122" s="17">
        <v>143840</v>
      </c>
      <c r="N122" s="17">
        <v>117825</v>
      </c>
      <c r="O122" s="17">
        <v>117825</v>
      </c>
      <c r="P122" s="17">
        <v>0</v>
      </c>
      <c r="Q122" s="17">
        <f t="shared" si="14"/>
        <v>261665</v>
      </c>
      <c r="R122" s="17">
        <f t="shared" si="10"/>
        <v>261665</v>
      </c>
      <c r="S122" s="17">
        <f t="shared" si="11"/>
        <v>0</v>
      </c>
      <c r="T122" s="17">
        <f t="shared" si="12"/>
        <v>814309</v>
      </c>
    </row>
    <row r="123" spans="1:20">
      <c r="A123" s="17">
        <v>121</v>
      </c>
      <c r="B123" s="16">
        <v>644</v>
      </c>
      <c r="C123" s="34" t="s">
        <v>507</v>
      </c>
      <c r="D123" s="16">
        <v>283</v>
      </c>
      <c r="E123" s="17">
        <v>0</v>
      </c>
      <c r="F123" s="17">
        <f t="shared" si="13"/>
        <v>14150</v>
      </c>
      <c r="G123" s="22">
        <v>4720</v>
      </c>
      <c r="H123" s="22">
        <v>0</v>
      </c>
      <c r="I123" s="22">
        <v>0</v>
      </c>
      <c r="J123" s="22">
        <f t="shared" si="8"/>
        <v>0</v>
      </c>
      <c r="K123" s="22">
        <f t="shared" si="9"/>
        <v>9430</v>
      </c>
      <c r="L123" s="17">
        <v>0</v>
      </c>
      <c r="M123" s="17">
        <v>15</v>
      </c>
      <c r="N123" s="17">
        <v>52300</v>
      </c>
      <c r="O123" s="17">
        <v>1415</v>
      </c>
      <c r="P123" s="17">
        <v>0</v>
      </c>
      <c r="Q123" s="17">
        <f t="shared" si="14"/>
        <v>1430</v>
      </c>
      <c r="R123" s="17">
        <f t="shared" si="10"/>
        <v>1430</v>
      </c>
      <c r="S123" s="17">
        <f t="shared" si="11"/>
        <v>0</v>
      </c>
      <c r="T123" s="17">
        <f t="shared" si="12"/>
        <v>8000</v>
      </c>
    </row>
    <row r="124" spans="1:20">
      <c r="A124" s="17">
        <v>122</v>
      </c>
      <c r="B124" s="16">
        <v>641</v>
      </c>
      <c r="C124" s="34" t="s">
        <v>497</v>
      </c>
      <c r="D124" s="16">
        <v>1172</v>
      </c>
      <c r="E124" s="17">
        <v>314</v>
      </c>
      <c r="F124" s="17">
        <f t="shared" si="13"/>
        <v>51378</v>
      </c>
      <c r="G124" s="22">
        <v>15320</v>
      </c>
      <c r="H124" s="22">
        <v>0</v>
      </c>
      <c r="I124" s="22">
        <v>0</v>
      </c>
      <c r="J124" s="22">
        <f t="shared" si="8"/>
        <v>0</v>
      </c>
      <c r="K124" s="22">
        <f t="shared" si="9"/>
        <v>36058</v>
      </c>
      <c r="L124" s="17">
        <v>0</v>
      </c>
      <c r="M124" s="17">
        <v>860</v>
      </c>
      <c r="N124" s="17">
        <v>116675</v>
      </c>
      <c r="O124" s="17">
        <v>5138</v>
      </c>
      <c r="P124" s="17">
        <v>0</v>
      </c>
      <c r="Q124" s="17">
        <f t="shared" si="14"/>
        <v>5998</v>
      </c>
      <c r="R124" s="17">
        <f t="shared" si="10"/>
        <v>5998</v>
      </c>
      <c r="S124" s="17">
        <f t="shared" si="11"/>
        <v>0</v>
      </c>
      <c r="T124" s="17">
        <f t="shared" si="12"/>
        <v>30060</v>
      </c>
    </row>
    <row r="125" spans="1:20" ht="33">
      <c r="A125" s="17">
        <v>123</v>
      </c>
      <c r="B125" s="16">
        <v>953</v>
      </c>
      <c r="C125" s="34" t="s">
        <v>876</v>
      </c>
      <c r="D125" s="16">
        <v>8178</v>
      </c>
      <c r="E125" s="17">
        <v>0</v>
      </c>
      <c r="F125" s="17">
        <f t="shared" si="13"/>
        <v>408900</v>
      </c>
      <c r="G125" s="22">
        <v>239200</v>
      </c>
      <c r="H125" s="22">
        <v>0</v>
      </c>
      <c r="I125" s="22">
        <v>0</v>
      </c>
      <c r="J125" s="22">
        <f t="shared" si="8"/>
        <v>0</v>
      </c>
      <c r="K125" s="22">
        <f t="shared" si="9"/>
        <v>169700</v>
      </c>
      <c r="L125" s="17">
        <v>0</v>
      </c>
      <c r="M125" s="17">
        <v>43838</v>
      </c>
      <c r="N125" s="17">
        <v>236250</v>
      </c>
      <c r="O125" s="17">
        <v>40890</v>
      </c>
      <c r="P125" s="17">
        <v>0</v>
      </c>
      <c r="Q125" s="17">
        <f t="shared" si="14"/>
        <v>84728</v>
      </c>
      <c r="R125" s="17">
        <f t="shared" si="10"/>
        <v>84728</v>
      </c>
      <c r="S125" s="17">
        <f t="shared" si="11"/>
        <v>0</v>
      </c>
      <c r="T125" s="17">
        <f t="shared" si="12"/>
        <v>84972</v>
      </c>
    </row>
    <row r="126" spans="1:20" ht="33">
      <c r="A126" s="17">
        <v>124</v>
      </c>
      <c r="B126" s="16">
        <v>951</v>
      </c>
      <c r="C126" s="34" t="s">
        <v>812</v>
      </c>
      <c r="D126" s="16">
        <v>41575</v>
      </c>
      <c r="E126" s="17">
        <v>258</v>
      </c>
      <c r="F126" s="17">
        <f t="shared" si="13"/>
        <v>2072816</v>
      </c>
      <c r="G126" s="22">
        <v>1382554</v>
      </c>
      <c r="H126" s="22">
        <v>0</v>
      </c>
      <c r="I126" s="22">
        <v>0</v>
      </c>
      <c r="J126" s="22">
        <f t="shared" si="8"/>
        <v>0</v>
      </c>
      <c r="K126" s="22">
        <f t="shared" si="9"/>
        <v>690262</v>
      </c>
      <c r="L126" s="17">
        <v>0</v>
      </c>
      <c r="M126" s="17">
        <v>292238</v>
      </c>
      <c r="N126" s="17">
        <v>1255875</v>
      </c>
      <c r="O126" s="17">
        <v>207282</v>
      </c>
      <c r="P126" s="17">
        <v>0</v>
      </c>
      <c r="Q126" s="17">
        <f t="shared" si="14"/>
        <v>499520</v>
      </c>
      <c r="R126" s="17">
        <f t="shared" si="10"/>
        <v>499520</v>
      </c>
      <c r="S126" s="17">
        <f t="shared" si="11"/>
        <v>0</v>
      </c>
      <c r="T126" s="17">
        <f t="shared" si="12"/>
        <v>190742</v>
      </c>
    </row>
    <row r="127" spans="1:20">
      <c r="A127" s="17">
        <v>125</v>
      </c>
      <c r="B127" s="16">
        <v>620</v>
      </c>
      <c r="C127" s="34" t="s">
        <v>439</v>
      </c>
      <c r="D127" s="16">
        <v>3024</v>
      </c>
      <c r="E127" s="17">
        <v>1119</v>
      </c>
      <c r="F127" s="17">
        <f t="shared" si="13"/>
        <v>125463</v>
      </c>
      <c r="G127" s="22">
        <v>27474</v>
      </c>
      <c r="H127" s="22">
        <v>0</v>
      </c>
      <c r="I127" s="22">
        <v>0</v>
      </c>
      <c r="J127" s="22">
        <f t="shared" si="8"/>
        <v>0</v>
      </c>
      <c r="K127" s="22">
        <f t="shared" si="9"/>
        <v>97989</v>
      </c>
      <c r="L127" s="17">
        <v>0</v>
      </c>
      <c r="M127" s="17">
        <v>6475</v>
      </c>
      <c r="N127" s="17">
        <v>117025</v>
      </c>
      <c r="O127" s="17">
        <v>12546</v>
      </c>
      <c r="P127" s="17">
        <v>0</v>
      </c>
      <c r="Q127" s="17">
        <f t="shared" si="14"/>
        <v>19021</v>
      </c>
      <c r="R127" s="17">
        <f t="shared" si="10"/>
        <v>19021</v>
      </c>
      <c r="S127" s="17">
        <f t="shared" si="11"/>
        <v>0</v>
      </c>
      <c r="T127" s="17">
        <f t="shared" si="12"/>
        <v>78968</v>
      </c>
    </row>
    <row r="128" spans="1:20">
      <c r="A128" s="17">
        <v>126</v>
      </c>
      <c r="B128" s="16">
        <v>610</v>
      </c>
      <c r="C128" s="34" t="s">
        <v>424</v>
      </c>
      <c r="D128" s="16">
        <v>50</v>
      </c>
      <c r="E128" s="17">
        <v>0</v>
      </c>
      <c r="F128" s="17">
        <f t="shared" si="13"/>
        <v>2500</v>
      </c>
      <c r="G128" s="22">
        <v>520</v>
      </c>
      <c r="H128" s="22">
        <v>0</v>
      </c>
      <c r="I128" s="22">
        <v>0</v>
      </c>
      <c r="J128" s="22">
        <f t="shared" si="8"/>
        <v>0</v>
      </c>
      <c r="K128" s="22">
        <f t="shared" si="9"/>
        <v>1980</v>
      </c>
      <c r="L128" s="17">
        <v>0</v>
      </c>
      <c r="M128" s="17">
        <v>0</v>
      </c>
      <c r="N128" s="17">
        <v>200</v>
      </c>
      <c r="O128" s="17">
        <v>200</v>
      </c>
      <c r="P128" s="17">
        <v>0</v>
      </c>
      <c r="Q128" s="17">
        <f t="shared" si="14"/>
        <v>200</v>
      </c>
      <c r="R128" s="17">
        <f t="shared" si="10"/>
        <v>200</v>
      </c>
      <c r="S128" s="17">
        <f t="shared" si="11"/>
        <v>0</v>
      </c>
      <c r="T128" s="17">
        <f t="shared" si="12"/>
        <v>1780</v>
      </c>
    </row>
    <row r="129" spans="1:20">
      <c r="A129" s="17">
        <v>127</v>
      </c>
      <c r="B129" s="16">
        <v>656</v>
      </c>
      <c r="C129" s="34" t="s">
        <v>600</v>
      </c>
      <c r="D129" s="16">
        <v>27760</v>
      </c>
      <c r="E129" s="17">
        <v>8753</v>
      </c>
      <c r="F129" s="17">
        <f t="shared" si="13"/>
        <v>1186681</v>
      </c>
      <c r="G129" s="22">
        <v>534262</v>
      </c>
      <c r="H129" s="22">
        <v>405003</v>
      </c>
      <c r="I129" s="22">
        <v>118668</v>
      </c>
      <c r="J129" s="22">
        <f t="shared" si="8"/>
        <v>286335</v>
      </c>
      <c r="K129" s="22">
        <f t="shared" si="9"/>
        <v>533751</v>
      </c>
      <c r="L129" s="17">
        <v>0</v>
      </c>
      <c r="M129" s="17">
        <v>89825</v>
      </c>
      <c r="N129" s="17">
        <v>308550</v>
      </c>
      <c r="O129" s="17">
        <v>118668</v>
      </c>
      <c r="P129" s="17">
        <v>0</v>
      </c>
      <c r="Q129" s="17">
        <f t="shared" si="14"/>
        <v>208493</v>
      </c>
      <c r="R129" s="17">
        <f t="shared" si="10"/>
        <v>208493</v>
      </c>
      <c r="S129" s="17">
        <f t="shared" si="11"/>
        <v>0</v>
      </c>
      <c r="T129" s="17">
        <f t="shared" si="12"/>
        <v>325258</v>
      </c>
    </row>
    <row r="130" spans="1:20">
      <c r="A130" s="17">
        <v>128</v>
      </c>
      <c r="B130" s="16">
        <v>655</v>
      </c>
      <c r="C130" s="34" t="s">
        <v>592</v>
      </c>
      <c r="D130" s="16">
        <v>2498</v>
      </c>
      <c r="E130" s="17">
        <v>0</v>
      </c>
      <c r="F130" s="17">
        <f t="shared" si="13"/>
        <v>124900</v>
      </c>
      <c r="G130" s="22">
        <v>19920</v>
      </c>
      <c r="H130" s="22">
        <v>0</v>
      </c>
      <c r="I130" s="22">
        <v>0</v>
      </c>
      <c r="J130" s="22">
        <f t="shared" si="8"/>
        <v>0</v>
      </c>
      <c r="K130" s="22">
        <f t="shared" si="9"/>
        <v>104980</v>
      </c>
      <c r="L130" s="17">
        <v>0</v>
      </c>
      <c r="M130" s="17">
        <v>3365</v>
      </c>
      <c r="N130" s="17">
        <v>65800</v>
      </c>
      <c r="O130" s="17">
        <v>12490</v>
      </c>
      <c r="P130" s="17">
        <v>0</v>
      </c>
      <c r="Q130" s="17">
        <f t="shared" si="14"/>
        <v>15855</v>
      </c>
      <c r="R130" s="17">
        <f t="shared" si="10"/>
        <v>15855</v>
      </c>
      <c r="S130" s="17">
        <f t="shared" si="11"/>
        <v>0</v>
      </c>
      <c r="T130" s="17">
        <f t="shared" si="12"/>
        <v>89125</v>
      </c>
    </row>
    <row r="131" spans="1:20">
      <c r="A131" s="17">
        <v>129</v>
      </c>
      <c r="B131" s="16">
        <v>126</v>
      </c>
      <c r="C131" s="34" t="s">
        <v>138</v>
      </c>
      <c r="D131" s="16">
        <v>1219</v>
      </c>
      <c r="E131" s="17">
        <v>388</v>
      </c>
      <c r="F131" s="17">
        <f t="shared" si="13"/>
        <v>52026</v>
      </c>
      <c r="G131" s="22">
        <v>20814</v>
      </c>
      <c r="H131" s="22">
        <v>0</v>
      </c>
      <c r="I131" s="22">
        <v>0</v>
      </c>
      <c r="J131" s="22">
        <f t="shared" si="8"/>
        <v>0</v>
      </c>
      <c r="K131" s="22">
        <f t="shared" si="9"/>
        <v>31212</v>
      </c>
      <c r="L131" s="17">
        <v>0</v>
      </c>
      <c r="M131" s="17">
        <v>0</v>
      </c>
      <c r="N131" s="17">
        <v>300</v>
      </c>
      <c r="O131" s="17">
        <v>300</v>
      </c>
      <c r="P131" s="17">
        <v>0</v>
      </c>
      <c r="Q131" s="17">
        <f t="shared" si="14"/>
        <v>300</v>
      </c>
      <c r="R131" s="17">
        <f t="shared" si="10"/>
        <v>300</v>
      </c>
      <c r="S131" s="17">
        <f t="shared" si="11"/>
        <v>0</v>
      </c>
      <c r="T131" s="17">
        <f t="shared" si="12"/>
        <v>30912</v>
      </c>
    </row>
    <row r="132" spans="1:20">
      <c r="A132" s="17">
        <v>130</v>
      </c>
      <c r="B132" s="16">
        <v>125</v>
      </c>
      <c r="C132" s="34" t="s">
        <v>134</v>
      </c>
      <c r="D132" s="16">
        <v>331</v>
      </c>
      <c r="E132" s="17">
        <v>100</v>
      </c>
      <c r="F132" s="17">
        <f t="shared" si="13"/>
        <v>14250</v>
      </c>
      <c r="G132" s="22">
        <v>7178</v>
      </c>
      <c r="H132" s="22">
        <v>0</v>
      </c>
      <c r="I132" s="22">
        <v>0</v>
      </c>
      <c r="J132" s="22">
        <f t="shared" si="8"/>
        <v>0</v>
      </c>
      <c r="K132" s="22">
        <f t="shared" si="9"/>
        <v>7072</v>
      </c>
      <c r="L132" s="17">
        <v>0</v>
      </c>
      <c r="M132" s="17">
        <v>0</v>
      </c>
      <c r="N132" s="17">
        <v>250</v>
      </c>
      <c r="O132" s="17">
        <v>250</v>
      </c>
      <c r="P132" s="17">
        <v>0</v>
      </c>
      <c r="Q132" s="17">
        <f t="shared" si="14"/>
        <v>250</v>
      </c>
      <c r="R132" s="17">
        <f t="shared" ref="R132:R142" si="15">IF(Q132&gt;K132,K132,Q132)</f>
        <v>250</v>
      </c>
      <c r="S132" s="17">
        <f t="shared" ref="S132:S142" si="16">+Q132-R132</f>
        <v>0</v>
      </c>
      <c r="T132" s="17">
        <f t="shared" ref="T132:T142" si="17">+K132-R132</f>
        <v>6822</v>
      </c>
    </row>
    <row r="133" spans="1:20">
      <c r="A133" s="17">
        <v>131</v>
      </c>
      <c r="B133" s="16">
        <v>134</v>
      </c>
      <c r="C133" s="34" t="s">
        <v>164</v>
      </c>
      <c r="D133" s="16">
        <v>3419</v>
      </c>
      <c r="E133" s="17">
        <v>2528</v>
      </c>
      <c r="F133" s="17">
        <f t="shared" si="13"/>
        <v>112806</v>
      </c>
      <c r="G133" s="22">
        <v>55886</v>
      </c>
      <c r="H133" s="22">
        <v>0</v>
      </c>
      <c r="I133" s="22">
        <v>0</v>
      </c>
      <c r="J133" s="22">
        <f t="shared" si="8"/>
        <v>0</v>
      </c>
      <c r="K133" s="22">
        <f t="shared" si="9"/>
        <v>56920</v>
      </c>
      <c r="L133" s="17">
        <v>0</v>
      </c>
      <c r="M133" s="17">
        <v>0</v>
      </c>
      <c r="N133" s="17">
        <v>10900</v>
      </c>
      <c r="O133" s="17">
        <v>10900</v>
      </c>
      <c r="P133" s="17">
        <v>0</v>
      </c>
      <c r="Q133" s="17">
        <f t="shared" si="14"/>
        <v>10900</v>
      </c>
      <c r="R133" s="17">
        <f t="shared" si="15"/>
        <v>10900</v>
      </c>
      <c r="S133" s="17">
        <f t="shared" si="16"/>
        <v>0</v>
      </c>
      <c r="T133" s="17">
        <f t="shared" si="17"/>
        <v>46020</v>
      </c>
    </row>
    <row r="134" spans="1:20" ht="33">
      <c r="A134" s="17">
        <v>132</v>
      </c>
      <c r="B134" s="16">
        <v>207</v>
      </c>
      <c r="C134" s="34" t="s">
        <v>309</v>
      </c>
      <c r="D134" s="16">
        <v>501</v>
      </c>
      <c r="E134" s="17">
        <v>0</v>
      </c>
      <c r="F134" s="17">
        <f t="shared" si="13"/>
        <v>25050</v>
      </c>
      <c r="G134" s="22">
        <v>8800</v>
      </c>
      <c r="H134" s="22">
        <v>811723</v>
      </c>
      <c r="I134" s="22">
        <v>2505</v>
      </c>
      <c r="J134" s="22">
        <f t="shared" si="8"/>
        <v>809218</v>
      </c>
      <c r="K134" s="22">
        <f t="shared" si="9"/>
        <v>13745</v>
      </c>
      <c r="L134" s="17">
        <v>0</v>
      </c>
      <c r="M134" s="17">
        <v>0</v>
      </c>
      <c r="N134" s="17">
        <v>375</v>
      </c>
      <c r="O134" s="17">
        <v>375</v>
      </c>
      <c r="P134" s="17">
        <v>0</v>
      </c>
      <c r="Q134" s="17">
        <f t="shared" si="14"/>
        <v>375</v>
      </c>
      <c r="R134" s="17">
        <f t="shared" si="15"/>
        <v>375</v>
      </c>
      <c r="S134" s="17">
        <f t="shared" si="16"/>
        <v>0</v>
      </c>
      <c r="T134" s="17">
        <f t="shared" si="17"/>
        <v>13370</v>
      </c>
    </row>
    <row r="135" spans="1:20">
      <c r="A135" s="17">
        <v>133</v>
      </c>
      <c r="B135" s="16">
        <v>619</v>
      </c>
      <c r="C135" s="34" t="s">
        <v>436</v>
      </c>
      <c r="D135" s="16">
        <v>4853</v>
      </c>
      <c r="E135" s="17">
        <v>181</v>
      </c>
      <c r="F135" s="17">
        <f t="shared" si="13"/>
        <v>238487</v>
      </c>
      <c r="G135" s="22">
        <v>108760</v>
      </c>
      <c r="H135" s="22">
        <v>0</v>
      </c>
      <c r="I135" s="22">
        <v>0</v>
      </c>
      <c r="J135" s="22">
        <f t="shared" ref="J135:J142" si="18">+H135-I135</f>
        <v>0</v>
      </c>
      <c r="K135" s="22">
        <f t="shared" ref="K135:K142" si="19">+F135-G135-I135</f>
        <v>129727</v>
      </c>
      <c r="L135" s="17">
        <v>0</v>
      </c>
      <c r="M135" s="17">
        <v>33980</v>
      </c>
      <c r="N135" s="17">
        <v>364100</v>
      </c>
      <c r="O135" s="17">
        <v>23849</v>
      </c>
      <c r="P135" s="17">
        <v>0</v>
      </c>
      <c r="Q135" s="17">
        <f t="shared" si="14"/>
        <v>57829</v>
      </c>
      <c r="R135" s="17">
        <f t="shared" si="15"/>
        <v>57829</v>
      </c>
      <c r="S135" s="17">
        <f t="shared" si="16"/>
        <v>0</v>
      </c>
      <c r="T135" s="17">
        <f t="shared" si="17"/>
        <v>71898</v>
      </c>
    </row>
    <row r="136" spans="1:20">
      <c r="A136" s="17">
        <v>134</v>
      </c>
      <c r="B136" s="16">
        <v>852</v>
      </c>
      <c r="C136" s="34" t="s">
        <v>791</v>
      </c>
      <c r="D136" s="16">
        <v>10361</v>
      </c>
      <c r="E136" s="17">
        <v>10361</v>
      </c>
      <c r="F136" s="17">
        <f t="shared" si="13"/>
        <v>279747</v>
      </c>
      <c r="G136" s="22">
        <v>100030</v>
      </c>
      <c r="H136" s="22">
        <v>0</v>
      </c>
      <c r="I136" s="22">
        <v>0</v>
      </c>
      <c r="J136" s="22">
        <f t="shared" si="18"/>
        <v>0</v>
      </c>
      <c r="K136" s="22">
        <f t="shared" si="19"/>
        <v>179717</v>
      </c>
      <c r="L136" s="17">
        <v>0</v>
      </c>
      <c r="M136" s="17">
        <v>81648</v>
      </c>
      <c r="N136" s="17">
        <v>96050</v>
      </c>
      <c r="O136" s="17">
        <v>27975</v>
      </c>
      <c r="P136" s="17">
        <v>0</v>
      </c>
      <c r="Q136" s="17">
        <f t="shared" si="14"/>
        <v>109623</v>
      </c>
      <c r="R136" s="17">
        <f t="shared" si="15"/>
        <v>109623</v>
      </c>
      <c r="S136" s="17">
        <f t="shared" si="16"/>
        <v>0</v>
      </c>
      <c r="T136" s="17">
        <f t="shared" si="17"/>
        <v>70094</v>
      </c>
    </row>
    <row r="137" spans="1:20">
      <c r="A137" s="17">
        <v>135</v>
      </c>
      <c r="B137" s="16">
        <v>862</v>
      </c>
      <c r="C137" s="34" t="s">
        <v>801</v>
      </c>
      <c r="D137" s="16">
        <v>416</v>
      </c>
      <c r="E137" s="17">
        <v>416</v>
      </c>
      <c r="F137" s="17">
        <f t="shared" si="13"/>
        <v>11232</v>
      </c>
      <c r="G137" s="22">
        <v>1577</v>
      </c>
      <c r="H137" s="22">
        <v>0</v>
      </c>
      <c r="I137" s="22">
        <v>0</v>
      </c>
      <c r="J137" s="22">
        <f t="shared" si="18"/>
        <v>0</v>
      </c>
      <c r="K137" s="22">
        <f t="shared" si="19"/>
        <v>9655</v>
      </c>
      <c r="L137" s="17">
        <v>0</v>
      </c>
      <c r="M137" s="17">
        <v>5</v>
      </c>
      <c r="N137" s="17">
        <v>125</v>
      </c>
      <c r="O137" s="17">
        <v>125</v>
      </c>
      <c r="P137" s="17">
        <v>0</v>
      </c>
      <c r="Q137" s="17">
        <f t="shared" si="14"/>
        <v>130</v>
      </c>
      <c r="R137" s="17">
        <f t="shared" si="15"/>
        <v>130</v>
      </c>
      <c r="S137" s="17">
        <f t="shared" si="16"/>
        <v>0</v>
      </c>
      <c r="T137" s="17">
        <f t="shared" si="17"/>
        <v>9525</v>
      </c>
    </row>
    <row r="138" spans="1:20">
      <c r="A138" s="17">
        <v>136</v>
      </c>
      <c r="B138" s="16">
        <v>856</v>
      </c>
      <c r="C138" s="34" t="s">
        <v>797</v>
      </c>
      <c r="D138" s="16">
        <v>2695</v>
      </c>
      <c r="E138" s="17">
        <v>2695</v>
      </c>
      <c r="F138" s="17">
        <f t="shared" ref="F138:F142" si="20">+D138*50-E138*23</f>
        <v>72765</v>
      </c>
      <c r="G138" s="22">
        <v>26244</v>
      </c>
      <c r="H138" s="22">
        <v>0</v>
      </c>
      <c r="I138" s="22">
        <v>0</v>
      </c>
      <c r="J138" s="22">
        <f t="shared" si="18"/>
        <v>0</v>
      </c>
      <c r="K138" s="22">
        <f t="shared" si="19"/>
        <v>46521</v>
      </c>
      <c r="L138" s="17">
        <v>0</v>
      </c>
      <c r="M138" s="17">
        <v>65826</v>
      </c>
      <c r="N138" s="17">
        <v>10650</v>
      </c>
      <c r="O138" s="17">
        <v>7277</v>
      </c>
      <c r="P138" s="17">
        <v>0</v>
      </c>
      <c r="Q138" s="17">
        <f t="shared" si="14"/>
        <v>73103</v>
      </c>
      <c r="R138" s="17">
        <f t="shared" si="15"/>
        <v>46521</v>
      </c>
      <c r="S138" s="17">
        <f t="shared" si="16"/>
        <v>26582</v>
      </c>
      <c r="T138" s="17">
        <f t="shared" si="17"/>
        <v>0</v>
      </c>
    </row>
    <row r="139" spans="1:20" ht="33">
      <c r="A139" s="17">
        <v>137</v>
      </c>
      <c r="B139" s="16">
        <v>854</v>
      </c>
      <c r="C139" s="34" t="s">
        <v>794</v>
      </c>
      <c r="D139" s="16">
        <v>10536</v>
      </c>
      <c r="E139" s="17">
        <v>10536</v>
      </c>
      <c r="F139" s="17">
        <f t="shared" si="20"/>
        <v>284472</v>
      </c>
      <c r="G139" s="22">
        <v>95083</v>
      </c>
      <c r="H139" s="22">
        <v>0</v>
      </c>
      <c r="I139" s="22">
        <v>0</v>
      </c>
      <c r="J139" s="22">
        <f t="shared" si="18"/>
        <v>0</v>
      </c>
      <c r="K139" s="22">
        <f t="shared" si="19"/>
        <v>189389</v>
      </c>
      <c r="L139" s="17">
        <v>0</v>
      </c>
      <c r="M139" s="17">
        <v>47129</v>
      </c>
      <c r="N139" s="17">
        <v>1900</v>
      </c>
      <c r="O139" s="17">
        <v>1900</v>
      </c>
      <c r="P139" s="17">
        <v>0</v>
      </c>
      <c r="Q139" s="17">
        <f t="shared" si="14"/>
        <v>49029</v>
      </c>
      <c r="R139" s="17">
        <f t="shared" si="15"/>
        <v>49029</v>
      </c>
      <c r="S139" s="17">
        <f t="shared" si="16"/>
        <v>0</v>
      </c>
      <c r="T139" s="17">
        <f t="shared" si="17"/>
        <v>140360</v>
      </c>
    </row>
    <row r="140" spans="1:20" ht="33">
      <c r="A140" s="17">
        <v>138</v>
      </c>
      <c r="B140" s="16">
        <v>840</v>
      </c>
      <c r="C140" s="34" t="s">
        <v>767</v>
      </c>
      <c r="D140" s="16">
        <v>17970</v>
      </c>
      <c r="E140" s="17">
        <v>17970</v>
      </c>
      <c r="F140" s="17">
        <f t="shared" si="20"/>
        <v>485190</v>
      </c>
      <c r="G140" s="22">
        <v>129859</v>
      </c>
      <c r="H140" s="22">
        <v>0</v>
      </c>
      <c r="I140" s="22">
        <v>0</v>
      </c>
      <c r="J140" s="22">
        <f t="shared" si="18"/>
        <v>0</v>
      </c>
      <c r="K140" s="22">
        <f t="shared" si="19"/>
        <v>355331</v>
      </c>
      <c r="L140" s="17">
        <v>0</v>
      </c>
      <c r="M140" s="17">
        <v>45293</v>
      </c>
      <c r="N140" s="17">
        <v>12275</v>
      </c>
      <c r="O140" s="17">
        <v>12275</v>
      </c>
      <c r="P140" s="17">
        <v>0</v>
      </c>
      <c r="Q140" s="17">
        <f t="shared" si="14"/>
        <v>57568</v>
      </c>
      <c r="R140" s="17">
        <f t="shared" si="15"/>
        <v>57568</v>
      </c>
      <c r="S140" s="17">
        <f t="shared" si="16"/>
        <v>0</v>
      </c>
      <c r="T140" s="17">
        <f t="shared" si="17"/>
        <v>297763</v>
      </c>
    </row>
    <row r="141" spans="1:20" ht="33">
      <c r="A141" s="17">
        <v>139</v>
      </c>
      <c r="B141" s="16">
        <v>846</v>
      </c>
      <c r="C141" s="34" t="s">
        <v>787</v>
      </c>
      <c r="D141" s="16">
        <v>1835</v>
      </c>
      <c r="E141" s="17">
        <v>1835</v>
      </c>
      <c r="F141" s="17">
        <f t="shared" si="20"/>
        <v>49545</v>
      </c>
      <c r="G141" s="22">
        <v>18360</v>
      </c>
      <c r="H141" s="22">
        <v>0</v>
      </c>
      <c r="I141" s="22">
        <v>0</v>
      </c>
      <c r="J141" s="22">
        <f t="shared" si="18"/>
        <v>0</v>
      </c>
      <c r="K141" s="22">
        <f t="shared" si="19"/>
        <v>31185</v>
      </c>
      <c r="L141" s="17">
        <v>0</v>
      </c>
      <c r="M141" s="17">
        <v>17391</v>
      </c>
      <c r="N141" s="17">
        <v>11175</v>
      </c>
      <c r="O141" s="17">
        <v>4955</v>
      </c>
      <c r="P141" s="17">
        <v>0</v>
      </c>
      <c r="Q141" s="17">
        <f t="shared" ref="Q141:Q142" si="21">+L141+M141+O141-P141</f>
        <v>22346</v>
      </c>
      <c r="R141" s="17">
        <f t="shared" si="15"/>
        <v>22346</v>
      </c>
      <c r="S141" s="17">
        <f t="shared" si="16"/>
        <v>0</v>
      </c>
      <c r="T141" s="17">
        <f t="shared" si="17"/>
        <v>8839</v>
      </c>
    </row>
    <row r="142" spans="1:20">
      <c r="A142" s="17">
        <v>140</v>
      </c>
      <c r="B142" s="16">
        <v>646</v>
      </c>
      <c r="C142" s="34" t="s">
        <v>513</v>
      </c>
      <c r="D142" s="16">
        <v>6536</v>
      </c>
      <c r="E142" s="17">
        <v>3456</v>
      </c>
      <c r="F142" s="17">
        <f t="shared" si="20"/>
        <v>247312</v>
      </c>
      <c r="G142" s="22">
        <v>114722</v>
      </c>
      <c r="H142" s="22">
        <v>0</v>
      </c>
      <c r="I142" s="22">
        <f>IF(H142&gt;0.1*F142,F142*0.1,H142)</f>
        <v>0</v>
      </c>
      <c r="J142" s="22">
        <f t="shared" si="18"/>
        <v>0</v>
      </c>
      <c r="K142" s="22">
        <f t="shared" si="19"/>
        <v>132590</v>
      </c>
      <c r="L142" s="17">
        <v>0</v>
      </c>
      <c r="M142" s="17">
        <v>0</v>
      </c>
      <c r="N142" s="17">
        <v>74050</v>
      </c>
      <c r="O142" s="17">
        <v>24731</v>
      </c>
      <c r="P142" s="17">
        <v>0</v>
      </c>
      <c r="Q142" s="17">
        <f t="shared" si="21"/>
        <v>24731</v>
      </c>
      <c r="R142" s="17">
        <f t="shared" si="15"/>
        <v>24731</v>
      </c>
      <c r="S142" s="17">
        <f t="shared" si="16"/>
        <v>0</v>
      </c>
      <c r="T142" s="17">
        <f t="shared" si="17"/>
        <v>107859</v>
      </c>
    </row>
    <row r="143" spans="1:20">
      <c r="A143" s="17"/>
      <c r="B143" s="20"/>
      <c r="C143" s="44" t="s">
        <v>935</v>
      </c>
      <c r="D143" s="21">
        <f t="shared" ref="D143:T143" si="22">SUM(D3:D142)</f>
        <v>2516411</v>
      </c>
      <c r="E143" s="21">
        <f t="shared" si="22"/>
        <v>455628</v>
      </c>
      <c r="F143" s="21">
        <f t="shared" si="22"/>
        <v>115341106</v>
      </c>
      <c r="G143" s="18">
        <f t="shared" si="22"/>
        <v>46750795</v>
      </c>
      <c r="H143" s="18">
        <f t="shared" si="22"/>
        <v>28626434</v>
      </c>
      <c r="I143" s="18">
        <f t="shared" si="22"/>
        <v>1278994</v>
      </c>
      <c r="J143" s="18">
        <f t="shared" si="22"/>
        <v>27347440</v>
      </c>
      <c r="K143" s="18">
        <f t="shared" si="22"/>
        <v>67311317</v>
      </c>
      <c r="L143" s="18">
        <f t="shared" si="22"/>
        <v>7524004</v>
      </c>
      <c r="M143" s="18">
        <f t="shared" si="22"/>
        <v>9429002</v>
      </c>
      <c r="N143" s="18">
        <f t="shared" si="22"/>
        <v>54322800</v>
      </c>
      <c r="O143" s="18">
        <f t="shared" si="22"/>
        <v>10735904</v>
      </c>
      <c r="P143" s="18">
        <f t="shared" si="22"/>
        <v>150000</v>
      </c>
      <c r="Q143" s="18">
        <f t="shared" si="22"/>
        <v>27538910</v>
      </c>
      <c r="R143" s="18">
        <f t="shared" si="22"/>
        <v>20491347</v>
      </c>
      <c r="S143" s="18">
        <f t="shared" si="22"/>
        <v>7047563</v>
      </c>
      <c r="T143" s="18">
        <f t="shared" si="22"/>
        <v>46819970</v>
      </c>
    </row>
    <row r="144" spans="1:20">
      <c r="N144" s="15">
        <v>2900</v>
      </c>
      <c r="R144" s="46"/>
    </row>
  </sheetData>
  <sortState ref="B2:E135">
    <sortCondition ref="C2:C135"/>
  </sortState>
  <pageMargins left="1.0236220472440944" right="0.31496062992125984" top="0.98" bottom="0.53" header="0.31496062992125984" footer="0.31496062992125984"/>
  <pageSetup paperSize="5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18"/>
  <sheetViews>
    <sheetView workbookViewId="0"/>
  </sheetViews>
  <sheetFormatPr defaultRowHeight="16.5"/>
  <cols>
    <col min="1" max="3" width="9.140625" style="15"/>
    <col min="4" max="4" width="32.42578125" style="15" bestFit="1" customWidth="1"/>
    <col min="5" max="11" width="9.140625" style="15" hidden="1" customWidth="1"/>
    <col min="12" max="16384" width="9.140625" style="15"/>
  </cols>
  <sheetData>
    <row r="1" spans="3:12">
      <c r="D1" s="15" t="s">
        <v>946</v>
      </c>
    </row>
    <row r="2" spans="3:12">
      <c r="D2" s="23" t="s">
        <v>947</v>
      </c>
    </row>
    <row r="3" spans="3:12">
      <c r="C3" s="23" t="s">
        <v>948</v>
      </c>
    </row>
    <row r="5" spans="3:12" ht="33">
      <c r="C5" s="24" t="s">
        <v>941</v>
      </c>
      <c r="D5" s="24" t="s">
        <v>1</v>
      </c>
      <c r="E5" s="24" t="s">
        <v>949</v>
      </c>
      <c r="F5" s="24" t="s">
        <v>950</v>
      </c>
      <c r="G5" s="24" t="s">
        <v>951</v>
      </c>
      <c r="H5" s="24" t="s">
        <v>952</v>
      </c>
      <c r="I5" s="25" t="s">
        <v>953</v>
      </c>
      <c r="J5" s="25" t="s">
        <v>937</v>
      </c>
      <c r="K5" s="25" t="s">
        <v>938</v>
      </c>
      <c r="L5" s="25" t="s">
        <v>954</v>
      </c>
    </row>
    <row r="6" spans="3:12">
      <c r="C6" s="26">
        <v>810</v>
      </c>
      <c r="D6" s="27" t="s">
        <v>955</v>
      </c>
      <c r="E6" s="28">
        <v>0</v>
      </c>
      <c r="F6" s="28">
        <v>0</v>
      </c>
      <c r="G6" s="29">
        <v>-1</v>
      </c>
      <c r="H6" s="28">
        <v>0</v>
      </c>
      <c r="I6" s="28">
        <v>0</v>
      </c>
      <c r="J6" s="28">
        <v>-1</v>
      </c>
      <c r="K6" s="28">
        <v>0</v>
      </c>
      <c r="L6" s="28">
        <v>-50</v>
      </c>
    </row>
    <row r="7" spans="3:12">
      <c r="C7" s="26">
        <v>807</v>
      </c>
      <c r="D7" s="27" t="s">
        <v>956</v>
      </c>
      <c r="E7" s="28">
        <v>0</v>
      </c>
      <c r="F7" s="28">
        <v>0</v>
      </c>
      <c r="G7" s="29">
        <v>-6</v>
      </c>
      <c r="H7" s="28">
        <v>0</v>
      </c>
      <c r="I7" s="28">
        <v>0</v>
      </c>
      <c r="J7" s="28">
        <v>-6</v>
      </c>
      <c r="K7" s="28">
        <v>0</v>
      </c>
      <c r="L7" s="28">
        <v>-300</v>
      </c>
    </row>
    <row r="8" spans="3:12">
      <c r="C8" s="26">
        <v>809</v>
      </c>
      <c r="D8" s="27" t="s">
        <v>957</v>
      </c>
      <c r="E8" s="28">
        <v>0</v>
      </c>
      <c r="F8" s="28">
        <v>0</v>
      </c>
      <c r="G8" s="29">
        <v>-5</v>
      </c>
      <c r="H8" s="28">
        <v>0</v>
      </c>
      <c r="I8" s="28">
        <v>0</v>
      </c>
      <c r="J8" s="28">
        <v>-5</v>
      </c>
      <c r="K8" s="28">
        <v>0</v>
      </c>
      <c r="L8" s="28">
        <v>-250</v>
      </c>
    </row>
    <row r="9" spans="3:12">
      <c r="C9" s="26">
        <v>803</v>
      </c>
      <c r="D9" s="27" t="s">
        <v>958</v>
      </c>
      <c r="E9" s="28">
        <v>0</v>
      </c>
      <c r="F9" s="28">
        <v>0</v>
      </c>
      <c r="G9" s="29">
        <v>-7</v>
      </c>
      <c r="H9" s="28">
        <v>0</v>
      </c>
      <c r="I9" s="28">
        <v>0</v>
      </c>
      <c r="J9" s="28">
        <v>-7</v>
      </c>
      <c r="K9" s="28">
        <v>0</v>
      </c>
      <c r="L9" s="28">
        <v>-350</v>
      </c>
    </row>
    <row r="10" spans="3:12">
      <c r="C10" s="26">
        <v>811</v>
      </c>
      <c r="D10" s="27" t="s">
        <v>959</v>
      </c>
      <c r="E10" s="28">
        <v>0</v>
      </c>
      <c r="F10" s="28">
        <v>0</v>
      </c>
      <c r="G10" s="29">
        <v>-8</v>
      </c>
      <c r="H10" s="28">
        <v>0</v>
      </c>
      <c r="I10" s="28">
        <v>0</v>
      </c>
      <c r="J10" s="28">
        <v>-8</v>
      </c>
      <c r="K10" s="28">
        <v>0</v>
      </c>
      <c r="L10" s="28">
        <v>-400</v>
      </c>
    </row>
    <row r="11" spans="3:12">
      <c r="C11" s="26">
        <v>128</v>
      </c>
      <c r="D11" s="27" t="s">
        <v>960</v>
      </c>
      <c r="E11" s="28">
        <v>-2</v>
      </c>
      <c r="F11" s="28">
        <v>0</v>
      </c>
      <c r="G11" s="29">
        <v>-48</v>
      </c>
      <c r="H11" s="28">
        <v>0</v>
      </c>
      <c r="I11" s="28">
        <v>0</v>
      </c>
      <c r="J11" s="28">
        <v>-50</v>
      </c>
      <c r="K11" s="28">
        <v>0</v>
      </c>
      <c r="L11" s="28">
        <v>-2500</v>
      </c>
    </row>
    <row r="12" spans="3:12">
      <c r="C12" s="26">
        <v>123</v>
      </c>
      <c r="D12" s="27" t="s">
        <v>961</v>
      </c>
      <c r="E12" s="28">
        <v>0</v>
      </c>
      <c r="F12" s="28">
        <v>0</v>
      </c>
      <c r="G12" s="29">
        <v>-19</v>
      </c>
      <c r="H12" s="28">
        <v>0</v>
      </c>
      <c r="I12" s="28">
        <v>0</v>
      </c>
      <c r="J12" s="28">
        <v>-19</v>
      </c>
      <c r="K12" s="28">
        <v>0</v>
      </c>
      <c r="L12" s="28">
        <v>-950</v>
      </c>
    </row>
    <row r="13" spans="3:12">
      <c r="C13" s="26">
        <v>120</v>
      </c>
      <c r="D13" s="27" t="s">
        <v>962</v>
      </c>
      <c r="E13" s="28">
        <v>-2</v>
      </c>
      <c r="F13" s="28">
        <v>0</v>
      </c>
      <c r="G13" s="29">
        <v>-32</v>
      </c>
      <c r="H13" s="28">
        <v>0</v>
      </c>
      <c r="I13" s="28">
        <v>0</v>
      </c>
      <c r="J13" s="28">
        <v>-34</v>
      </c>
      <c r="K13" s="28">
        <v>0</v>
      </c>
      <c r="L13" s="28">
        <v>-1700</v>
      </c>
    </row>
    <row r="14" spans="3:12">
      <c r="C14" s="26">
        <v>512</v>
      </c>
      <c r="D14" s="27" t="s">
        <v>963</v>
      </c>
      <c r="E14" s="28">
        <v>-1</v>
      </c>
      <c r="F14" s="28">
        <v>0</v>
      </c>
      <c r="G14" s="29">
        <v>-2</v>
      </c>
      <c r="H14" s="28">
        <v>0</v>
      </c>
      <c r="I14" s="28">
        <v>0</v>
      </c>
      <c r="J14" s="28">
        <v>-3</v>
      </c>
      <c r="K14" s="28">
        <v>0</v>
      </c>
      <c r="L14" s="28">
        <v>-150</v>
      </c>
    </row>
    <row r="15" spans="3:12">
      <c r="C15" s="26">
        <v>107</v>
      </c>
      <c r="D15" s="27" t="s">
        <v>964</v>
      </c>
      <c r="E15" s="28">
        <v>0</v>
      </c>
      <c r="F15" s="28">
        <v>0</v>
      </c>
      <c r="G15" s="29">
        <v>-2</v>
      </c>
      <c r="H15" s="28">
        <v>0</v>
      </c>
      <c r="I15" s="28">
        <v>0</v>
      </c>
      <c r="J15" s="28">
        <v>-2</v>
      </c>
      <c r="K15" s="28">
        <v>0</v>
      </c>
      <c r="L15" s="28">
        <v>-100</v>
      </c>
    </row>
    <row r="16" spans="3:12">
      <c r="C16" s="30">
        <v>136</v>
      </c>
      <c r="D16" s="31" t="s">
        <v>965</v>
      </c>
      <c r="E16" s="28">
        <v>0</v>
      </c>
      <c r="F16" s="28">
        <v>0</v>
      </c>
      <c r="G16" s="29">
        <v>-1</v>
      </c>
      <c r="H16" s="28">
        <v>0</v>
      </c>
      <c r="I16" s="28">
        <v>0</v>
      </c>
      <c r="J16" s="28">
        <v>-1</v>
      </c>
      <c r="K16" s="28">
        <v>0</v>
      </c>
      <c r="L16" s="28">
        <v>-50</v>
      </c>
    </row>
    <row r="17" spans="3:12" ht="17.25" thickBot="1">
      <c r="C17" s="72" t="s">
        <v>966</v>
      </c>
      <c r="D17" s="72"/>
      <c r="E17" s="32">
        <f t="shared" ref="E17:L17" si="0">SUM(E6:E16)</f>
        <v>-5</v>
      </c>
      <c r="F17" s="33">
        <f t="shared" si="0"/>
        <v>0</v>
      </c>
      <c r="G17" s="33">
        <f t="shared" si="0"/>
        <v>-131</v>
      </c>
      <c r="H17" s="33">
        <f t="shared" si="0"/>
        <v>0</v>
      </c>
      <c r="I17" s="33">
        <f t="shared" si="0"/>
        <v>0</v>
      </c>
      <c r="J17" s="33">
        <f t="shared" si="0"/>
        <v>-136</v>
      </c>
      <c r="K17" s="33">
        <f t="shared" si="0"/>
        <v>0</v>
      </c>
      <c r="L17" s="33">
        <f t="shared" si="0"/>
        <v>-6800</v>
      </c>
    </row>
    <row r="18" spans="3:12" ht="17.25" thickTop="1"/>
  </sheetData>
  <mergeCells count="1">
    <mergeCell ref="C17:D17"/>
  </mergeCells>
  <pageMargins left="0.7" right="0.7" top="0.75" bottom="0.75" header="0.3" footer="0.3"/>
  <pageSetup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G116"/>
  <sheetViews>
    <sheetView workbookViewId="0"/>
  </sheetViews>
  <sheetFormatPr defaultRowHeight="16.5"/>
  <cols>
    <col min="1" max="1" width="9.140625" style="49"/>
    <col min="2" max="2" width="12.85546875" style="49" bestFit="1" customWidth="1"/>
    <col min="3" max="3" width="25" style="49" bestFit="1" customWidth="1"/>
    <col min="4" max="4" width="30" style="49" customWidth="1"/>
    <col min="5" max="5" width="25.85546875" style="49" bestFit="1" customWidth="1"/>
    <col min="6" max="6" width="24.42578125" style="49" bestFit="1" customWidth="1"/>
    <col min="7" max="7" width="20.42578125" style="49" bestFit="1" customWidth="1"/>
    <col min="8" max="16384" width="9.140625" style="49"/>
  </cols>
  <sheetData>
    <row r="3" spans="2:6">
      <c r="B3" s="48" t="s">
        <v>991</v>
      </c>
    </row>
    <row r="5" spans="2:6">
      <c r="B5" s="50" t="s">
        <v>0</v>
      </c>
      <c r="C5" s="50" t="s">
        <v>1</v>
      </c>
      <c r="D5" s="50" t="s">
        <v>3</v>
      </c>
      <c r="E5" s="51" t="s">
        <v>992</v>
      </c>
      <c r="F5" s="51" t="s">
        <v>993</v>
      </c>
    </row>
    <row r="6" spans="2:6">
      <c r="B6" s="52">
        <v>650</v>
      </c>
      <c r="C6" s="52" t="s">
        <v>994</v>
      </c>
      <c r="D6" s="52" t="s">
        <v>994</v>
      </c>
      <c r="E6" s="47">
        <v>1</v>
      </c>
      <c r="F6" s="47">
        <f t="shared" ref="F6:F8" si="0">+E6*50000</f>
        <v>50000</v>
      </c>
    </row>
    <row r="7" spans="2:6">
      <c r="B7" s="52">
        <v>132</v>
      </c>
      <c r="C7" s="52" t="s">
        <v>995</v>
      </c>
      <c r="D7" s="52" t="s">
        <v>162</v>
      </c>
      <c r="E7" s="47">
        <v>1</v>
      </c>
      <c r="F7" s="47">
        <f t="shared" si="0"/>
        <v>50000</v>
      </c>
    </row>
    <row r="8" spans="2:6">
      <c r="B8" s="52">
        <v>619</v>
      </c>
      <c r="C8" s="52" t="s">
        <v>436</v>
      </c>
      <c r="D8" s="52" t="s">
        <v>436</v>
      </c>
      <c r="E8" s="47">
        <v>1</v>
      </c>
      <c r="F8" s="47">
        <f t="shared" si="0"/>
        <v>50000</v>
      </c>
    </row>
    <row r="9" spans="2:6" ht="17.25" thickBot="1">
      <c r="B9" s="73" t="s">
        <v>966</v>
      </c>
      <c r="C9" s="75"/>
      <c r="D9" s="74"/>
      <c r="E9" s="53">
        <f>SUM(E6:E8)</f>
        <v>3</v>
      </c>
      <c r="F9" s="54">
        <f>SUM(F6:F8)</f>
        <v>150000</v>
      </c>
    </row>
    <row r="10" spans="2:6" ht="17.25" thickTop="1"/>
    <row r="12" spans="2:6">
      <c r="B12" s="48" t="s">
        <v>996</v>
      </c>
    </row>
    <row r="14" spans="2:6">
      <c r="B14" s="50" t="s">
        <v>0</v>
      </c>
      <c r="C14" s="50" t="s">
        <v>1</v>
      </c>
      <c r="D14" s="50" t="s">
        <v>3</v>
      </c>
      <c r="E14" s="51" t="s">
        <v>992</v>
      </c>
      <c r="F14" s="51" t="s">
        <v>993</v>
      </c>
    </row>
    <row r="15" spans="2:6">
      <c r="B15" s="55">
        <v>206</v>
      </c>
      <c r="C15" s="55" t="s">
        <v>997</v>
      </c>
      <c r="D15" s="55" t="s">
        <v>305</v>
      </c>
      <c r="E15" s="40">
        <v>20</v>
      </c>
      <c r="F15" s="55">
        <f t="shared" ref="F15:F23" si="1">+E15*50000</f>
        <v>1000000</v>
      </c>
    </row>
    <row r="16" spans="2:6">
      <c r="B16" s="55">
        <v>805</v>
      </c>
      <c r="C16" s="55" t="s">
        <v>998</v>
      </c>
      <c r="D16" s="55" t="s">
        <v>998</v>
      </c>
      <c r="E16" s="40">
        <v>1</v>
      </c>
      <c r="F16" s="55">
        <f t="shared" si="1"/>
        <v>50000</v>
      </c>
    </row>
    <row r="17" spans="2:6">
      <c r="B17" s="55">
        <v>108</v>
      </c>
      <c r="C17" s="55" t="s">
        <v>999</v>
      </c>
      <c r="D17" s="55" t="s">
        <v>1000</v>
      </c>
      <c r="E17" s="40">
        <v>46</v>
      </c>
      <c r="F17" s="55">
        <f t="shared" si="1"/>
        <v>2300000</v>
      </c>
    </row>
    <row r="18" spans="2:6">
      <c r="B18" s="55">
        <v>108</v>
      </c>
      <c r="C18" s="55" t="s">
        <v>999</v>
      </c>
      <c r="D18" s="55" t="s">
        <v>1001</v>
      </c>
      <c r="E18" s="40">
        <v>1</v>
      </c>
      <c r="F18" s="55">
        <f t="shared" si="1"/>
        <v>50000</v>
      </c>
    </row>
    <row r="19" spans="2:6">
      <c r="B19" s="55">
        <v>820</v>
      </c>
      <c r="C19" s="55" t="s">
        <v>1002</v>
      </c>
      <c r="D19" s="55" t="s">
        <v>1003</v>
      </c>
      <c r="E19" s="40">
        <v>20</v>
      </c>
      <c r="F19" s="55">
        <f t="shared" si="1"/>
        <v>1000000</v>
      </c>
    </row>
    <row r="20" spans="2:6">
      <c r="B20" s="55">
        <v>820</v>
      </c>
      <c r="C20" s="55" t="s">
        <v>1002</v>
      </c>
      <c r="D20" s="55" t="s">
        <v>1004</v>
      </c>
      <c r="E20" s="40">
        <v>8</v>
      </c>
      <c r="F20" s="55">
        <f t="shared" si="1"/>
        <v>400000</v>
      </c>
    </row>
    <row r="21" spans="2:6">
      <c r="B21" s="55">
        <v>820</v>
      </c>
      <c r="C21" s="55" t="s">
        <v>1002</v>
      </c>
      <c r="D21" s="55" t="s">
        <v>1002</v>
      </c>
      <c r="E21" s="40">
        <v>7</v>
      </c>
      <c r="F21" s="55">
        <f t="shared" si="1"/>
        <v>350000</v>
      </c>
    </row>
    <row r="22" spans="2:6">
      <c r="B22" s="55">
        <v>954</v>
      </c>
      <c r="C22" s="55" t="s">
        <v>990</v>
      </c>
      <c r="D22" s="55" t="s">
        <v>1005</v>
      </c>
      <c r="E22" s="40">
        <v>1</v>
      </c>
      <c r="F22" s="55">
        <f t="shared" si="1"/>
        <v>50000</v>
      </c>
    </row>
    <row r="23" spans="2:6">
      <c r="B23" s="55">
        <v>653</v>
      </c>
      <c r="C23" s="55" t="s">
        <v>1006</v>
      </c>
      <c r="D23" s="55" t="s">
        <v>1006</v>
      </c>
      <c r="E23" s="40">
        <v>16</v>
      </c>
      <c r="F23" s="55">
        <f t="shared" si="1"/>
        <v>800000</v>
      </c>
    </row>
    <row r="24" spans="2:6" ht="17.25" thickBot="1">
      <c r="B24" s="73" t="s">
        <v>966</v>
      </c>
      <c r="C24" s="75"/>
      <c r="D24" s="74"/>
      <c r="E24" s="53">
        <f>SUM(E15:E23)</f>
        <v>120</v>
      </c>
      <c r="F24" s="54">
        <f>SUM(F15:F23)</f>
        <v>6000000</v>
      </c>
    </row>
    <row r="25" spans="2:6" ht="17.25" thickTop="1"/>
    <row r="27" spans="2:6">
      <c r="B27" s="48" t="s">
        <v>1007</v>
      </c>
    </row>
    <row r="29" spans="2:6">
      <c r="B29" s="50" t="s">
        <v>0</v>
      </c>
      <c r="C29" s="50" t="s">
        <v>1</v>
      </c>
      <c r="D29" s="50" t="s">
        <v>3</v>
      </c>
      <c r="E29" s="51" t="s">
        <v>992</v>
      </c>
      <c r="F29" s="51" t="s">
        <v>993</v>
      </c>
    </row>
    <row r="30" spans="2:6">
      <c r="B30" s="55">
        <v>632</v>
      </c>
      <c r="C30" s="55" t="s">
        <v>1008</v>
      </c>
      <c r="D30" s="55" t="s">
        <v>1008</v>
      </c>
      <c r="E30" s="40">
        <v>1</v>
      </c>
      <c r="F30" s="55">
        <f>+E30*50000</f>
        <v>50000</v>
      </c>
    </row>
    <row r="31" spans="2:6">
      <c r="B31" s="55">
        <v>640</v>
      </c>
      <c r="C31" s="55" t="s">
        <v>988</v>
      </c>
      <c r="D31" s="55" t="s">
        <v>988</v>
      </c>
      <c r="E31" s="40">
        <v>1</v>
      </c>
      <c r="F31" s="55">
        <f t="shared" ref="F31:F39" si="2">+E31*50000</f>
        <v>50000</v>
      </c>
    </row>
    <row r="32" spans="2:6">
      <c r="B32" s="55">
        <v>649</v>
      </c>
      <c r="C32" s="55" t="s">
        <v>526</v>
      </c>
      <c r="D32" s="55" t="s">
        <v>526</v>
      </c>
      <c r="E32" s="40">
        <v>1</v>
      </c>
      <c r="F32" s="55">
        <f t="shared" si="2"/>
        <v>50000</v>
      </c>
    </row>
    <row r="33" spans="2:6">
      <c r="B33" s="55">
        <v>650</v>
      </c>
      <c r="C33" s="55" t="s">
        <v>989</v>
      </c>
      <c r="D33" s="55" t="s">
        <v>989</v>
      </c>
      <c r="E33" s="40">
        <v>1</v>
      </c>
      <c r="F33" s="55">
        <f t="shared" si="2"/>
        <v>50000</v>
      </c>
    </row>
    <row r="34" spans="2:6">
      <c r="B34" s="55">
        <v>206</v>
      </c>
      <c r="C34" s="55" t="s">
        <v>1009</v>
      </c>
      <c r="D34" s="55" t="s">
        <v>305</v>
      </c>
      <c r="E34" s="40">
        <v>16</v>
      </c>
      <c r="F34" s="55">
        <f t="shared" si="2"/>
        <v>800000</v>
      </c>
    </row>
    <row r="35" spans="2:6">
      <c r="B35" s="55">
        <v>816</v>
      </c>
      <c r="C35" s="55" t="s">
        <v>1010</v>
      </c>
      <c r="D35" s="55" t="s">
        <v>1011</v>
      </c>
      <c r="E35" s="40">
        <v>7</v>
      </c>
      <c r="F35" s="55">
        <f t="shared" si="2"/>
        <v>350000</v>
      </c>
    </row>
    <row r="36" spans="2:6">
      <c r="B36" s="55">
        <v>818</v>
      </c>
      <c r="C36" s="55" t="s">
        <v>1012</v>
      </c>
      <c r="D36" s="55" t="s">
        <v>1013</v>
      </c>
      <c r="E36" s="40">
        <v>8</v>
      </c>
      <c r="F36" s="55">
        <f t="shared" si="2"/>
        <v>400000</v>
      </c>
    </row>
    <row r="37" spans="2:6">
      <c r="B37" s="55">
        <v>143</v>
      </c>
      <c r="C37" s="55" t="s">
        <v>1014</v>
      </c>
      <c r="D37" s="55" t="s">
        <v>1015</v>
      </c>
      <c r="E37" s="40">
        <v>1</v>
      </c>
      <c r="F37" s="55">
        <f t="shared" si="2"/>
        <v>50000</v>
      </c>
    </row>
    <row r="38" spans="2:6">
      <c r="B38" s="55">
        <v>656</v>
      </c>
      <c r="C38" s="55" t="s">
        <v>1016</v>
      </c>
      <c r="D38" s="55" t="s">
        <v>1016</v>
      </c>
      <c r="E38" s="40">
        <v>1</v>
      </c>
      <c r="F38" s="55">
        <f t="shared" si="2"/>
        <v>50000</v>
      </c>
    </row>
    <row r="39" spans="2:6">
      <c r="B39" s="55">
        <v>986</v>
      </c>
      <c r="C39" s="55" t="s">
        <v>1017</v>
      </c>
      <c r="D39" s="55" t="s">
        <v>1018</v>
      </c>
      <c r="E39" s="40">
        <v>12</v>
      </c>
      <c r="F39" s="55">
        <f t="shared" si="2"/>
        <v>600000</v>
      </c>
    </row>
    <row r="40" spans="2:6" ht="17.25" thickBot="1">
      <c r="B40" s="73" t="s">
        <v>966</v>
      </c>
      <c r="C40" s="75"/>
      <c r="D40" s="74"/>
      <c r="E40" s="53">
        <f>SUM(E30:E39)</f>
        <v>49</v>
      </c>
      <c r="F40" s="54">
        <f>SUM(F30:F39)</f>
        <v>2450000</v>
      </c>
    </row>
    <row r="41" spans="2:6" ht="17.25" thickTop="1"/>
    <row r="42" spans="2:6">
      <c r="B42" s="48" t="s">
        <v>1019</v>
      </c>
    </row>
    <row r="44" spans="2:6">
      <c r="B44" s="50" t="s">
        <v>0</v>
      </c>
      <c r="C44" s="50" t="s">
        <v>1</v>
      </c>
      <c r="D44" s="50" t="s">
        <v>3</v>
      </c>
      <c r="E44" s="51" t="s">
        <v>992</v>
      </c>
      <c r="F44" s="51" t="s">
        <v>993</v>
      </c>
    </row>
    <row r="45" spans="2:6">
      <c r="B45" s="55">
        <v>206</v>
      </c>
      <c r="C45" s="55" t="s">
        <v>997</v>
      </c>
      <c r="D45" s="55" t="s">
        <v>1020</v>
      </c>
      <c r="E45" s="40">
        <v>33</v>
      </c>
      <c r="F45" s="55">
        <f t="shared" ref="F45:F57" si="3">+E45*50000</f>
        <v>1650000</v>
      </c>
    </row>
    <row r="46" spans="2:6">
      <c r="B46" s="55">
        <v>814</v>
      </c>
      <c r="C46" s="55" t="s">
        <v>1021</v>
      </c>
      <c r="D46" s="55" t="s">
        <v>1022</v>
      </c>
      <c r="E46" s="40">
        <v>2</v>
      </c>
      <c r="F46" s="55">
        <f t="shared" si="3"/>
        <v>100000</v>
      </c>
    </row>
    <row r="47" spans="2:6">
      <c r="B47" s="55">
        <v>814</v>
      </c>
      <c r="C47" s="55" t="s">
        <v>1021</v>
      </c>
      <c r="D47" s="55" t="s">
        <v>1023</v>
      </c>
      <c r="E47" s="40">
        <v>1</v>
      </c>
      <c r="F47" s="55">
        <f t="shared" si="3"/>
        <v>50000</v>
      </c>
    </row>
    <row r="48" spans="2:6">
      <c r="B48" s="55">
        <v>814</v>
      </c>
      <c r="C48" s="55" t="s">
        <v>1021</v>
      </c>
      <c r="D48" s="55" t="s">
        <v>1024</v>
      </c>
      <c r="E48" s="40">
        <v>2</v>
      </c>
      <c r="F48" s="55">
        <f t="shared" si="3"/>
        <v>100000</v>
      </c>
    </row>
    <row r="49" spans="2:6">
      <c r="B49" s="55">
        <v>814</v>
      </c>
      <c r="C49" s="55" t="s">
        <v>1021</v>
      </c>
      <c r="D49" s="55" t="s">
        <v>1025</v>
      </c>
      <c r="E49" s="40">
        <v>1</v>
      </c>
      <c r="F49" s="55">
        <f t="shared" si="3"/>
        <v>50000</v>
      </c>
    </row>
    <row r="50" spans="2:6">
      <c r="B50" s="55">
        <v>814</v>
      </c>
      <c r="C50" s="55" t="s">
        <v>1021</v>
      </c>
      <c r="D50" s="55" t="s">
        <v>1026</v>
      </c>
      <c r="E50" s="40">
        <v>1</v>
      </c>
      <c r="F50" s="55">
        <f t="shared" si="3"/>
        <v>50000</v>
      </c>
    </row>
    <row r="51" spans="2:6">
      <c r="B51" s="16">
        <v>951</v>
      </c>
      <c r="C51" s="55" t="s">
        <v>1027</v>
      </c>
      <c r="D51" s="55" t="s">
        <v>824</v>
      </c>
      <c r="E51" s="40">
        <v>2</v>
      </c>
      <c r="F51" s="55">
        <f t="shared" si="3"/>
        <v>100000</v>
      </c>
    </row>
    <row r="52" spans="2:6">
      <c r="B52" s="16">
        <v>951</v>
      </c>
      <c r="C52" s="55" t="s">
        <v>1027</v>
      </c>
      <c r="D52" s="55" t="s">
        <v>1028</v>
      </c>
      <c r="E52" s="40">
        <v>3</v>
      </c>
      <c r="F52" s="55">
        <f t="shared" si="3"/>
        <v>150000</v>
      </c>
    </row>
    <row r="53" spans="2:6">
      <c r="B53" s="16">
        <v>951</v>
      </c>
      <c r="C53" s="55" t="s">
        <v>1027</v>
      </c>
      <c r="D53" s="55" t="s">
        <v>1029</v>
      </c>
      <c r="E53" s="40">
        <v>1</v>
      </c>
      <c r="F53" s="55">
        <f t="shared" si="3"/>
        <v>50000</v>
      </c>
    </row>
    <row r="54" spans="2:6">
      <c r="B54" s="16">
        <v>951</v>
      </c>
      <c r="C54" s="55" t="s">
        <v>1027</v>
      </c>
      <c r="D54" s="55" t="s">
        <v>1030</v>
      </c>
      <c r="E54" s="40">
        <v>1</v>
      </c>
      <c r="F54" s="55">
        <f t="shared" si="3"/>
        <v>50000</v>
      </c>
    </row>
    <row r="55" spans="2:6">
      <c r="B55" s="16">
        <v>951</v>
      </c>
      <c r="C55" s="55" t="s">
        <v>1027</v>
      </c>
      <c r="D55" s="55" t="s">
        <v>1031</v>
      </c>
      <c r="E55" s="40">
        <v>2</v>
      </c>
      <c r="F55" s="55">
        <f t="shared" si="3"/>
        <v>100000</v>
      </c>
    </row>
    <row r="56" spans="2:6">
      <c r="B56" s="55">
        <v>953</v>
      </c>
      <c r="C56" s="55" t="s">
        <v>1032</v>
      </c>
      <c r="D56" s="55" t="s">
        <v>1033</v>
      </c>
      <c r="E56" s="40">
        <v>2</v>
      </c>
      <c r="F56" s="55">
        <f t="shared" si="3"/>
        <v>100000</v>
      </c>
    </row>
    <row r="57" spans="2:6">
      <c r="B57" s="55">
        <v>953</v>
      </c>
      <c r="C57" s="55" t="s">
        <v>1032</v>
      </c>
      <c r="D57" s="55" t="s">
        <v>1034</v>
      </c>
      <c r="E57" s="40">
        <v>1</v>
      </c>
      <c r="F57" s="55">
        <f t="shared" si="3"/>
        <v>50000</v>
      </c>
    </row>
    <row r="58" spans="2:6" ht="17.25" thickBot="1">
      <c r="B58" s="73" t="s">
        <v>966</v>
      </c>
      <c r="C58" s="75"/>
      <c r="D58" s="74"/>
      <c r="E58" s="53">
        <f>SUM(E45:E57)</f>
        <v>52</v>
      </c>
      <c r="F58" s="54">
        <f>SUM(F45:F57)</f>
        <v>2600000</v>
      </c>
    </row>
    <row r="59" spans="2:6" ht="17.25" thickTop="1"/>
    <row r="61" spans="2:6">
      <c r="B61" s="48" t="s">
        <v>1035</v>
      </c>
    </row>
    <row r="63" spans="2:6">
      <c r="B63" s="50" t="s">
        <v>0</v>
      </c>
      <c r="C63" s="50" t="s">
        <v>1</v>
      </c>
      <c r="D63" s="50" t="s">
        <v>3</v>
      </c>
      <c r="E63" s="51" t="s">
        <v>992</v>
      </c>
      <c r="F63" s="51" t="s">
        <v>993</v>
      </c>
    </row>
    <row r="64" spans="2:6">
      <c r="B64" s="55">
        <v>661</v>
      </c>
      <c r="C64" s="55" t="s">
        <v>1036</v>
      </c>
      <c r="D64" s="55" t="s">
        <v>1037</v>
      </c>
      <c r="E64" s="40">
        <v>3</v>
      </c>
      <c r="F64" s="55">
        <f t="shared" ref="F64:F70" si="4">+E64*50000</f>
        <v>150000</v>
      </c>
    </row>
    <row r="65" spans="2:7">
      <c r="B65" s="55">
        <v>649</v>
      </c>
      <c r="C65" s="55" t="s">
        <v>1038</v>
      </c>
      <c r="D65" s="55" t="s">
        <v>1039</v>
      </c>
      <c r="E65" s="40">
        <v>1</v>
      </c>
      <c r="F65" s="55">
        <f t="shared" si="4"/>
        <v>50000</v>
      </c>
    </row>
    <row r="66" spans="2:7">
      <c r="B66" s="55">
        <v>649</v>
      </c>
      <c r="C66" s="55" t="s">
        <v>1038</v>
      </c>
      <c r="D66" s="55" t="s">
        <v>1040</v>
      </c>
      <c r="E66" s="40">
        <v>1</v>
      </c>
      <c r="F66" s="55">
        <f t="shared" si="4"/>
        <v>50000</v>
      </c>
    </row>
    <row r="67" spans="2:7">
      <c r="B67" s="55">
        <v>650</v>
      </c>
      <c r="C67" s="55" t="s">
        <v>1041</v>
      </c>
      <c r="D67" s="55" t="s">
        <v>1042</v>
      </c>
      <c r="E67" s="40">
        <v>1</v>
      </c>
      <c r="F67" s="55">
        <f t="shared" si="4"/>
        <v>50000</v>
      </c>
    </row>
    <row r="68" spans="2:7">
      <c r="B68" s="55">
        <v>206</v>
      </c>
      <c r="C68" s="55" t="s">
        <v>1043</v>
      </c>
      <c r="D68" s="55" t="s">
        <v>1044</v>
      </c>
      <c r="E68" s="40">
        <v>11</v>
      </c>
      <c r="F68" s="55">
        <f t="shared" si="4"/>
        <v>550000</v>
      </c>
    </row>
    <row r="69" spans="2:7">
      <c r="B69" s="55">
        <v>653</v>
      </c>
      <c r="C69" s="55" t="s">
        <v>1045</v>
      </c>
      <c r="D69" s="55" t="s">
        <v>1046</v>
      </c>
      <c r="E69" s="40">
        <v>2</v>
      </c>
      <c r="F69" s="55">
        <f t="shared" si="4"/>
        <v>100000</v>
      </c>
    </row>
    <row r="70" spans="2:7">
      <c r="B70" s="55">
        <v>169</v>
      </c>
      <c r="C70" s="55" t="s">
        <v>1047</v>
      </c>
      <c r="D70" s="55" t="s">
        <v>1047</v>
      </c>
      <c r="E70" s="40">
        <v>1</v>
      </c>
      <c r="F70" s="55">
        <f t="shared" si="4"/>
        <v>50000</v>
      </c>
    </row>
    <row r="71" spans="2:7" ht="17.25" thickBot="1">
      <c r="B71" s="73" t="s">
        <v>966</v>
      </c>
      <c r="C71" s="75"/>
      <c r="D71" s="74"/>
      <c r="E71" s="53">
        <f>SUM(E64:E70)</f>
        <v>20</v>
      </c>
      <c r="F71" s="54">
        <f>SUM(F64:F70)</f>
        <v>1000000</v>
      </c>
    </row>
    <row r="72" spans="2:7" ht="17.25" thickTop="1"/>
    <row r="74" spans="2:7">
      <c r="B74" s="48" t="s">
        <v>1048</v>
      </c>
    </row>
    <row r="76" spans="2:7">
      <c r="B76" s="50" t="s">
        <v>0</v>
      </c>
      <c r="C76" s="50" t="s">
        <v>1</v>
      </c>
      <c r="D76" s="50" t="s">
        <v>3</v>
      </c>
      <c r="E76" s="56" t="s">
        <v>1049</v>
      </c>
      <c r="F76" s="51" t="s">
        <v>992</v>
      </c>
      <c r="G76" s="51" t="s">
        <v>993</v>
      </c>
    </row>
    <row r="77" spans="2:7">
      <c r="B77" s="55">
        <v>623</v>
      </c>
      <c r="C77" s="55" t="s">
        <v>1050</v>
      </c>
      <c r="D77" s="55" t="s">
        <v>446</v>
      </c>
      <c r="E77" s="40">
        <v>0</v>
      </c>
      <c r="F77" s="40">
        <v>1</v>
      </c>
      <c r="G77" s="55">
        <f>+E77*100000+F77*50000</f>
        <v>50000</v>
      </c>
    </row>
    <row r="78" spans="2:7">
      <c r="B78" s="55">
        <v>649</v>
      </c>
      <c r="C78" s="55" t="s">
        <v>524</v>
      </c>
      <c r="D78" s="55" t="s">
        <v>526</v>
      </c>
      <c r="E78" s="40">
        <v>1</v>
      </c>
      <c r="F78" s="40">
        <v>0</v>
      </c>
      <c r="G78" s="55">
        <f t="shared" ref="G78:G88" si="5">+E78*100000+F78*50000</f>
        <v>100000</v>
      </c>
    </row>
    <row r="79" spans="2:7">
      <c r="B79" s="55">
        <v>664</v>
      </c>
      <c r="C79" s="55" t="s">
        <v>640</v>
      </c>
      <c r="D79" s="55" t="s">
        <v>987</v>
      </c>
      <c r="E79" s="40">
        <v>0</v>
      </c>
      <c r="F79" s="40">
        <v>5</v>
      </c>
      <c r="G79" s="55">
        <f t="shared" si="5"/>
        <v>250000</v>
      </c>
    </row>
    <row r="80" spans="2:7">
      <c r="B80" s="55">
        <v>841</v>
      </c>
      <c r="C80" s="55" t="s">
        <v>1051</v>
      </c>
      <c r="D80" s="55" t="s">
        <v>1052</v>
      </c>
      <c r="E80" s="40">
        <v>0</v>
      </c>
      <c r="F80" s="40">
        <v>1</v>
      </c>
      <c r="G80" s="55">
        <f t="shared" si="5"/>
        <v>50000</v>
      </c>
    </row>
    <row r="81" spans="2:7">
      <c r="B81" s="55">
        <v>127</v>
      </c>
      <c r="C81" s="55" t="s">
        <v>1053</v>
      </c>
      <c r="D81" s="55" t="s">
        <v>144</v>
      </c>
      <c r="E81" s="40">
        <v>0</v>
      </c>
      <c r="F81" s="40">
        <v>55</v>
      </c>
      <c r="G81" s="55">
        <f t="shared" si="5"/>
        <v>2750000</v>
      </c>
    </row>
    <row r="82" spans="2:7">
      <c r="B82" s="55">
        <v>127</v>
      </c>
      <c r="C82" s="55" t="s">
        <v>1053</v>
      </c>
      <c r="D82" s="55" t="s">
        <v>1054</v>
      </c>
      <c r="E82" s="40">
        <v>0</v>
      </c>
      <c r="F82" s="40">
        <v>11</v>
      </c>
      <c r="G82" s="55">
        <f t="shared" si="5"/>
        <v>550000</v>
      </c>
    </row>
    <row r="83" spans="2:7">
      <c r="B83" s="16">
        <v>651</v>
      </c>
      <c r="C83" s="55" t="s">
        <v>546</v>
      </c>
      <c r="D83" s="55" t="s">
        <v>548</v>
      </c>
      <c r="E83" s="40">
        <v>0</v>
      </c>
      <c r="F83" s="40">
        <v>1</v>
      </c>
      <c r="G83" s="55">
        <f t="shared" si="5"/>
        <v>50000</v>
      </c>
    </row>
    <row r="84" spans="2:7">
      <c r="B84" s="16">
        <v>659</v>
      </c>
      <c r="C84" s="55" t="s">
        <v>622</v>
      </c>
      <c r="D84" s="55" t="s">
        <v>624</v>
      </c>
      <c r="E84" s="40">
        <v>1</v>
      </c>
      <c r="F84" s="40">
        <v>0</v>
      </c>
      <c r="G84" s="55">
        <f t="shared" si="5"/>
        <v>100000</v>
      </c>
    </row>
    <row r="85" spans="2:7">
      <c r="B85" s="16">
        <v>653</v>
      </c>
      <c r="C85" s="55" t="s">
        <v>554</v>
      </c>
      <c r="D85" s="55" t="s">
        <v>556</v>
      </c>
      <c r="E85" s="40">
        <v>1</v>
      </c>
      <c r="F85" s="40">
        <v>6</v>
      </c>
      <c r="G85" s="55">
        <f t="shared" si="5"/>
        <v>400000</v>
      </c>
    </row>
    <row r="86" spans="2:7">
      <c r="B86" s="16">
        <v>654</v>
      </c>
      <c r="C86" s="55" t="s">
        <v>558</v>
      </c>
      <c r="D86" s="55" t="s">
        <v>560</v>
      </c>
      <c r="E86" s="40">
        <v>0</v>
      </c>
      <c r="F86" s="40">
        <v>2</v>
      </c>
      <c r="G86" s="55">
        <f t="shared" si="5"/>
        <v>100000</v>
      </c>
    </row>
    <row r="87" spans="2:7">
      <c r="B87" s="16">
        <v>654</v>
      </c>
      <c r="C87" s="55" t="s">
        <v>558</v>
      </c>
      <c r="D87" s="55" t="s">
        <v>558</v>
      </c>
      <c r="E87" s="40">
        <v>0</v>
      </c>
      <c r="F87" s="40">
        <v>3</v>
      </c>
      <c r="G87" s="55">
        <f t="shared" si="5"/>
        <v>150000</v>
      </c>
    </row>
    <row r="88" spans="2:7">
      <c r="B88" s="55">
        <v>619</v>
      </c>
      <c r="C88" s="55" t="s">
        <v>1055</v>
      </c>
      <c r="D88" s="55" t="s">
        <v>1056</v>
      </c>
      <c r="E88" s="40">
        <v>0</v>
      </c>
      <c r="F88" s="40">
        <v>1</v>
      </c>
      <c r="G88" s="55">
        <f t="shared" si="5"/>
        <v>50000</v>
      </c>
    </row>
    <row r="89" spans="2:7" ht="17.25" thickBot="1">
      <c r="B89" s="73" t="s">
        <v>966</v>
      </c>
      <c r="C89" s="75"/>
      <c r="D89" s="74"/>
      <c r="E89" s="53">
        <f>SUM(E77:E88)</f>
        <v>3</v>
      </c>
      <c r="F89" s="53">
        <f>SUM(F77:F88)</f>
        <v>86</v>
      </c>
      <c r="G89" s="54">
        <f>SUM(G77:G88)</f>
        <v>4600000</v>
      </c>
    </row>
    <row r="90" spans="2:7" ht="17.25" thickTop="1"/>
    <row r="91" spans="2:7">
      <c r="B91" s="48" t="s">
        <v>1057</v>
      </c>
    </row>
    <row r="92" spans="2:7">
      <c r="B92" s="48" t="s">
        <v>1058</v>
      </c>
    </row>
    <row r="94" spans="2:7">
      <c r="B94" s="50" t="s">
        <v>0</v>
      </c>
      <c r="C94" s="50" t="s">
        <v>1</v>
      </c>
      <c r="D94" s="51" t="s">
        <v>992</v>
      </c>
      <c r="E94" s="57" t="s">
        <v>1059</v>
      </c>
    </row>
    <row r="95" spans="2:7">
      <c r="B95" s="55">
        <v>124</v>
      </c>
      <c r="C95" s="55" t="s">
        <v>1060</v>
      </c>
      <c r="D95" s="40">
        <v>2</v>
      </c>
      <c r="E95" s="55">
        <f>+D95*50000</f>
        <v>100000</v>
      </c>
    </row>
    <row r="96" spans="2:7">
      <c r="B96" s="55">
        <v>664</v>
      </c>
      <c r="C96" s="55" t="s">
        <v>1061</v>
      </c>
      <c r="D96" s="40">
        <v>1</v>
      </c>
      <c r="E96" s="55">
        <f>+D96*50000</f>
        <v>50000</v>
      </c>
    </row>
    <row r="97" spans="2:5" ht="17.25" thickBot="1">
      <c r="B97" s="73" t="s">
        <v>966</v>
      </c>
      <c r="C97" s="74"/>
      <c r="D97" s="53">
        <f>SUM(D95:D96)</f>
        <v>3</v>
      </c>
      <c r="E97" s="58">
        <f>+D97*50000</f>
        <v>150000</v>
      </c>
    </row>
    <row r="98" spans="2:5" ht="17.25" thickTop="1"/>
    <row r="99" spans="2:5">
      <c r="B99" s="48" t="s">
        <v>1062</v>
      </c>
    </row>
    <row r="102" spans="2:5">
      <c r="B102" s="48" t="s">
        <v>1063</v>
      </c>
    </row>
    <row r="104" spans="2:5">
      <c r="B104" s="50" t="s">
        <v>0</v>
      </c>
      <c r="C104" s="50" t="s">
        <v>1</v>
      </c>
      <c r="D104" s="51" t="s">
        <v>992</v>
      </c>
      <c r="E104" s="57" t="s">
        <v>1059</v>
      </c>
    </row>
    <row r="105" spans="2:5">
      <c r="B105" s="55">
        <v>127</v>
      </c>
      <c r="C105" s="55" t="s">
        <v>1064</v>
      </c>
      <c r="D105" s="40">
        <v>1</v>
      </c>
      <c r="E105" s="55">
        <f>+D105*50000</f>
        <v>50000</v>
      </c>
    </row>
    <row r="106" spans="2:5" ht="17.25" thickBot="1">
      <c r="B106" s="73" t="s">
        <v>966</v>
      </c>
      <c r="C106" s="74"/>
      <c r="D106" s="53">
        <f>SUM(D105:D105)</f>
        <v>1</v>
      </c>
      <c r="E106" s="58">
        <f>+D106*50000</f>
        <v>50000</v>
      </c>
    </row>
    <row r="107" spans="2:5" ht="17.25" thickTop="1"/>
    <row r="108" spans="2:5">
      <c r="B108" s="48" t="s">
        <v>1065</v>
      </c>
    </row>
    <row r="110" spans="2:5">
      <c r="B110" s="48" t="s">
        <v>1066</v>
      </c>
    </row>
    <row r="112" spans="2:5">
      <c r="B112" s="59" t="s">
        <v>1067</v>
      </c>
    </row>
    <row r="114" spans="2:2">
      <c r="B114" s="48" t="s">
        <v>1068</v>
      </c>
    </row>
    <row r="116" spans="2:2">
      <c r="B116" s="59" t="s">
        <v>1069</v>
      </c>
    </row>
  </sheetData>
  <mergeCells count="8">
    <mergeCell ref="B97:C97"/>
    <mergeCell ref="B106:C106"/>
    <mergeCell ref="B9:D9"/>
    <mergeCell ref="B24:D24"/>
    <mergeCell ref="B40:D40"/>
    <mergeCell ref="B58:D58"/>
    <mergeCell ref="B71:D71"/>
    <mergeCell ref="B89:D8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H60"/>
  <sheetViews>
    <sheetView workbookViewId="0"/>
  </sheetViews>
  <sheetFormatPr defaultRowHeight="16.5"/>
  <cols>
    <col min="1" max="1" width="9.140625" style="49"/>
    <col min="2" max="2" width="12.85546875" style="49" bestFit="1" customWidth="1"/>
    <col min="3" max="3" width="25" style="49" bestFit="1" customWidth="1"/>
    <col min="4" max="4" width="52.28515625" style="63" bestFit="1" customWidth="1"/>
    <col min="5" max="5" width="17.28515625" style="63" customWidth="1"/>
    <col min="6" max="6" width="25.85546875" style="49" bestFit="1" customWidth="1"/>
    <col min="7" max="7" width="20.42578125" style="49" bestFit="1" customWidth="1"/>
    <col min="8" max="16384" width="9.140625" style="49"/>
  </cols>
  <sheetData>
    <row r="2" spans="2:8">
      <c r="B2" s="76" t="s">
        <v>1070</v>
      </c>
      <c r="C2" s="76"/>
      <c r="D2" s="76"/>
      <c r="E2" s="76"/>
      <c r="F2" s="76"/>
      <c r="G2" s="76"/>
    </row>
    <row r="4" spans="2:8">
      <c r="B4" s="50" t="s">
        <v>0</v>
      </c>
      <c r="C4" s="50" t="s">
        <v>1</v>
      </c>
      <c r="D4" s="50" t="s">
        <v>3</v>
      </c>
      <c r="E4" s="51" t="s">
        <v>1071</v>
      </c>
      <c r="F4" s="51" t="s">
        <v>992</v>
      </c>
      <c r="G4" s="51" t="s">
        <v>993</v>
      </c>
      <c r="H4" s="49" t="s">
        <v>1072</v>
      </c>
    </row>
    <row r="5" spans="2:8">
      <c r="B5" s="40">
        <v>661</v>
      </c>
      <c r="C5" s="55" t="s">
        <v>1073</v>
      </c>
      <c r="D5" s="60" t="s">
        <v>1037</v>
      </c>
      <c r="E5" s="60">
        <v>0</v>
      </c>
      <c r="F5" s="40">
        <v>3</v>
      </c>
      <c r="G5" s="55">
        <f>+E5*100000+F5*50000</f>
        <v>150000</v>
      </c>
    </row>
    <row r="6" spans="2:8">
      <c r="B6" s="40">
        <v>623</v>
      </c>
      <c r="C6" s="27" t="s">
        <v>446</v>
      </c>
      <c r="D6" s="27" t="s">
        <v>446</v>
      </c>
      <c r="E6" s="27">
        <v>0</v>
      </c>
      <c r="F6" s="29">
        <v>1</v>
      </c>
      <c r="G6" s="55">
        <f t="shared" ref="G6:G58" si="0">+E6*100000+F6*50000</f>
        <v>50000</v>
      </c>
    </row>
    <row r="7" spans="2:8">
      <c r="B7" s="40">
        <v>649</v>
      </c>
      <c r="C7" s="55" t="s">
        <v>526</v>
      </c>
      <c r="D7" s="60" t="s">
        <v>526</v>
      </c>
      <c r="E7" s="60">
        <v>0</v>
      </c>
      <c r="F7" s="40">
        <v>1</v>
      </c>
      <c r="G7" s="55">
        <f t="shared" si="0"/>
        <v>50000</v>
      </c>
    </row>
    <row r="8" spans="2:8">
      <c r="B8" s="40">
        <v>649</v>
      </c>
      <c r="C8" s="55" t="s">
        <v>526</v>
      </c>
      <c r="D8" s="27" t="s">
        <v>526</v>
      </c>
      <c r="E8" s="27">
        <v>1</v>
      </c>
      <c r="F8" s="29">
        <v>0</v>
      </c>
      <c r="G8" s="55">
        <f t="shared" si="0"/>
        <v>100000</v>
      </c>
    </row>
    <row r="9" spans="2:8">
      <c r="B9" s="40">
        <v>649</v>
      </c>
      <c r="C9" s="55" t="s">
        <v>526</v>
      </c>
      <c r="D9" s="60" t="s">
        <v>1040</v>
      </c>
      <c r="E9" s="60">
        <v>0</v>
      </c>
      <c r="F9" s="40">
        <v>1</v>
      </c>
      <c r="G9" s="55">
        <f t="shared" si="0"/>
        <v>50000</v>
      </c>
    </row>
    <row r="10" spans="2:8">
      <c r="B10" s="40">
        <v>650</v>
      </c>
      <c r="C10" s="55" t="s">
        <v>989</v>
      </c>
      <c r="D10" s="60" t="s">
        <v>1042</v>
      </c>
      <c r="E10" s="60">
        <v>0</v>
      </c>
      <c r="F10" s="40">
        <v>1</v>
      </c>
      <c r="G10" s="55">
        <f t="shared" si="0"/>
        <v>50000</v>
      </c>
    </row>
    <row r="11" spans="2:8">
      <c r="B11" s="40">
        <v>650</v>
      </c>
      <c r="C11" s="55" t="s">
        <v>989</v>
      </c>
      <c r="D11" s="60" t="s">
        <v>994</v>
      </c>
      <c r="E11" s="60">
        <v>0</v>
      </c>
      <c r="F11" s="40">
        <v>1</v>
      </c>
      <c r="G11" s="55">
        <f t="shared" si="0"/>
        <v>50000</v>
      </c>
    </row>
    <row r="12" spans="2:8">
      <c r="B12" s="40">
        <v>650</v>
      </c>
      <c r="C12" s="55" t="s">
        <v>989</v>
      </c>
      <c r="D12" s="60" t="s">
        <v>989</v>
      </c>
      <c r="E12" s="60">
        <v>0</v>
      </c>
      <c r="F12" s="40">
        <v>1</v>
      </c>
      <c r="G12" s="55">
        <f t="shared" si="0"/>
        <v>50000</v>
      </c>
    </row>
    <row r="13" spans="2:8">
      <c r="B13" s="40">
        <v>632</v>
      </c>
      <c r="C13" s="27" t="s">
        <v>465</v>
      </c>
      <c r="D13" s="60" t="s">
        <v>1008</v>
      </c>
      <c r="E13" s="60">
        <v>0</v>
      </c>
      <c r="F13" s="40">
        <v>1</v>
      </c>
      <c r="G13" s="55">
        <f t="shared" si="0"/>
        <v>50000</v>
      </c>
    </row>
    <row r="14" spans="2:8">
      <c r="B14" s="40">
        <v>206</v>
      </c>
      <c r="C14" s="27" t="s">
        <v>303</v>
      </c>
      <c r="D14" s="60" t="s">
        <v>305</v>
      </c>
      <c r="E14" s="60">
        <v>0</v>
      </c>
      <c r="F14" s="40">
        <v>16</v>
      </c>
      <c r="G14" s="55">
        <f t="shared" si="0"/>
        <v>800000</v>
      </c>
    </row>
    <row r="15" spans="2:8">
      <c r="B15" s="40">
        <v>206</v>
      </c>
      <c r="C15" s="27" t="s">
        <v>303</v>
      </c>
      <c r="D15" s="60" t="s">
        <v>305</v>
      </c>
      <c r="E15" s="60">
        <v>0</v>
      </c>
      <c r="F15" s="40">
        <v>20</v>
      </c>
      <c r="G15" s="55">
        <f t="shared" si="0"/>
        <v>1000000</v>
      </c>
    </row>
    <row r="16" spans="2:8">
      <c r="B16" s="40">
        <v>206</v>
      </c>
      <c r="C16" s="27" t="s">
        <v>303</v>
      </c>
      <c r="D16" s="60" t="s">
        <v>1020</v>
      </c>
      <c r="E16" s="60">
        <v>0</v>
      </c>
      <c r="F16" s="40">
        <v>33</v>
      </c>
      <c r="G16" s="55">
        <f t="shared" si="0"/>
        <v>1650000</v>
      </c>
    </row>
    <row r="17" spans="2:8">
      <c r="B17" s="40">
        <v>206</v>
      </c>
      <c r="C17" s="27" t="s">
        <v>303</v>
      </c>
      <c r="D17" s="60" t="s">
        <v>1044</v>
      </c>
      <c r="E17" s="60">
        <v>0</v>
      </c>
      <c r="F17" s="40">
        <v>11</v>
      </c>
      <c r="G17" s="55">
        <f t="shared" si="0"/>
        <v>550000</v>
      </c>
    </row>
    <row r="18" spans="2:8">
      <c r="B18" s="40">
        <v>805</v>
      </c>
      <c r="C18" s="55" t="s">
        <v>998</v>
      </c>
      <c r="D18" s="60" t="s">
        <v>998</v>
      </c>
      <c r="E18" s="60">
        <v>0</v>
      </c>
      <c r="F18" s="40">
        <v>1</v>
      </c>
      <c r="G18" s="55">
        <f t="shared" si="0"/>
        <v>50000</v>
      </c>
    </row>
    <row r="19" spans="2:8">
      <c r="B19" s="40">
        <v>664</v>
      </c>
      <c r="C19" s="55" t="s">
        <v>640</v>
      </c>
      <c r="D19" s="60" t="s">
        <v>987</v>
      </c>
      <c r="E19" s="60">
        <v>0</v>
      </c>
      <c r="F19" s="40">
        <v>5</v>
      </c>
      <c r="G19" s="55">
        <f t="shared" si="0"/>
        <v>250000</v>
      </c>
    </row>
    <row r="20" spans="2:8">
      <c r="B20" s="40">
        <v>108</v>
      </c>
      <c r="C20" s="55" t="s">
        <v>999</v>
      </c>
      <c r="D20" s="60" t="s">
        <v>1001</v>
      </c>
      <c r="E20" s="60">
        <v>0</v>
      </c>
      <c r="F20" s="40">
        <v>1</v>
      </c>
      <c r="G20" s="55">
        <f t="shared" si="0"/>
        <v>50000</v>
      </c>
    </row>
    <row r="21" spans="2:8">
      <c r="B21" s="40">
        <v>108</v>
      </c>
      <c r="C21" s="55" t="s">
        <v>999</v>
      </c>
      <c r="D21" s="60" t="s">
        <v>1000</v>
      </c>
      <c r="E21" s="60">
        <v>0</v>
      </c>
      <c r="F21" s="40">
        <v>46</v>
      </c>
      <c r="G21" s="55">
        <f t="shared" si="0"/>
        <v>2300000</v>
      </c>
    </row>
    <row r="22" spans="2:8">
      <c r="B22" s="55">
        <v>841</v>
      </c>
      <c r="C22" s="55" t="s">
        <v>1051</v>
      </c>
      <c r="D22" s="55" t="s">
        <v>1052</v>
      </c>
      <c r="E22" s="40">
        <v>0</v>
      </c>
      <c r="F22" s="40">
        <v>1</v>
      </c>
      <c r="G22" s="55">
        <f t="shared" si="0"/>
        <v>50000</v>
      </c>
    </row>
    <row r="23" spans="2:8">
      <c r="B23" s="40">
        <v>986</v>
      </c>
      <c r="C23" s="55" t="s">
        <v>1017</v>
      </c>
      <c r="D23" s="60" t="s">
        <v>1018</v>
      </c>
      <c r="E23" s="60">
        <v>0</v>
      </c>
      <c r="F23" s="40">
        <v>12</v>
      </c>
      <c r="G23" s="55">
        <f t="shared" si="0"/>
        <v>600000</v>
      </c>
    </row>
    <row r="24" spans="2:8">
      <c r="B24" s="61">
        <v>129</v>
      </c>
      <c r="C24" s="27" t="s">
        <v>146</v>
      </c>
      <c r="D24" s="27" t="s">
        <v>150</v>
      </c>
      <c r="E24" s="27">
        <v>0</v>
      </c>
      <c r="F24" s="29">
        <v>1</v>
      </c>
      <c r="G24" s="55">
        <f t="shared" si="0"/>
        <v>50000</v>
      </c>
    </row>
    <row r="25" spans="2:8">
      <c r="B25" s="61">
        <v>127</v>
      </c>
      <c r="C25" s="27" t="s">
        <v>142</v>
      </c>
      <c r="D25" s="27" t="s">
        <v>144</v>
      </c>
      <c r="E25" s="27">
        <v>0</v>
      </c>
      <c r="F25" s="29">
        <f>55-1</f>
        <v>54</v>
      </c>
      <c r="G25" s="55">
        <f t="shared" si="0"/>
        <v>2700000</v>
      </c>
      <c r="H25" s="48" t="s">
        <v>1074</v>
      </c>
    </row>
    <row r="26" spans="2:8">
      <c r="B26" s="61">
        <v>127</v>
      </c>
      <c r="C26" s="27" t="s">
        <v>142</v>
      </c>
      <c r="D26" s="26" t="s">
        <v>144</v>
      </c>
      <c r="E26" s="27">
        <v>0</v>
      </c>
      <c r="F26" s="16">
        <v>11</v>
      </c>
      <c r="G26" s="55">
        <f t="shared" si="0"/>
        <v>550000</v>
      </c>
      <c r="H26" s="48"/>
    </row>
    <row r="27" spans="2:8">
      <c r="B27" s="40">
        <v>132</v>
      </c>
      <c r="C27" s="55" t="s">
        <v>995</v>
      </c>
      <c r="D27" s="60" t="s">
        <v>162</v>
      </c>
      <c r="E27" s="60">
        <v>0</v>
      </c>
      <c r="F27" s="40">
        <v>1</v>
      </c>
      <c r="G27" s="55">
        <f t="shared" si="0"/>
        <v>50000</v>
      </c>
    </row>
    <row r="28" spans="2:8">
      <c r="B28" s="61">
        <v>651</v>
      </c>
      <c r="C28" s="27" t="s">
        <v>546</v>
      </c>
      <c r="D28" s="27" t="s">
        <v>548</v>
      </c>
      <c r="E28" s="27">
        <v>0</v>
      </c>
      <c r="F28" s="29">
        <v>1</v>
      </c>
      <c r="G28" s="55">
        <f t="shared" si="0"/>
        <v>50000</v>
      </c>
    </row>
    <row r="29" spans="2:8">
      <c r="B29" s="61">
        <v>659</v>
      </c>
      <c r="C29" s="27" t="s">
        <v>622</v>
      </c>
      <c r="D29" s="27" t="s">
        <v>624</v>
      </c>
      <c r="E29" s="27">
        <v>1</v>
      </c>
      <c r="F29" s="29">
        <v>0</v>
      </c>
      <c r="G29" s="55">
        <f t="shared" si="0"/>
        <v>100000</v>
      </c>
    </row>
    <row r="30" spans="2:8">
      <c r="B30" s="40">
        <v>816</v>
      </c>
      <c r="C30" s="55" t="s">
        <v>1010</v>
      </c>
      <c r="D30" s="60" t="s">
        <v>1011</v>
      </c>
      <c r="E30" s="60">
        <v>0</v>
      </c>
      <c r="F30" s="40">
        <v>7</v>
      </c>
      <c r="G30" s="55">
        <f t="shared" si="0"/>
        <v>350000</v>
      </c>
    </row>
    <row r="31" spans="2:8">
      <c r="B31" s="40">
        <v>818</v>
      </c>
      <c r="C31" s="55" t="s">
        <v>1012</v>
      </c>
      <c r="D31" s="60" t="s">
        <v>1013</v>
      </c>
      <c r="E31" s="60">
        <v>0</v>
      </c>
      <c r="F31" s="40">
        <v>8</v>
      </c>
      <c r="G31" s="55">
        <f t="shared" si="0"/>
        <v>400000</v>
      </c>
    </row>
    <row r="32" spans="2:8">
      <c r="B32" s="40">
        <v>640</v>
      </c>
      <c r="C32" s="55" t="s">
        <v>988</v>
      </c>
      <c r="D32" s="60" t="s">
        <v>988</v>
      </c>
      <c r="E32" s="60">
        <v>0</v>
      </c>
      <c r="F32" s="40">
        <v>1</v>
      </c>
      <c r="G32" s="55">
        <f t="shared" si="0"/>
        <v>50000</v>
      </c>
    </row>
    <row r="33" spans="2:7">
      <c r="B33" s="40">
        <v>820</v>
      </c>
      <c r="C33" s="55" t="s">
        <v>1002</v>
      </c>
      <c r="D33" s="60" t="s">
        <v>1003</v>
      </c>
      <c r="E33" s="60">
        <v>0</v>
      </c>
      <c r="F33" s="40">
        <v>20</v>
      </c>
      <c r="G33" s="55">
        <f t="shared" si="0"/>
        <v>1000000</v>
      </c>
    </row>
    <row r="34" spans="2:7">
      <c r="B34" s="40">
        <v>820</v>
      </c>
      <c r="C34" s="55" t="s">
        <v>1002</v>
      </c>
      <c r="D34" s="60" t="s">
        <v>1004</v>
      </c>
      <c r="E34" s="60">
        <v>0</v>
      </c>
      <c r="F34" s="40">
        <v>8</v>
      </c>
      <c r="G34" s="55">
        <f t="shared" si="0"/>
        <v>400000</v>
      </c>
    </row>
    <row r="35" spans="2:7">
      <c r="B35" s="40">
        <v>820</v>
      </c>
      <c r="C35" s="55" t="s">
        <v>1002</v>
      </c>
      <c r="D35" s="60" t="s">
        <v>1002</v>
      </c>
      <c r="E35" s="60">
        <v>0</v>
      </c>
      <c r="F35" s="40">
        <v>7</v>
      </c>
      <c r="G35" s="55">
        <f t="shared" si="0"/>
        <v>350000</v>
      </c>
    </row>
    <row r="36" spans="2:7">
      <c r="B36" s="40">
        <v>945</v>
      </c>
      <c r="C36" s="55" t="s">
        <v>990</v>
      </c>
      <c r="D36" s="60" t="s">
        <v>1005</v>
      </c>
      <c r="E36" s="60">
        <v>0</v>
      </c>
      <c r="F36" s="40">
        <v>1</v>
      </c>
      <c r="G36" s="55">
        <f t="shared" si="0"/>
        <v>50000</v>
      </c>
    </row>
    <row r="37" spans="2:7">
      <c r="B37" s="40">
        <v>814</v>
      </c>
      <c r="C37" s="55" t="s">
        <v>1021</v>
      </c>
      <c r="D37" s="60" t="s">
        <v>1024</v>
      </c>
      <c r="E37" s="60">
        <v>0</v>
      </c>
      <c r="F37" s="40">
        <v>2</v>
      </c>
      <c r="G37" s="55">
        <f t="shared" si="0"/>
        <v>100000</v>
      </c>
    </row>
    <row r="38" spans="2:7">
      <c r="B38" s="40">
        <v>814</v>
      </c>
      <c r="C38" s="55" t="s">
        <v>1021</v>
      </c>
      <c r="D38" s="60" t="s">
        <v>1025</v>
      </c>
      <c r="E38" s="60">
        <v>0</v>
      </c>
      <c r="F38" s="40">
        <v>1</v>
      </c>
      <c r="G38" s="55">
        <f t="shared" si="0"/>
        <v>50000</v>
      </c>
    </row>
    <row r="39" spans="2:7">
      <c r="B39" s="40">
        <v>814</v>
      </c>
      <c r="C39" s="55" t="s">
        <v>1021</v>
      </c>
      <c r="D39" s="60" t="s">
        <v>1023</v>
      </c>
      <c r="E39" s="60">
        <v>0</v>
      </c>
      <c r="F39" s="40">
        <v>1</v>
      </c>
      <c r="G39" s="55">
        <f t="shared" si="0"/>
        <v>50000</v>
      </c>
    </row>
    <row r="40" spans="2:7">
      <c r="B40" s="40">
        <v>814</v>
      </c>
      <c r="C40" s="55" t="s">
        <v>1021</v>
      </c>
      <c r="D40" s="60" t="s">
        <v>1022</v>
      </c>
      <c r="E40" s="60">
        <v>0</v>
      </c>
      <c r="F40" s="40">
        <v>2</v>
      </c>
      <c r="G40" s="55">
        <f t="shared" si="0"/>
        <v>100000</v>
      </c>
    </row>
    <row r="41" spans="2:7">
      <c r="B41" s="40">
        <v>814</v>
      </c>
      <c r="C41" s="55" t="s">
        <v>1021</v>
      </c>
      <c r="D41" s="60" t="s">
        <v>1026</v>
      </c>
      <c r="E41" s="60">
        <v>0</v>
      </c>
      <c r="F41" s="40">
        <v>1</v>
      </c>
      <c r="G41" s="55">
        <f t="shared" si="0"/>
        <v>50000</v>
      </c>
    </row>
    <row r="42" spans="2:7">
      <c r="B42" s="40">
        <v>143</v>
      </c>
      <c r="C42" s="27" t="s">
        <v>178</v>
      </c>
      <c r="D42" s="60" t="s">
        <v>1015</v>
      </c>
      <c r="E42" s="60">
        <v>0</v>
      </c>
      <c r="F42" s="40">
        <v>1</v>
      </c>
      <c r="G42" s="55">
        <f t="shared" si="0"/>
        <v>50000</v>
      </c>
    </row>
    <row r="43" spans="2:7">
      <c r="B43" s="40">
        <v>653</v>
      </c>
      <c r="C43" s="27" t="s">
        <v>554</v>
      </c>
      <c r="D43" s="60" t="s">
        <v>1006</v>
      </c>
      <c r="E43" s="60">
        <v>0</v>
      </c>
      <c r="F43" s="40">
        <v>16</v>
      </c>
      <c r="G43" s="55">
        <f t="shared" si="0"/>
        <v>800000</v>
      </c>
    </row>
    <row r="44" spans="2:7">
      <c r="B44" s="40">
        <v>653</v>
      </c>
      <c r="C44" s="27" t="s">
        <v>554</v>
      </c>
      <c r="D44" s="60" t="s">
        <v>1046</v>
      </c>
      <c r="E44" s="60">
        <v>0</v>
      </c>
      <c r="F44" s="40">
        <v>2</v>
      </c>
      <c r="G44" s="55">
        <f t="shared" si="0"/>
        <v>100000</v>
      </c>
    </row>
    <row r="45" spans="2:7">
      <c r="B45" s="40">
        <v>653</v>
      </c>
      <c r="C45" s="27" t="s">
        <v>554</v>
      </c>
      <c r="D45" s="27" t="s">
        <v>556</v>
      </c>
      <c r="E45" s="27">
        <v>1</v>
      </c>
      <c r="F45" s="29">
        <v>6</v>
      </c>
      <c r="G45" s="55">
        <f t="shared" si="0"/>
        <v>400000</v>
      </c>
    </row>
    <row r="46" spans="2:7">
      <c r="B46" s="40">
        <v>169</v>
      </c>
      <c r="C46" s="27" t="s">
        <v>293</v>
      </c>
      <c r="D46" s="60" t="s">
        <v>1047</v>
      </c>
      <c r="E46" s="60">
        <v>0</v>
      </c>
      <c r="F46" s="40">
        <v>1</v>
      </c>
      <c r="G46" s="55">
        <f t="shared" si="0"/>
        <v>50000</v>
      </c>
    </row>
    <row r="47" spans="2:7">
      <c r="B47" s="40">
        <v>654</v>
      </c>
      <c r="C47" s="27" t="s">
        <v>558</v>
      </c>
      <c r="D47" s="27" t="s">
        <v>560</v>
      </c>
      <c r="E47" s="27">
        <v>0</v>
      </c>
      <c r="F47" s="29">
        <v>2</v>
      </c>
      <c r="G47" s="55">
        <f t="shared" si="0"/>
        <v>100000</v>
      </c>
    </row>
    <row r="48" spans="2:7">
      <c r="B48" s="40">
        <v>654</v>
      </c>
      <c r="C48" s="27" t="s">
        <v>558</v>
      </c>
      <c r="D48" s="27" t="s">
        <v>558</v>
      </c>
      <c r="E48" s="27">
        <v>0</v>
      </c>
      <c r="F48" s="29">
        <v>3</v>
      </c>
      <c r="G48" s="55">
        <f t="shared" si="0"/>
        <v>150000</v>
      </c>
    </row>
    <row r="49" spans="2:7">
      <c r="B49" s="40">
        <v>656</v>
      </c>
      <c r="C49" s="55" t="s">
        <v>1016</v>
      </c>
      <c r="D49" s="60" t="s">
        <v>1016</v>
      </c>
      <c r="E49" s="60">
        <v>0</v>
      </c>
      <c r="F49" s="40">
        <v>1</v>
      </c>
      <c r="G49" s="55">
        <f t="shared" si="0"/>
        <v>50000</v>
      </c>
    </row>
    <row r="50" spans="2:7">
      <c r="B50" s="61">
        <v>951</v>
      </c>
      <c r="C50" s="55" t="s">
        <v>1027</v>
      </c>
      <c r="D50" s="60" t="s">
        <v>1029</v>
      </c>
      <c r="E50" s="60">
        <v>0</v>
      </c>
      <c r="F50" s="40">
        <v>1</v>
      </c>
      <c r="G50" s="55">
        <f t="shared" si="0"/>
        <v>50000</v>
      </c>
    </row>
    <row r="51" spans="2:7">
      <c r="B51" s="61">
        <v>951</v>
      </c>
      <c r="C51" s="55" t="s">
        <v>1027</v>
      </c>
      <c r="D51" s="60" t="s">
        <v>1031</v>
      </c>
      <c r="E51" s="60">
        <v>0</v>
      </c>
      <c r="F51" s="40">
        <v>2</v>
      </c>
      <c r="G51" s="55">
        <f t="shared" si="0"/>
        <v>100000</v>
      </c>
    </row>
    <row r="52" spans="2:7">
      <c r="B52" s="61">
        <v>951</v>
      </c>
      <c r="C52" s="55" t="s">
        <v>1027</v>
      </c>
      <c r="D52" s="60" t="s">
        <v>1028</v>
      </c>
      <c r="E52" s="60">
        <v>0</v>
      </c>
      <c r="F52" s="40">
        <v>3</v>
      </c>
      <c r="G52" s="55">
        <f t="shared" si="0"/>
        <v>150000</v>
      </c>
    </row>
    <row r="53" spans="2:7">
      <c r="B53" s="61">
        <v>951</v>
      </c>
      <c r="C53" s="55" t="s">
        <v>1027</v>
      </c>
      <c r="D53" s="60" t="s">
        <v>1030</v>
      </c>
      <c r="E53" s="60">
        <v>0</v>
      </c>
      <c r="F53" s="40">
        <v>1</v>
      </c>
      <c r="G53" s="55">
        <f t="shared" si="0"/>
        <v>50000</v>
      </c>
    </row>
    <row r="54" spans="2:7">
      <c r="B54" s="61">
        <v>951</v>
      </c>
      <c r="C54" s="55" t="s">
        <v>1027</v>
      </c>
      <c r="D54" s="60" t="s">
        <v>824</v>
      </c>
      <c r="E54" s="60">
        <v>0</v>
      </c>
      <c r="F54" s="40">
        <v>2</v>
      </c>
      <c r="G54" s="55">
        <f t="shared" si="0"/>
        <v>100000</v>
      </c>
    </row>
    <row r="55" spans="2:7">
      <c r="B55" s="40">
        <v>953</v>
      </c>
      <c r="C55" s="55" t="s">
        <v>1032</v>
      </c>
      <c r="D55" s="60" t="s">
        <v>1033</v>
      </c>
      <c r="E55" s="60">
        <v>0</v>
      </c>
      <c r="F55" s="40">
        <v>2</v>
      </c>
      <c r="G55" s="55">
        <f t="shared" si="0"/>
        <v>100000</v>
      </c>
    </row>
    <row r="56" spans="2:7">
      <c r="B56" s="40">
        <v>953</v>
      </c>
      <c r="C56" s="55" t="s">
        <v>1032</v>
      </c>
      <c r="D56" s="60" t="s">
        <v>1034</v>
      </c>
      <c r="E56" s="60">
        <v>0</v>
      </c>
      <c r="F56" s="40">
        <v>1</v>
      </c>
      <c r="G56" s="55">
        <f t="shared" si="0"/>
        <v>50000</v>
      </c>
    </row>
    <row r="57" spans="2:7">
      <c r="B57" s="40">
        <v>619</v>
      </c>
      <c r="C57" s="55" t="s">
        <v>436</v>
      </c>
      <c r="D57" s="60" t="s">
        <v>436</v>
      </c>
      <c r="E57" s="60">
        <v>0</v>
      </c>
      <c r="F57" s="40">
        <v>1</v>
      </c>
      <c r="G57" s="55">
        <f t="shared" si="0"/>
        <v>50000</v>
      </c>
    </row>
    <row r="58" spans="2:7">
      <c r="B58" s="61">
        <v>619</v>
      </c>
      <c r="C58" s="27" t="s">
        <v>436</v>
      </c>
      <c r="D58" s="27" t="s">
        <v>436</v>
      </c>
      <c r="E58" s="27">
        <v>0</v>
      </c>
      <c r="F58" s="29">
        <v>1</v>
      </c>
      <c r="G58" s="55">
        <f t="shared" si="0"/>
        <v>50000</v>
      </c>
    </row>
    <row r="59" spans="2:7" ht="17.25" thickBot="1">
      <c r="B59" s="77" t="s">
        <v>935</v>
      </c>
      <c r="C59" s="78"/>
      <c r="D59" s="79"/>
      <c r="E59" s="62">
        <f>SUM(E5:E58)</f>
        <v>3</v>
      </c>
      <c r="F59" s="62">
        <f>SUM(F5:F58)</f>
        <v>329</v>
      </c>
      <c r="G59" s="62">
        <f>SUM(G5:G58)</f>
        <v>16750000</v>
      </c>
    </row>
    <row r="60" spans="2:7" ht="17.25" thickTop="1"/>
  </sheetData>
  <mergeCells count="2">
    <mergeCell ref="B2:G2"/>
    <mergeCell ref="B59:D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E36"/>
  <sheetViews>
    <sheetView workbookViewId="0"/>
  </sheetViews>
  <sheetFormatPr defaultRowHeight="16.5"/>
  <cols>
    <col min="1" max="1" width="9.140625" style="49"/>
    <col min="2" max="2" width="45.85546875" style="49" bestFit="1" customWidth="1"/>
    <col min="3" max="3" width="9.7109375" style="49" bestFit="1" customWidth="1"/>
    <col min="4" max="4" width="10.5703125" style="49" bestFit="1" customWidth="1"/>
    <col min="5" max="5" width="10.140625" style="49" bestFit="1" customWidth="1"/>
    <col min="6" max="16384" width="9.140625" style="49"/>
  </cols>
  <sheetData>
    <row r="4" spans="1:5">
      <c r="A4" s="50" t="s">
        <v>941</v>
      </c>
      <c r="B4" s="50" t="s">
        <v>1</v>
      </c>
      <c r="C4" s="56" t="s">
        <v>1075</v>
      </c>
      <c r="D4" s="56" t="s">
        <v>1076</v>
      </c>
      <c r="E4" s="50" t="s">
        <v>954</v>
      </c>
    </row>
    <row r="5" spans="1:5">
      <c r="A5" s="40">
        <v>661</v>
      </c>
      <c r="B5" s="60" t="s">
        <v>1073</v>
      </c>
      <c r="C5" s="61">
        <v>0</v>
      </c>
      <c r="D5" s="61">
        <v>3</v>
      </c>
      <c r="E5" s="64">
        <f>+C5*100000+D5*50000</f>
        <v>150000</v>
      </c>
    </row>
    <row r="6" spans="1:5">
      <c r="A6" s="40">
        <v>623</v>
      </c>
      <c r="B6" s="60" t="s">
        <v>446</v>
      </c>
      <c r="C6" s="61">
        <v>0</v>
      </c>
      <c r="D6" s="61">
        <v>1</v>
      </c>
      <c r="E6" s="64">
        <f t="shared" ref="E6:E34" si="0">+C6*100000+D6*50000</f>
        <v>50000</v>
      </c>
    </row>
    <row r="7" spans="1:5">
      <c r="A7" s="40">
        <v>649</v>
      </c>
      <c r="B7" s="60" t="s">
        <v>526</v>
      </c>
      <c r="C7" s="61">
        <v>1</v>
      </c>
      <c r="D7" s="61">
        <v>2</v>
      </c>
      <c r="E7" s="64">
        <f t="shared" si="0"/>
        <v>200000</v>
      </c>
    </row>
    <row r="8" spans="1:5">
      <c r="A8" s="40">
        <v>650</v>
      </c>
      <c r="B8" s="60" t="s">
        <v>989</v>
      </c>
      <c r="C8" s="61">
        <v>0</v>
      </c>
      <c r="D8" s="61">
        <v>3</v>
      </c>
      <c r="E8" s="64">
        <f t="shared" si="0"/>
        <v>150000</v>
      </c>
    </row>
    <row r="9" spans="1:5">
      <c r="A9" s="40">
        <v>632</v>
      </c>
      <c r="B9" s="60" t="s">
        <v>465</v>
      </c>
      <c r="C9" s="61">
        <v>0</v>
      </c>
      <c r="D9" s="61">
        <v>1</v>
      </c>
      <c r="E9" s="64">
        <f t="shared" si="0"/>
        <v>50000</v>
      </c>
    </row>
    <row r="10" spans="1:5">
      <c r="A10" s="40">
        <v>206</v>
      </c>
      <c r="B10" s="60" t="s">
        <v>303</v>
      </c>
      <c r="C10" s="61">
        <v>0</v>
      </c>
      <c r="D10" s="61">
        <v>80</v>
      </c>
      <c r="E10" s="64">
        <f t="shared" si="0"/>
        <v>4000000</v>
      </c>
    </row>
    <row r="11" spans="1:5">
      <c r="A11" s="40">
        <v>805</v>
      </c>
      <c r="B11" s="60" t="s">
        <v>998</v>
      </c>
      <c r="C11" s="61">
        <v>0</v>
      </c>
      <c r="D11" s="61">
        <v>1</v>
      </c>
      <c r="E11" s="64">
        <f t="shared" si="0"/>
        <v>50000</v>
      </c>
    </row>
    <row r="12" spans="1:5">
      <c r="A12" s="40">
        <v>664</v>
      </c>
      <c r="B12" s="60" t="s">
        <v>640</v>
      </c>
      <c r="C12" s="61">
        <v>0</v>
      </c>
      <c r="D12" s="61">
        <v>5</v>
      </c>
      <c r="E12" s="64">
        <f t="shared" si="0"/>
        <v>250000</v>
      </c>
    </row>
    <row r="13" spans="1:5">
      <c r="A13" s="40">
        <v>108</v>
      </c>
      <c r="B13" s="60" t="s">
        <v>999</v>
      </c>
      <c r="C13" s="61">
        <v>0</v>
      </c>
      <c r="D13" s="61">
        <v>47</v>
      </c>
      <c r="E13" s="64">
        <f t="shared" si="0"/>
        <v>2350000</v>
      </c>
    </row>
    <row r="14" spans="1:5">
      <c r="A14" s="40">
        <v>986</v>
      </c>
      <c r="B14" s="60" t="s">
        <v>1017</v>
      </c>
      <c r="C14" s="61">
        <v>0</v>
      </c>
      <c r="D14" s="61">
        <v>12</v>
      </c>
      <c r="E14" s="64">
        <f t="shared" si="0"/>
        <v>600000</v>
      </c>
    </row>
    <row r="15" spans="1:5">
      <c r="A15" s="40">
        <v>841</v>
      </c>
      <c r="B15" s="60" t="s">
        <v>1051</v>
      </c>
      <c r="C15" s="61">
        <v>0</v>
      </c>
      <c r="D15" s="61">
        <v>1</v>
      </c>
      <c r="E15" s="64">
        <f t="shared" si="0"/>
        <v>50000</v>
      </c>
    </row>
    <row r="16" spans="1:5">
      <c r="A16" s="40">
        <v>129</v>
      </c>
      <c r="B16" s="60" t="s">
        <v>146</v>
      </c>
      <c r="C16" s="61">
        <v>0</v>
      </c>
      <c r="D16" s="61">
        <v>1</v>
      </c>
      <c r="E16" s="64">
        <f t="shared" si="0"/>
        <v>50000</v>
      </c>
    </row>
    <row r="17" spans="1:5">
      <c r="A17" s="40">
        <v>127</v>
      </c>
      <c r="B17" s="60" t="s">
        <v>142</v>
      </c>
      <c r="C17" s="61">
        <v>0</v>
      </c>
      <c r="D17" s="61">
        <v>65</v>
      </c>
      <c r="E17" s="64">
        <f t="shared" si="0"/>
        <v>3250000</v>
      </c>
    </row>
    <row r="18" spans="1:5">
      <c r="A18" s="40">
        <v>132</v>
      </c>
      <c r="B18" s="60" t="s">
        <v>995</v>
      </c>
      <c r="C18" s="61">
        <v>0</v>
      </c>
      <c r="D18" s="61">
        <v>1</v>
      </c>
      <c r="E18" s="64">
        <f t="shared" si="0"/>
        <v>50000</v>
      </c>
    </row>
    <row r="19" spans="1:5">
      <c r="A19" s="40">
        <v>651</v>
      </c>
      <c r="B19" s="60" t="s">
        <v>546</v>
      </c>
      <c r="C19" s="61">
        <v>0</v>
      </c>
      <c r="D19" s="61">
        <v>1</v>
      </c>
      <c r="E19" s="64">
        <f t="shared" si="0"/>
        <v>50000</v>
      </c>
    </row>
    <row r="20" spans="1:5">
      <c r="A20" s="40">
        <v>659</v>
      </c>
      <c r="B20" s="60" t="s">
        <v>622</v>
      </c>
      <c r="C20" s="61">
        <v>1</v>
      </c>
      <c r="D20" s="61">
        <v>0</v>
      </c>
      <c r="E20" s="64">
        <f t="shared" si="0"/>
        <v>100000</v>
      </c>
    </row>
    <row r="21" spans="1:5">
      <c r="A21" s="40">
        <v>816</v>
      </c>
      <c r="B21" s="60" t="s">
        <v>1010</v>
      </c>
      <c r="C21" s="61">
        <v>0</v>
      </c>
      <c r="D21" s="61">
        <v>7</v>
      </c>
      <c r="E21" s="64">
        <f t="shared" si="0"/>
        <v>350000</v>
      </c>
    </row>
    <row r="22" spans="1:5">
      <c r="A22" s="40">
        <v>818</v>
      </c>
      <c r="B22" s="60" t="s">
        <v>1012</v>
      </c>
      <c r="C22" s="61">
        <v>0</v>
      </c>
      <c r="D22" s="61">
        <v>8</v>
      </c>
      <c r="E22" s="64">
        <f t="shared" si="0"/>
        <v>400000</v>
      </c>
    </row>
    <row r="23" spans="1:5">
      <c r="A23" s="40">
        <v>640</v>
      </c>
      <c r="B23" s="60" t="s">
        <v>988</v>
      </c>
      <c r="C23" s="61">
        <v>0</v>
      </c>
      <c r="D23" s="61">
        <v>1</v>
      </c>
      <c r="E23" s="64">
        <f t="shared" si="0"/>
        <v>50000</v>
      </c>
    </row>
    <row r="24" spans="1:5">
      <c r="A24" s="40">
        <v>820</v>
      </c>
      <c r="B24" s="60" t="s">
        <v>1002</v>
      </c>
      <c r="C24" s="61">
        <v>0</v>
      </c>
      <c r="D24" s="61">
        <v>35</v>
      </c>
      <c r="E24" s="64">
        <f t="shared" si="0"/>
        <v>1750000</v>
      </c>
    </row>
    <row r="25" spans="1:5">
      <c r="A25" s="40">
        <v>954</v>
      </c>
      <c r="B25" s="60" t="s">
        <v>990</v>
      </c>
      <c r="C25" s="61">
        <v>0</v>
      </c>
      <c r="D25" s="61">
        <v>1</v>
      </c>
      <c r="E25" s="64">
        <f t="shared" si="0"/>
        <v>50000</v>
      </c>
    </row>
    <row r="26" spans="1:5">
      <c r="A26" s="40">
        <v>814</v>
      </c>
      <c r="B26" s="60" t="s">
        <v>1021</v>
      </c>
      <c r="C26" s="61">
        <v>0</v>
      </c>
      <c r="D26" s="61">
        <v>7</v>
      </c>
      <c r="E26" s="64">
        <f t="shared" si="0"/>
        <v>350000</v>
      </c>
    </row>
    <row r="27" spans="1:5">
      <c r="A27" s="40">
        <v>143</v>
      </c>
      <c r="B27" s="60" t="s">
        <v>178</v>
      </c>
      <c r="C27" s="61">
        <v>0</v>
      </c>
      <c r="D27" s="61">
        <v>1</v>
      </c>
      <c r="E27" s="64">
        <f t="shared" si="0"/>
        <v>50000</v>
      </c>
    </row>
    <row r="28" spans="1:5">
      <c r="A28" s="40">
        <v>653</v>
      </c>
      <c r="B28" s="60" t="s">
        <v>554</v>
      </c>
      <c r="C28" s="61">
        <v>1</v>
      </c>
      <c r="D28" s="61">
        <v>24</v>
      </c>
      <c r="E28" s="64">
        <f t="shared" si="0"/>
        <v>1300000</v>
      </c>
    </row>
    <row r="29" spans="1:5">
      <c r="A29" s="40">
        <v>169</v>
      </c>
      <c r="B29" s="60" t="s">
        <v>293</v>
      </c>
      <c r="C29" s="61">
        <v>0</v>
      </c>
      <c r="D29" s="61">
        <v>1</v>
      </c>
      <c r="E29" s="64">
        <f t="shared" si="0"/>
        <v>50000</v>
      </c>
    </row>
    <row r="30" spans="1:5">
      <c r="A30" s="40">
        <v>654</v>
      </c>
      <c r="B30" s="60" t="s">
        <v>558</v>
      </c>
      <c r="C30" s="61">
        <v>0</v>
      </c>
      <c r="D30" s="61">
        <v>5</v>
      </c>
      <c r="E30" s="64">
        <f t="shared" si="0"/>
        <v>250000</v>
      </c>
    </row>
    <row r="31" spans="1:5">
      <c r="A31" s="40">
        <v>656</v>
      </c>
      <c r="B31" s="60" t="s">
        <v>1016</v>
      </c>
      <c r="C31" s="61">
        <v>0</v>
      </c>
      <c r="D31" s="61">
        <v>1</v>
      </c>
      <c r="E31" s="64">
        <f t="shared" si="0"/>
        <v>50000</v>
      </c>
    </row>
    <row r="32" spans="1:5">
      <c r="A32" s="40">
        <v>951</v>
      </c>
      <c r="B32" s="60" t="s">
        <v>1027</v>
      </c>
      <c r="C32" s="61">
        <v>0</v>
      </c>
      <c r="D32" s="61">
        <v>9</v>
      </c>
      <c r="E32" s="64">
        <f t="shared" si="0"/>
        <v>450000</v>
      </c>
    </row>
    <row r="33" spans="1:5">
      <c r="A33" s="40">
        <v>953</v>
      </c>
      <c r="B33" s="60" t="s">
        <v>1032</v>
      </c>
      <c r="C33" s="61">
        <v>0</v>
      </c>
      <c r="D33" s="61">
        <v>3</v>
      </c>
      <c r="E33" s="64">
        <f t="shared" si="0"/>
        <v>150000</v>
      </c>
    </row>
    <row r="34" spans="1:5">
      <c r="A34" s="40">
        <v>619</v>
      </c>
      <c r="B34" s="60" t="s">
        <v>436</v>
      </c>
      <c r="C34" s="61">
        <v>0</v>
      </c>
      <c r="D34" s="61">
        <v>2</v>
      </c>
      <c r="E34" s="64">
        <f t="shared" si="0"/>
        <v>100000</v>
      </c>
    </row>
    <row r="35" spans="1:5" ht="17.25" thickBot="1">
      <c r="B35" s="65" t="s">
        <v>935</v>
      </c>
      <c r="C35" s="66">
        <f>SUM(C5:C34)</f>
        <v>3</v>
      </c>
      <c r="D35" s="66">
        <f>SUM(D5:D34)</f>
        <v>329</v>
      </c>
      <c r="E35" s="67">
        <f>SUM(E5:E34)</f>
        <v>16750000</v>
      </c>
    </row>
    <row r="36" spans="1:5" ht="17.2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PH-III</vt:lpstr>
      <vt:lpstr>CELC Ph-III</vt:lpstr>
      <vt:lpstr>Calculation</vt:lpstr>
      <vt:lpstr>Adjt. for mismatch of EA</vt:lpstr>
      <vt:lpstr>RO-wise </vt:lpstr>
      <vt:lpstr>Reg-EA wise</vt:lpstr>
      <vt:lpstr>Registrar Wise</vt:lpstr>
      <vt:lpstr>'Adjt. for mismatch of EA'!Print_Area</vt:lpstr>
      <vt:lpstr>Calculation!Print_Area</vt:lpstr>
      <vt:lpstr>'CELC Ph-III'!Print_Area</vt:lpstr>
      <vt:lpstr>'PH-III'!Print_Area</vt:lpstr>
      <vt:lpstr>Calculation!Print_Titles</vt:lpstr>
      <vt:lpstr>'CELC Ph-III'!Print_Titles</vt:lpstr>
      <vt:lpstr>'PH-III'!Print_Titles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2018-11-09T12:25:32Z</cp:lastPrinted>
  <dcterms:created xsi:type="dcterms:W3CDTF">2018-10-08T10:37:02Z</dcterms:created>
  <dcterms:modified xsi:type="dcterms:W3CDTF">2018-11-30T04:12:53Z</dcterms:modified>
</cp:coreProperties>
</file>