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0" windowWidth="21015" windowHeight="9990" activeTab="3"/>
  </bookViews>
  <sheets>
    <sheet name="Ph-II" sheetId="9" r:id="rId1"/>
    <sheet name="Ph-III" sheetId="5" r:id="rId2"/>
    <sheet name="CELC Ph-III" sheetId="7" r:id="rId3"/>
    <sheet name="Calculation" sheetId="4" r:id="rId4"/>
    <sheet name="Deficiency Rpt Penalty-Nov-18" sheetId="14" r:id="rId5"/>
    <sheet name="RO-wise " sheetId="11" r:id="rId6"/>
    <sheet name="Registrar-EA Wise" sheetId="12" r:id="rId7"/>
    <sheet name="Registrar Wise" sheetId="13" r:id="rId8"/>
    <sheet name="Adjt. for mismatch of EA" sheetId="10" r:id="rId9"/>
  </sheets>
  <definedNames>
    <definedName name="_xlnm._FilterDatabase" localSheetId="3" hidden="1">Calculation!$C$1:$S$149</definedName>
    <definedName name="_xlnm._FilterDatabase" localSheetId="2" hidden="1">'CELC Ph-III'!$A$1:$E$91</definedName>
    <definedName name="_xlnm._FilterDatabase" localSheetId="0" hidden="1">'Ph-II'!$A:$E</definedName>
    <definedName name="_xlnm._FilterDatabase" localSheetId="1" hidden="1">'Ph-III'!$A$1:$E$372</definedName>
    <definedName name="_xlnm.Print_Area" localSheetId="8">'Adjt. for mismatch of EA'!$C$2:$L$16</definedName>
    <definedName name="_xlnm.Print_Area" localSheetId="3">Calculation!$B$1:$S$149</definedName>
    <definedName name="_xlnm.Print_Area" localSheetId="2">'CELC Ph-III'!$A$1:$E$91</definedName>
    <definedName name="_xlnm.Print_Area" localSheetId="1">'Ph-III'!$A$1:$E$372</definedName>
    <definedName name="_xlnm.Print_Titles" localSheetId="3">Calculation!$1:$2</definedName>
    <definedName name="_xlnm.Print_Titles" localSheetId="2">'CELC Ph-III'!$1:$1</definedName>
    <definedName name="_xlnm.Print_Titles" localSheetId="1">'Ph-III'!$1:$1</definedName>
  </definedNames>
  <calcPr calcId="124519"/>
</workbook>
</file>

<file path=xl/calcChain.xml><?xml version="1.0" encoding="utf-8"?>
<calcChain xmlns="http://schemas.openxmlformats.org/spreadsheetml/2006/main">
  <c r="P106" i="4"/>
  <c r="Q106" l="1"/>
  <c r="R106" s="1"/>
  <c r="S106" l="1"/>
  <c r="P148" l="1"/>
  <c r="P147"/>
  <c r="P146"/>
  <c r="P145"/>
  <c r="P144"/>
  <c r="P143"/>
  <c r="P142"/>
  <c r="P141"/>
  <c r="P140"/>
  <c r="P139"/>
  <c r="P138"/>
  <c r="P137"/>
  <c r="P136"/>
  <c r="P135"/>
  <c r="P134"/>
  <c r="P133"/>
  <c r="P132"/>
  <c r="P131"/>
  <c r="P130"/>
  <c r="P129"/>
  <c r="P128"/>
  <c r="P127"/>
  <c r="P126"/>
  <c r="P125"/>
  <c r="P124"/>
  <c r="P123"/>
  <c r="P122"/>
  <c r="P121"/>
  <c r="P120"/>
  <c r="P119"/>
  <c r="P118"/>
  <c r="P117"/>
  <c r="P116"/>
  <c r="P115"/>
  <c r="P114"/>
  <c r="P113"/>
  <c r="P112"/>
  <c r="P111"/>
  <c r="P110"/>
  <c r="P109"/>
  <c r="P108"/>
  <c r="P107"/>
  <c r="P105"/>
  <c r="P104"/>
  <c r="P103"/>
  <c r="P102"/>
  <c r="P101"/>
  <c r="P100"/>
  <c r="P99"/>
  <c r="P98"/>
  <c r="P97"/>
  <c r="P96"/>
  <c r="P95"/>
  <c r="P94"/>
  <c r="P93"/>
  <c r="P92"/>
  <c r="P91"/>
  <c r="P90"/>
  <c r="P89"/>
  <c r="P88"/>
  <c r="P87"/>
  <c r="P86"/>
  <c r="P85"/>
  <c r="P84"/>
  <c r="P83"/>
  <c r="P82"/>
  <c r="P81"/>
  <c r="P80"/>
  <c r="P79"/>
  <c r="P78"/>
  <c r="P77"/>
  <c r="P76"/>
  <c r="P75"/>
  <c r="P74"/>
  <c r="P73"/>
  <c r="P72"/>
  <c r="P71"/>
  <c r="P70"/>
  <c r="P69"/>
  <c r="P68"/>
  <c r="P67"/>
  <c r="P66"/>
  <c r="P65"/>
  <c r="P64"/>
  <c r="P63"/>
  <c r="P62"/>
  <c r="P61"/>
  <c r="P60"/>
  <c r="P59"/>
  <c r="P58"/>
  <c r="P57"/>
  <c r="P56"/>
  <c r="P55"/>
  <c r="P54"/>
  <c r="P53"/>
  <c r="P52"/>
  <c r="P51"/>
  <c r="P50"/>
  <c r="P49"/>
  <c r="P48"/>
  <c r="P47"/>
  <c r="P46"/>
  <c r="P45"/>
  <c r="P44"/>
  <c r="P43"/>
  <c r="P42"/>
  <c r="P41"/>
  <c r="P40"/>
  <c r="P39"/>
  <c r="P38"/>
  <c r="P37"/>
  <c r="P36"/>
  <c r="P35"/>
  <c r="P34"/>
  <c r="P33"/>
  <c r="P32"/>
  <c r="P31"/>
  <c r="P30"/>
  <c r="P29"/>
  <c r="P28"/>
  <c r="P27"/>
  <c r="P26"/>
  <c r="P25"/>
  <c r="P24"/>
  <c r="P23"/>
  <c r="P22"/>
  <c r="P21"/>
  <c r="P20"/>
  <c r="P19"/>
  <c r="P18"/>
  <c r="P17"/>
  <c r="P16"/>
  <c r="P15"/>
  <c r="P14"/>
  <c r="P13"/>
  <c r="P12"/>
  <c r="P11"/>
  <c r="P10"/>
  <c r="P9"/>
  <c r="P8"/>
  <c r="P7"/>
  <c r="P6"/>
  <c r="P5"/>
  <c r="P4"/>
  <c r="P3"/>
  <c r="N149"/>
  <c r="Q153" i="14"/>
  <c r="P153"/>
  <c r="O153"/>
  <c r="N153"/>
  <c r="M153"/>
  <c r="L153"/>
  <c r="K153"/>
  <c r="J153"/>
  <c r="I153"/>
  <c r="H153"/>
  <c r="G153"/>
  <c r="F153"/>
  <c r="E153"/>
  <c r="D153"/>
  <c r="C153"/>
  <c r="R152"/>
  <c r="R151"/>
  <c r="R150"/>
  <c r="R149"/>
  <c r="R148"/>
  <c r="R147"/>
  <c r="R146"/>
  <c r="R145"/>
  <c r="R144"/>
  <c r="R143"/>
  <c r="R142"/>
  <c r="R141"/>
  <c r="R140"/>
  <c r="R139"/>
  <c r="R138"/>
  <c r="R137"/>
  <c r="R136"/>
  <c r="R135"/>
  <c r="R134"/>
  <c r="R133"/>
  <c r="R132"/>
  <c r="R131"/>
  <c r="R130"/>
  <c r="R129"/>
  <c r="R128"/>
  <c r="R127"/>
  <c r="R126"/>
  <c r="R125"/>
  <c r="R124"/>
  <c r="R123"/>
  <c r="R122"/>
  <c r="R121"/>
  <c r="R120"/>
  <c r="R119"/>
  <c r="R118"/>
  <c r="R117"/>
  <c r="R116"/>
  <c r="R115"/>
  <c r="R114"/>
  <c r="R113"/>
  <c r="R112"/>
  <c r="R111"/>
  <c r="R110"/>
  <c r="R109"/>
  <c r="R108"/>
  <c r="R107"/>
  <c r="R106"/>
  <c r="R105"/>
  <c r="R104"/>
  <c r="R103"/>
  <c r="R102"/>
  <c r="R101"/>
  <c r="R100"/>
  <c r="R99"/>
  <c r="R98"/>
  <c r="R97"/>
  <c r="R96"/>
  <c r="R95"/>
  <c r="R94"/>
  <c r="R93"/>
  <c r="R92"/>
  <c r="R91"/>
  <c r="R90"/>
  <c r="R89"/>
  <c r="R88"/>
  <c r="R87"/>
  <c r="R86"/>
  <c r="R85"/>
  <c r="R84"/>
  <c r="R83"/>
  <c r="R82"/>
  <c r="R81"/>
  <c r="R80"/>
  <c r="R79"/>
  <c r="R78"/>
  <c r="R77"/>
  <c r="R76"/>
  <c r="R75"/>
  <c r="R74"/>
  <c r="R73"/>
  <c r="R72"/>
  <c r="R71"/>
  <c r="R70"/>
  <c r="R69"/>
  <c r="R68"/>
  <c r="R67"/>
  <c r="R66"/>
  <c r="R65"/>
  <c r="R64"/>
  <c r="R63"/>
  <c r="R62"/>
  <c r="R61"/>
  <c r="R60"/>
  <c r="R59"/>
  <c r="R58"/>
  <c r="R57"/>
  <c r="R56"/>
  <c r="R55"/>
  <c r="R54"/>
  <c r="R53"/>
  <c r="R52"/>
  <c r="R51"/>
  <c r="R50"/>
  <c r="R49"/>
  <c r="R48"/>
  <c r="R47"/>
  <c r="R46"/>
  <c r="R45"/>
  <c r="R44"/>
  <c r="R43"/>
  <c r="R42"/>
  <c r="R41"/>
  <c r="R40"/>
  <c r="R39"/>
  <c r="R38"/>
  <c r="R37"/>
  <c r="R36"/>
  <c r="R35"/>
  <c r="R34"/>
  <c r="R33"/>
  <c r="R32"/>
  <c r="R31"/>
  <c r="R30"/>
  <c r="R29"/>
  <c r="R28"/>
  <c r="R27"/>
  <c r="R26"/>
  <c r="R25"/>
  <c r="R24"/>
  <c r="R23"/>
  <c r="R22"/>
  <c r="R21"/>
  <c r="R20"/>
  <c r="R19"/>
  <c r="R18"/>
  <c r="R17"/>
  <c r="R16"/>
  <c r="R15"/>
  <c r="R14"/>
  <c r="R13"/>
  <c r="R12"/>
  <c r="R11"/>
  <c r="R10"/>
  <c r="R9"/>
  <c r="R8"/>
  <c r="R7"/>
  <c r="R6"/>
  <c r="R5"/>
  <c r="R4"/>
  <c r="R153" s="1"/>
  <c r="R3"/>
  <c r="E27" i="13"/>
  <c r="D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  <c r="F5"/>
  <c r="F4"/>
  <c r="F27" s="1"/>
  <c r="F36" i="12"/>
  <c r="E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36" s="1"/>
  <c r="E66" i="11"/>
  <c r="F65"/>
  <c r="F64"/>
  <c r="F63"/>
  <c r="F62"/>
  <c r="F61"/>
  <c r="F60"/>
  <c r="F59"/>
  <c r="F58"/>
  <c r="F57"/>
  <c r="F56"/>
  <c r="F55"/>
  <c r="F54"/>
  <c r="F53"/>
  <c r="F52"/>
  <c r="F51"/>
  <c r="F66" s="1"/>
  <c r="F46"/>
  <c r="E46"/>
  <c r="G45"/>
  <c r="G44"/>
  <c r="G43"/>
  <c r="G42"/>
  <c r="G41"/>
  <c r="G40"/>
  <c r="G46" s="1"/>
  <c r="G39"/>
  <c r="G38"/>
  <c r="G37"/>
  <c r="E26"/>
  <c r="F25"/>
  <c r="F24"/>
  <c r="F23"/>
  <c r="F26" s="1"/>
  <c r="F22"/>
  <c r="E17"/>
  <c r="F16"/>
  <c r="F17" s="1"/>
  <c r="E9"/>
  <c r="F8"/>
  <c r="F7"/>
  <c r="F6"/>
  <c r="F9" s="1"/>
  <c r="M149" i="4"/>
  <c r="J119"/>
  <c r="K119" s="1"/>
  <c r="J71"/>
  <c r="K71" s="1"/>
  <c r="L71" l="1"/>
  <c r="Q71" s="1"/>
  <c r="S71" s="1"/>
  <c r="L119"/>
  <c r="Q119" s="1"/>
  <c r="R119" s="1"/>
  <c r="P149"/>
  <c r="O149"/>
  <c r="L16" i="10"/>
  <c r="K16"/>
  <c r="J16"/>
  <c r="I16"/>
  <c r="H16"/>
  <c r="G16"/>
  <c r="F16"/>
  <c r="E16"/>
  <c r="R71" i="4" l="1"/>
  <c r="S119"/>
  <c r="H99"/>
  <c r="H73"/>
  <c r="H124"/>
  <c r="H125"/>
  <c r="H15"/>
  <c r="H3"/>
  <c r="H64"/>
  <c r="H63"/>
  <c r="H61"/>
  <c r="H130"/>
  <c r="H60"/>
  <c r="H131"/>
  <c r="H115"/>
  <c r="H66"/>
  <c r="H54"/>
  <c r="H143"/>
  <c r="H144"/>
  <c r="H145"/>
  <c r="H142"/>
  <c r="H147"/>
  <c r="H68"/>
  <c r="H65"/>
  <c r="H52"/>
  <c r="H72"/>
  <c r="H146"/>
  <c r="H62"/>
  <c r="H118"/>
  <c r="H67"/>
  <c r="H6"/>
  <c r="H105"/>
  <c r="H98"/>
  <c r="H97"/>
  <c r="H51"/>
  <c r="H107"/>
  <c r="H44"/>
  <c r="H45"/>
  <c r="H43"/>
  <c r="H46"/>
  <c r="H47"/>
  <c r="H48"/>
  <c r="H95"/>
  <c r="H133"/>
  <c r="H13"/>
  <c r="H14"/>
  <c r="H91"/>
  <c r="H50"/>
  <c r="H12"/>
  <c r="H4"/>
  <c r="H110"/>
  <c r="H94"/>
  <c r="H126"/>
  <c r="H16"/>
  <c r="H135"/>
  <c r="H136"/>
  <c r="H123"/>
  <c r="H111"/>
  <c r="H109"/>
  <c r="H93"/>
  <c r="H18"/>
  <c r="H11"/>
  <c r="H10"/>
  <c r="H7"/>
  <c r="H148"/>
  <c r="H59"/>
  <c r="H128"/>
  <c r="H120"/>
  <c r="H112"/>
  <c r="H129"/>
  <c r="H102"/>
  <c r="H101"/>
  <c r="H96"/>
  <c r="H92"/>
  <c r="H89"/>
  <c r="H88"/>
  <c r="H76"/>
  <c r="H42"/>
  <c r="H19"/>
  <c r="H17"/>
  <c r="H8"/>
  <c r="H104"/>
  <c r="H103"/>
  <c r="H90"/>
  <c r="H5"/>
  <c r="H132"/>
  <c r="H141"/>
  <c r="H49"/>
  <c r="H134"/>
  <c r="H122"/>
  <c r="H22"/>
  <c r="H9"/>
  <c r="H117"/>
  <c r="H77"/>
  <c r="H69"/>
  <c r="H87"/>
  <c r="H121"/>
  <c r="H21"/>
  <c r="H127"/>
  <c r="H140"/>
  <c r="H23"/>
  <c r="H114"/>
  <c r="H70"/>
  <c r="H38"/>
  <c r="H32"/>
  <c r="H25"/>
  <c r="H55"/>
  <c r="H35"/>
  <c r="H58"/>
  <c r="H31"/>
  <c r="H33"/>
  <c r="H27"/>
  <c r="H39"/>
  <c r="H29"/>
  <c r="H37"/>
  <c r="H26"/>
  <c r="H40"/>
  <c r="H56"/>
  <c r="H24"/>
  <c r="H34"/>
  <c r="H30"/>
  <c r="H36"/>
  <c r="H28"/>
  <c r="H41"/>
  <c r="H57"/>
  <c r="H108"/>
  <c r="H116"/>
  <c r="H86"/>
  <c r="H20"/>
  <c r="H139"/>
  <c r="H83"/>
  <c r="H79"/>
  <c r="H82"/>
  <c r="H84"/>
  <c r="H137"/>
  <c r="H138"/>
  <c r="H80"/>
  <c r="H78"/>
  <c r="H113"/>
  <c r="H85"/>
  <c r="H53"/>
  <c r="H74"/>
  <c r="H75"/>
  <c r="H81"/>
  <c r="H100"/>
  <c r="I149"/>
  <c r="J80" l="1"/>
  <c r="K80" s="1"/>
  <c r="J20"/>
  <c r="K20" s="1"/>
  <c r="J40"/>
  <c r="K40" s="1"/>
  <c r="J58"/>
  <c r="K58" s="1"/>
  <c r="J121"/>
  <c r="K121" s="1"/>
  <c r="J134"/>
  <c r="K134" s="1"/>
  <c r="J8"/>
  <c r="K8" s="1"/>
  <c r="J18"/>
  <c r="K18" s="1"/>
  <c r="J78"/>
  <c r="K78" s="1"/>
  <c r="J139"/>
  <c r="K139" s="1"/>
  <c r="J36"/>
  <c r="K36" s="1"/>
  <c r="J29"/>
  <c r="K29" s="1"/>
  <c r="J25"/>
  <c r="K25" s="1"/>
  <c r="J21"/>
  <c r="K21" s="1"/>
  <c r="J122"/>
  <c r="K122" s="1"/>
  <c r="J104"/>
  <c r="K104" s="1"/>
  <c r="J42"/>
  <c r="K42" s="1"/>
  <c r="J129"/>
  <c r="K129" s="1"/>
  <c r="J11"/>
  <c r="K11" s="1"/>
  <c r="J16"/>
  <c r="K16" s="1"/>
  <c r="J14"/>
  <c r="K14" s="1"/>
  <c r="J45"/>
  <c r="K45" s="1"/>
  <c r="J67"/>
  <c r="K67" s="1"/>
  <c r="J147"/>
  <c r="K147" s="1"/>
  <c r="J131"/>
  <c r="K131" s="1"/>
  <c r="J125"/>
  <c r="K125" s="1"/>
  <c r="J137"/>
  <c r="K137" s="1"/>
  <c r="J116"/>
  <c r="K116" s="1"/>
  <c r="J28"/>
  <c r="K28" s="1"/>
  <c r="J24"/>
  <c r="K24" s="1"/>
  <c r="J37"/>
  <c r="K37" s="1"/>
  <c r="J33"/>
  <c r="K33" s="1"/>
  <c r="J55"/>
  <c r="K55" s="1"/>
  <c r="J70"/>
  <c r="K70" s="1"/>
  <c r="J127"/>
  <c r="K127" s="1"/>
  <c r="J69"/>
  <c r="K69" s="1"/>
  <c r="J22"/>
  <c r="K22" s="1"/>
  <c r="J141"/>
  <c r="K141" s="1"/>
  <c r="J103"/>
  <c r="K103" s="1"/>
  <c r="J19"/>
  <c r="K19" s="1"/>
  <c r="J89"/>
  <c r="K89" s="1"/>
  <c r="J102"/>
  <c r="K102" s="1"/>
  <c r="J128"/>
  <c r="K128" s="1"/>
  <c r="J10"/>
  <c r="K10" s="1"/>
  <c r="J109"/>
  <c r="K109" s="1"/>
  <c r="J135"/>
  <c r="K135" s="1"/>
  <c r="J110"/>
  <c r="K110" s="1"/>
  <c r="J91"/>
  <c r="K91" s="1"/>
  <c r="J95"/>
  <c r="K95" s="1"/>
  <c r="J43"/>
  <c r="K43" s="1"/>
  <c r="J51"/>
  <c r="K51" s="1"/>
  <c r="J6"/>
  <c r="K6" s="1"/>
  <c r="J146"/>
  <c r="K146" s="1"/>
  <c r="J68"/>
  <c r="K68" s="1"/>
  <c r="J144"/>
  <c r="K144" s="1"/>
  <c r="J115"/>
  <c r="K115" s="1"/>
  <c r="J61"/>
  <c r="K61" s="1"/>
  <c r="J15"/>
  <c r="K15" s="1"/>
  <c r="J99"/>
  <c r="K99" s="1"/>
  <c r="J100"/>
  <c r="K100" s="1"/>
  <c r="J82"/>
  <c r="K82" s="1"/>
  <c r="J57"/>
  <c r="K57" s="1"/>
  <c r="J39"/>
  <c r="K39" s="1"/>
  <c r="J23"/>
  <c r="K23" s="1"/>
  <c r="J5"/>
  <c r="K5" s="1"/>
  <c r="J96"/>
  <c r="K96" s="1"/>
  <c r="J123"/>
  <c r="K123" s="1"/>
  <c r="J74"/>
  <c r="K74" s="1"/>
  <c r="J84"/>
  <c r="K84" s="1"/>
  <c r="J108"/>
  <c r="K108" s="1"/>
  <c r="J56"/>
  <c r="K56" s="1"/>
  <c r="J31"/>
  <c r="K31" s="1"/>
  <c r="J114"/>
  <c r="K114" s="1"/>
  <c r="J77"/>
  <c r="K77" s="1"/>
  <c r="J132"/>
  <c r="K132" s="1"/>
  <c r="J92"/>
  <c r="K92" s="1"/>
  <c r="J59"/>
  <c r="K59" s="1"/>
  <c r="J111"/>
  <c r="K111" s="1"/>
  <c r="J4"/>
  <c r="K4" s="1"/>
  <c r="J48"/>
  <c r="K48" s="1"/>
  <c r="J97"/>
  <c r="K97" s="1"/>
  <c r="J72"/>
  <c r="K72" s="1"/>
  <c r="J143"/>
  <c r="K143" s="1"/>
  <c r="J63"/>
  <c r="K63" s="1"/>
  <c r="J75"/>
  <c r="K75" s="1"/>
  <c r="J113"/>
  <c r="K113" s="1"/>
  <c r="J83"/>
  <c r="K83" s="1"/>
  <c r="J81"/>
  <c r="K81" s="1"/>
  <c r="J85"/>
  <c r="K85" s="1"/>
  <c r="J138"/>
  <c r="K138" s="1"/>
  <c r="J79"/>
  <c r="K79" s="1"/>
  <c r="J86"/>
  <c r="K86" s="1"/>
  <c r="J41"/>
  <c r="K41" s="1"/>
  <c r="J34"/>
  <c r="K34" s="1"/>
  <c r="J26"/>
  <c r="K26" s="1"/>
  <c r="J27"/>
  <c r="K27" s="1"/>
  <c r="J35"/>
  <c r="K35" s="1"/>
  <c r="J38"/>
  <c r="K38" s="1"/>
  <c r="J140"/>
  <c r="K140" s="1"/>
  <c r="J87"/>
  <c r="K87" s="1"/>
  <c r="J9"/>
  <c r="K9" s="1"/>
  <c r="J49"/>
  <c r="K49" s="1"/>
  <c r="J90"/>
  <c r="K90" s="1"/>
  <c r="J17"/>
  <c r="K17" s="1"/>
  <c r="J88"/>
  <c r="K88" s="1"/>
  <c r="J101"/>
  <c r="K101" s="1"/>
  <c r="J120"/>
  <c r="K120" s="1"/>
  <c r="J7"/>
  <c r="K7" s="1"/>
  <c r="J93"/>
  <c r="K93" s="1"/>
  <c r="J136"/>
  <c r="K136" s="1"/>
  <c r="J94"/>
  <c r="K94" s="1"/>
  <c r="J50"/>
  <c r="K50" s="1"/>
  <c r="J133"/>
  <c r="K133" s="1"/>
  <c r="J46"/>
  <c r="K46" s="1"/>
  <c r="J107"/>
  <c r="K107" s="1"/>
  <c r="J105"/>
  <c r="K105" s="1"/>
  <c r="J62"/>
  <c r="K62" s="1"/>
  <c r="J65"/>
  <c r="K65" s="1"/>
  <c r="J145"/>
  <c r="K145" s="1"/>
  <c r="J66"/>
  <c r="K66" s="1"/>
  <c r="J130"/>
  <c r="K130" s="1"/>
  <c r="J3"/>
  <c r="K3" s="1"/>
  <c r="J73"/>
  <c r="K73" s="1"/>
  <c r="J53"/>
  <c r="K53" s="1"/>
  <c r="J30"/>
  <c r="K30" s="1"/>
  <c r="J32"/>
  <c r="K32" s="1"/>
  <c r="J117"/>
  <c r="K117" s="1"/>
  <c r="J76"/>
  <c r="K76" s="1"/>
  <c r="J112"/>
  <c r="K112" s="1"/>
  <c r="J148"/>
  <c r="K148" s="1"/>
  <c r="J126"/>
  <c r="K126" s="1"/>
  <c r="J12"/>
  <c r="K12" s="1"/>
  <c r="J13"/>
  <c r="K13" s="1"/>
  <c r="J47"/>
  <c r="K47" s="1"/>
  <c r="J44"/>
  <c r="K44" s="1"/>
  <c r="J98"/>
  <c r="K98" s="1"/>
  <c r="J118"/>
  <c r="K118" s="1"/>
  <c r="J52"/>
  <c r="K52" s="1"/>
  <c r="J142"/>
  <c r="K142" s="1"/>
  <c r="J54"/>
  <c r="K54" s="1"/>
  <c r="J60"/>
  <c r="K60" s="1"/>
  <c r="J64"/>
  <c r="K64" s="1"/>
  <c r="J124"/>
  <c r="K124" s="1"/>
  <c r="H149"/>
  <c r="K149" l="1"/>
  <c r="J149"/>
  <c r="L124"/>
  <c r="Q124" s="1"/>
  <c r="L60"/>
  <c r="Q60" s="1"/>
  <c r="L142"/>
  <c r="Q142" s="1"/>
  <c r="L118"/>
  <c r="Q118" s="1"/>
  <c r="L44"/>
  <c r="Q44" s="1"/>
  <c r="L13"/>
  <c r="Q13" s="1"/>
  <c r="L126"/>
  <c r="Q126" s="1"/>
  <c r="L112"/>
  <c r="Q112" s="1"/>
  <c r="L117"/>
  <c r="Q117" s="1"/>
  <c r="L30"/>
  <c r="Q30" s="1"/>
  <c r="L73"/>
  <c r="Q73" s="1"/>
  <c r="L130"/>
  <c r="Q130" s="1"/>
  <c r="L145"/>
  <c r="Q145" s="1"/>
  <c r="L62"/>
  <c r="Q62" s="1"/>
  <c r="L107"/>
  <c r="L133"/>
  <c r="Q133" s="1"/>
  <c r="L94"/>
  <c r="Q94" s="1"/>
  <c r="L93"/>
  <c r="Q93" s="1"/>
  <c r="L120"/>
  <c r="Q120" s="1"/>
  <c r="L88"/>
  <c r="Q88" s="1"/>
  <c r="L90"/>
  <c r="Q90" s="1"/>
  <c r="L9"/>
  <c r="Q9" s="1"/>
  <c r="L140"/>
  <c r="Q140" s="1"/>
  <c r="L35"/>
  <c r="Q35" s="1"/>
  <c r="L26"/>
  <c r="Q26" s="1"/>
  <c r="L41"/>
  <c r="Q41" s="1"/>
  <c r="L79"/>
  <c r="Q79" s="1"/>
  <c r="L85"/>
  <c r="Q85" s="1"/>
  <c r="L83"/>
  <c r="Q83" s="1"/>
  <c r="L75"/>
  <c r="Q75" s="1"/>
  <c r="L143"/>
  <c r="L97"/>
  <c r="Q97" s="1"/>
  <c r="L4"/>
  <c r="Q4" s="1"/>
  <c r="L59"/>
  <c r="Q59" s="1"/>
  <c r="L132"/>
  <c r="Q132" s="1"/>
  <c r="L114"/>
  <c r="Q114" s="1"/>
  <c r="L56"/>
  <c r="Q56" s="1"/>
  <c r="L84"/>
  <c r="Q84" s="1"/>
  <c r="L123"/>
  <c r="L5"/>
  <c r="Q5" s="1"/>
  <c r="L39"/>
  <c r="Q39" s="1"/>
  <c r="L82"/>
  <c r="Q82" s="1"/>
  <c r="L99"/>
  <c r="Q99" s="1"/>
  <c r="L61"/>
  <c r="Q61" s="1"/>
  <c r="L144"/>
  <c r="Q144" s="1"/>
  <c r="L146"/>
  <c r="Q146" s="1"/>
  <c r="L51"/>
  <c r="Q51" s="1"/>
  <c r="L95"/>
  <c r="Q95" s="1"/>
  <c r="L110"/>
  <c r="Q110" s="1"/>
  <c r="L109"/>
  <c r="L128"/>
  <c r="Q128" s="1"/>
  <c r="L89"/>
  <c r="Q89" s="1"/>
  <c r="L103"/>
  <c r="Q103" s="1"/>
  <c r="L22"/>
  <c r="Q22" s="1"/>
  <c r="L127"/>
  <c r="L55"/>
  <c r="L37"/>
  <c r="Q37" s="1"/>
  <c r="L28"/>
  <c r="Q28" s="1"/>
  <c r="L137"/>
  <c r="Q137" s="1"/>
  <c r="L131"/>
  <c r="L67"/>
  <c r="Q67" s="1"/>
  <c r="L14"/>
  <c r="Q14" s="1"/>
  <c r="L11"/>
  <c r="Q11" s="1"/>
  <c r="L42"/>
  <c r="Q42" s="1"/>
  <c r="L122"/>
  <c r="Q122" s="1"/>
  <c r="L25"/>
  <c r="Q25" s="1"/>
  <c r="L36"/>
  <c r="Q36" s="1"/>
  <c r="L78"/>
  <c r="Q78" s="1"/>
  <c r="L8"/>
  <c r="Q8" s="1"/>
  <c r="L121"/>
  <c r="Q121" s="1"/>
  <c r="L40"/>
  <c r="Q40" s="1"/>
  <c r="L80"/>
  <c r="Q80" s="1"/>
  <c r="L64"/>
  <c r="Q64" s="1"/>
  <c r="L54"/>
  <c r="Q54" s="1"/>
  <c r="L52"/>
  <c r="Q52" s="1"/>
  <c r="L98"/>
  <c r="Q98" s="1"/>
  <c r="L47"/>
  <c r="Q47" s="1"/>
  <c r="L12"/>
  <c r="Q12" s="1"/>
  <c r="L148"/>
  <c r="Q148" s="1"/>
  <c r="L76"/>
  <c r="Q76" s="1"/>
  <c r="L32"/>
  <c r="Q32" s="1"/>
  <c r="L53"/>
  <c r="Q53" s="1"/>
  <c r="L3"/>
  <c r="L66"/>
  <c r="Q66" s="1"/>
  <c r="L65"/>
  <c r="Q65" s="1"/>
  <c r="L105"/>
  <c r="Q105" s="1"/>
  <c r="L46"/>
  <c r="Q46" s="1"/>
  <c r="L50"/>
  <c r="Q50" s="1"/>
  <c r="L136"/>
  <c r="Q136" s="1"/>
  <c r="L7"/>
  <c r="Q7" s="1"/>
  <c r="L101"/>
  <c r="Q101" s="1"/>
  <c r="L17"/>
  <c r="Q17" s="1"/>
  <c r="L49"/>
  <c r="Q49" s="1"/>
  <c r="L87"/>
  <c r="Q87" s="1"/>
  <c r="L38"/>
  <c r="Q38" s="1"/>
  <c r="L27"/>
  <c r="Q27" s="1"/>
  <c r="L34"/>
  <c r="Q34" s="1"/>
  <c r="L86"/>
  <c r="Q86" s="1"/>
  <c r="L138"/>
  <c r="Q138" s="1"/>
  <c r="L81"/>
  <c r="Q81" s="1"/>
  <c r="L113"/>
  <c r="Q113" s="1"/>
  <c r="L63"/>
  <c r="L72"/>
  <c r="Q72" s="1"/>
  <c r="L48"/>
  <c r="Q48" s="1"/>
  <c r="L111"/>
  <c r="L92"/>
  <c r="Q92" s="1"/>
  <c r="L77"/>
  <c r="Q77" s="1"/>
  <c r="L31"/>
  <c r="Q31" s="1"/>
  <c r="L108"/>
  <c r="Q108" s="1"/>
  <c r="L74"/>
  <c r="Q74" s="1"/>
  <c r="L96"/>
  <c r="Q96" s="1"/>
  <c r="L23"/>
  <c r="Q23" s="1"/>
  <c r="L57"/>
  <c r="Q57" s="1"/>
  <c r="L100"/>
  <c r="Q100" s="1"/>
  <c r="L15"/>
  <c r="Q15" s="1"/>
  <c r="L115"/>
  <c r="L68"/>
  <c r="Q68" s="1"/>
  <c r="L6"/>
  <c r="Q6" s="1"/>
  <c r="L43"/>
  <c r="Q43" s="1"/>
  <c r="L91"/>
  <c r="Q91" s="1"/>
  <c r="L135"/>
  <c r="L10"/>
  <c r="Q10" s="1"/>
  <c r="L102"/>
  <c r="Q102" s="1"/>
  <c r="L19"/>
  <c r="Q19" s="1"/>
  <c r="L141"/>
  <c r="Q141" s="1"/>
  <c r="L69"/>
  <c r="Q69" s="1"/>
  <c r="L70"/>
  <c r="Q70" s="1"/>
  <c r="L33"/>
  <c r="Q33" s="1"/>
  <c r="L24"/>
  <c r="Q24" s="1"/>
  <c r="L116"/>
  <c r="Q116" s="1"/>
  <c r="L125"/>
  <c r="Q125" s="1"/>
  <c r="L147"/>
  <c r="L45"/>
  <c r="Q45" s="1"/>
  <c r="L16"/>
  <c r="Q16" s="1"/>
  <c r="L129"/>
  <c r="Q129" s="1"/>
  <c r="L104"/>
  <c r="Q104" s="1"/>
  <c r="L21"/>
  <c r="Q21" s="1"/>
  <c r="L29"/>
  <c r="Q29" s="1"/>
  <c r="L139"/>
  <c r="L18"/>
  <c r="Q18" s="1"/>
  <c r="L134"/>
  <c r="Q134" s="1"/>
  <c r="L58"/>
  <c r="Q58" s="1"/>
  <c r="L20"/>
  <c r="Q20" s="1"/>
  <c r="G149"/>
  <c r="E149"/>
  <c r="E8" i="9"/>
  <c r="S45" i="4" l="1"/>
  <c r="R45"/>
  <c r="Q135"/>
  <c r="R135" s="1"/>
  <c r="S57"/>
  <c r="R57"/>
  <c r="S113"/>
  <c r="R113"/>
  <c r="S136"/>
  <c r="R136"/>
  <c r="S32"/>
  <c r="R32"/>
  <c r="S64"/>
  <c r="R64"/>
  <c r="S122"/>
  <c r="R122"/>
  <c r="S37"/>
  <c r="R37"/>
  <c r="S110"/>
  <c r="R110"/>
  <c r="S39"/>
  <c r="R39"/>
  <c r="S4"/>
  <c r="R4"/>
  <c r="S26"/>
  <c r="R26"/>
  <c r="S94"/>
  <c r="R94"/>
  <c r="S117"/>
  <c r="R117"/>
  <c r="S44"/>
  <c r="R44"/>
  <c r="S58"/>
  <c r="R58"/>
  <c r="S16"/>
  <c r="R16"/>
  <c r="S69"/>
  <c r="R69"/>
  <c r="S100"/>
  <c r="R100"/>
  <c r="S92"/>
  <c r="R92"/>
  <c r="S86"/>
  <c r="R86"/>
  <c r="S87"/>
  <c r="R87"/>
  <c r="S7"/>
  <c r="R7"/>
  <c r="S105"/>
  <c r="R105"/>
  <c r="S53"/>
  <c r="R53"/>
  <c r="S12"/>
  <c r="R12"/>
  <c r="S54"/>
  <c r="R54"/>
  <c r="S121"/>
  <c r="R121"/>
  <c r="S25"/>
  <c r="R25"/>
  <c r="S14"/>
  <c r="R14"/>
  <c r="S28"/>
  <c r="R28"/>
  <c r="S22"/>
  <c r="R22"/>
  <c r="Q109"/>
  <c r="R109" s="1"/>
  <c r="S146"/>
  <c r="R146"/>
  <c r="S82"/>
  <c r="R82"/>
  <c r="S84"/>
  <c r="R84"/>
  <c r="S59"/>
  <c r="R59"/>
  <c r="S75"/>
  <c r="R75"/>
  <c r="S41"/>
  <c r="R41"/>
  <c r="S9"/>
  <c r="R9"/>
  <c r="S93"/>
  <c r="R93"/>
  <c r="S62"/>
  <c r="R62"/>
  <c r="S30"/>
  <c r="R30"/>
  <c r="S13"/>
  <c r="R13"/>
  <c r="S60"/>
  <c r="R60"/>
  <c r="S21"/>
  <c r="R21"/>
  <c r="S141"/>
  <c r="R141"/>
  <c r="S68"/>
  <c r="R68"/>
  <c r="Q111"/>
  <c r="R111" s="1"/>
  <c r="S34"/>
  <c r="R34"/>
  <c r="S49"/>
  <c r="R49"/>
  <c r="S65"/>
  <c r="R65"/>
  <c r="S47"/>
  <c r="R47"/>
  <c r="S8"/>
  <c r="R8"/>
  <c r="S67"/>
  <c r="R67"/>
  <c r="S103"/>
  <c r="R103"/>
  <c r="S144"/>
  <c r="R144"/>
  <c r="S56"/>
  <c r="R56"/>
  <c r="S83"/>
  <c r="R83"/>
  <c r="S90"/>
  <c r="R90"/>
  <c r="S145"/>
  <c r="R145"/>
  <c r="S124"/>
  <c r="R124"/>
  <c r="S29"/>
  <c r="R29"/>
  <c r="S116"/>
  <c r="R116"/>
  <c r="S10"/>
  <c r="R10"/>
  <c r="S6"/>
  <c r="R6"/>
  <c r="S74"/>
  <c r="R74"/>
  <c r="Q63"/>
  <c r="R63" s="1"/>
  <c r="S20"/>
  <c r="R20"/>
  <c r="Q139"/>
  <c r="R139" s="1"/>
  <c r="S129"/>
  <c r="R129"/>
  <c r="S125"/>
  <c r="R125"/>
  <c r="S70"/>
  <c r="R70"/>
  <c r="S102"/>
  <c r="R102"/>
  <c r="S43"/>
  <c r="R43"/>
  <c r="S15"/>
  <c r="R15"/>
  <c r="S96"/>
  <c r="R96"/>
  <c r="S77"/>
  <c r="R77"/>
  <c r="S72"/>
  <c r="R72"/>
  <c r="S138"/>
  <c r="R138"/>
  <c r="S38"/>
  <c r="R38"/>
  <c r="S101"/>
  <c r="R101"/>
  <c r="S46"/>
  <c r="R46"/>
  <c r="Q3"/>
  <c r="L149"/>
  <c r="S148"/>
  <c r="R148"/>
  <c r="S52"/>
  <c r="R52"/>
  <c r="S40"/>
  <c r="R40"/>
  <c r="S36"/>
  <c r="R36"/>
  <c r="S11"/>
  <c r="R11"/>
  <c r="S137"/>
  <c r="R137"/>
  <c r="Q127"/>
  <c r="R127" s="1"/>
  <c r="S128"/>
  <c r="R128"/>
  <c r="S51"/>
  <c r="R51"/>
  <c r="S99"/>
  <c r="R99"/>
  <c r="Q123"/>
  <c r="R123" s="1"/>
  <c r="S132"/>
  <c r="R132"/>
  <c r="Q143"/>
  <c r="R143" s="1"/>
  <c r="S79"/>
  <c r="R79"/>
  <c r="S140"/>
  <c r="R140"/>
  <c r="S120"/>
  <c r="R120"/>
  <c r="Q107"/>
  <c r="R107" s="1"/>
  <c r="S73"/>
  <c r="R73"/>
  <c r="S126"/>
  <c r="R126"/>
  <c r="S142"/>
  <c r="R142"/>
  <c r="S134"/>
  <c r="R134"/>
  <c r="S24"/>
  <c r="R24"/>
  <c r="S108"/>
  <c r="R108"/>
  <c r="S18"/>
  <c r="R18"/>
  <c r="S104"/>
  <c r="R104"/>
  <c r="Q147"/>
  <c r="R147" s="1"/>
  <c r="S33"/>
  <c r="R33"/>
  <c r="S19"/>
  <c r="R19"/>
  <c r="S91"/>
  <c r="R91"/>
  <c r="Q115"/>
  <c r="R115" s="1"/>
  <c r="S23"/>
  <c r="R23"/>
  <c r="S31"/>
  <c r="R31"/>
  <c r="S48"/>
  <c r="R48"/>
  <c r="S81"/>
  <c r="R81"/>
  <c r="S27"/>
  <c r="R27"/>
  <c r="S17"/>
  <c r="R17"/>
  <c r="S50"/>
  <c r="R50"/>
  <c r="S66"/>
  <c r="R66"/>
  <c r="S76"/>
  <c r="R76"/>
  <c r="S98"/>
  <c r="R98"/>
  <c r="S80"/>
  <c r="R80"/>
  <c r="S78"/>
  <c r="R78"/>
  <c r="S42"/>
  <c r="R42"/>
  <c r="Q131"/>
  <c r="R131" s="1"/>
  <c r="Q55"/>
  <c r="R55" s="1"/>
  <c r="S89"/>
  <c r="R89"/>
  <c r="S95"/>
  <c r="R95"/>
  <c r="S61"/>
  <c r="R61"/>
  <c r="S5"/>
  <c r="R5"/>
  <c r="S114"/>
  <c r="R114"/>
  <c r="S97"/>
  <c r="R97"/>
  <c r="S85"/>
  <c r="R85"/>
  <c r="S35"/>
  <c r="R35"/>
  <c r="S88"/>
  <c r="R88"/>
  <c r="S133"/>
  <c r="R133"/>
  <c r="S130"/>
  <c r="R130"/>
  <c r="S112"/>
  <c r="R112"/>
  <c r="S118"/>
  <c r="R118"/>
  <c r="E91" i="7"/>
  <c r="S55" i="4" l="1"/>
  <c r="S107"/>
  <c r="S143"/>
  <c r="S131"/>
  <c r="S115"/>
  <c r="S147"/>
  <c r="S139"/>
  <c r="S111"/>
  <c r="S109"/>
  <c r="S135"/>
  <c r="S3"/>
  <c r="Q149"/>
  <c r="R3"/>
  <c r="R149" s="1"/>
  <c r="S63"/>
  <c r="S123"/>
  <c r="S127"/>
  <c r="E372" i="5"/>
  <c r="F149" i="4"/>
  <c r="S149" l="1"/>
</calcChain>
</file>

<file path=xl/sharedStrings.xml><?xml version="1.0" encoding="utf-8"?>
<sst xmlns="http://schemas.openxmlformats.org/spreadsheetml/2006/main" count="2484" uniqueCount="1124">
  <si>
    <t>Registrar ID</t>
  </si>
  <si>
    <t>Registrar Name</t>
  </si>
  <si>
    <t>Aadhaar Generated</t>
  </si>
  <si>
    <t>000</t>
  </si>
  <si>
    <t>UIDAI-Registrar</t>
  </si>
  <si>
    <t>101</t>
  </si>
  <si>
    <t>Jammu and Kashmir Bank</t>
  </si>
  <si>
    <t>102</t>
  </si>
  <si>
    <t>Govt of Himachal Pradesh</t>
  </si>
  <si>
    <t>103</t>
  </si>
  <si>
    <t>FCS Govt of Punjab</t>
  </si>
  <si>
    <t>106</t>
  </si>
  <si>
    <t>FCR Govt of Haryana</t>
  </si>
  <si>
    <t>108</t>
  </si>
  <si>
    <t>Dept of ITC Govt of Rajasthan</t>
  </si>
  <si>
    <t>111</t>
  </si>
  <si>
    <t>Govt of Sikkim - Dept of Econo</t>
  </si>
  <si>
    <t>116</t>
  </si>
  <si>
    <t>RDD Govt of Tripura</t>
  </si>
  <si>
    <t>118</t>
  </si>
  <si>
    <t>General Admn. Department, Govt of Assam</t>
  </si>
  <si>
    <t>124</t>
  </si>
  <si>
    <t>Govt of Gujarat</t>
  </si>
  <si>
    <t>125</t>
  </si>
  <si>
    <t>UT Of Daman and Diu</t>
  </si>
  <si>
    <t>126</t>
  </si>
  <si>
    <t>UT Govt. Of Dadra &amp; Nagar Haveli</t>
  </si>
  <si>
    <t>127</t>
  </si>
  <si>
    <t>Govt of Maharashtra</t>
  </si>
  <si>
    <t>129</t>
  </si>
  <si>
    <t xml:space="preserve">Govt of Karnataka </t>
  </si>
  <si>
    <t>130</t>
  </si>
  <si>
    <t>Govt of Goa</t>
  </si>
  <si>
    <t>132</t>
  </si>
  <si>
    <t>Govt of Kerala</t>
  </si>
  <si>
    <t>134</t>
  </si>
  <si>
    <t>UT of Puducherry</t>
  </si>
  <si>
    <t>135</t>
  </si>
  <si>
    <t>Civil Supplies - A&amp;N Islands</t>
  </si>
  <si>
    <t>138</t>
  </si>
  <si>
    <t>Govt of UT of Chandigarh</t>
  </si>
  <si>
    <t>141</t>
  </si>
  <si>
    <t>Secretery IT,J&amp;K</t>
  </si>
  <si>
    <t>143</t>
  </si>
  <si>
    <t xml:space="preserve">Odisha Computer Application Center </t>
  </si>
  <si>
    <t>145</t>
  </si>
  <si>
    <t>DEPUTY COMMISSIONER TAWANG</t>
  </si>
  <si>
    <t>146</t>
  </si>
  <si>
    <t>DC West Kameng</t>
  </si>
  <si>
    <t>147</t>
  </si>
  <si>
    <t>DC East Kameng</t>
  </si>
  <si>
    <t>148</t>
  </si>
  <si>
    <t>DC PAPUMPARE</t>
  </si>
  <si>
    <t>149</t>
  </si>
  <si>
    <t>DC ITANAGAR CAPITAL COMPLEX</t>
  </si>
  <si>
    <t>150</t>
  </si>
  <si>
    <t>DC LOWER SUBANSIRI</t>
  </si>
  <si>
    <t>151</t>
  </si>
  <si>
    <t>D.C. KURUNG KUMEY</t>
  </si>
  <si>
    <t>152</t>
  </si>
  <si>
    <t>DEPUTY COMMISSIONER KRA DAADI</t>
  </si>
  <si>
    <t>153</t>
  </si>
  <si>
    <t>DC Upper Subansiri</t>
  </si>
  <si>
    <t>154</t>
  </si>
  <si>
    <t>DC Aalo</t>
  </si>
  <si>
    <t>155</t>
  </si>
  <si>
    <t>DC Siang</t>
  </si>
  <si>
    <t>156</t>
  </si>
  <si>
    <t>DC East Siang</t>
  </si>
  <si>
    <t>157</t>
  </si>
  <si>
    <t>DC Upper Siang District</t>
  </si>
  <si>
    <t>158</t>
  </si>
  <si>
    <t>DC Dibang Valley</t>
  </si>
  <si>
    <t>159</t>
  </si>
  <si>
    <t>DC Lower Dibang</t>
  </si>
  <si>
    <t>160</t>
  </si>
  <si>
    <t>DC LOHIT</t>
  </si>
  <si>
    <t>161</t>
  </si>
  <si>
    <t>Deputy Commissioner, Anjaw</t>
  </si>
  <si>
    <t>162</t>
  </si>
  <si>
    <t>DC NAMSAI</t>
  </si>
  <si>
    <t>163</t>
  </si>
  <si>
    <t>DEPUTY COMMISSIONER CHANGLANG</t>
  </si>
  <si>
    <t>164</t>
  </si>
  <si>
    <t>DC  Tirap District</t>
  </si>
  <si>
    <t>165</t>
  </si>
  <si>
    <t>DC Longding</t>
  </si>
  <si>
    <t>166</t>
  </si>
  <si>
    <t>DC South East</t>
  </si>
  <si>
    <t>167</t>
  </si>
  <si>
    <t>DY. COMMISSIONER SHAHDARA</t>
  </si>
  <si>
    <t>169</t>
  </si>
  <si>
    <t>Rural Development Department Bihar-1</t>
  </si>
  <si>
    <t>206</t>
  </si>
  <si>
    <t>CSC e-Governance Services India Limited</t>
  </si>
  <si>
    <t>207</t>
  </si>
  <si>
    <t>UTI Infrastructure Technology &amp; Services Limited</t>
  </si>
  <si>
    <t>208</t>
  </si>
  <si>
    <t>Tamil Nadu eGovernance Agency</t>
  </si>
  <si>
    <t>212</t>
  </si>
  <si>
    <t>Commissioner Nagaland</t>
  </si>
  <si>
    <t>213</t>
  </si>
  <si>
    <t>Special Secretary Home</t>
  </si>
  <si>
    <t>214</t>
  </si>
  <si>
    <t>Govt. of Mizoram</t>
  </si>
  <si>
    <t>217</t>
  </si>
  <si>
    <t>DIT Lakshadweep</t>
  </si>
  <si>
    <t>218</t>
  </si>
  <si>
    <t>General Administration Department</t>
  </si>
  <si>
    <t>219</t>
  </si>
  <si>
    <t>Social Welfare Department, Govt of Mizoram</t>
  </si>
  <si>
    <t>601</t>
  </si>
  <si>
    <t>Bank of Baroda</t>
  </si>
  <si>
    <t>604</t>
  </si>
  <si>
    <t>Corporation Bank</t>
  </si>
  <si>
    <t>608</t>
  </si>
  <si>
    <t>State Bank of India</t>
  </si>
  <si>
    <t>610</t>
  </si>
  <si>
    <t>Union Bank</t>
  </si>
  <si>
    <t>618</t>
  </si>
  <si>
    <t>DENA BANK</t>
  </si>
  <si>
    <t>619</t>
  </si>
  <si>
    <t>Vijaya Bank</t>
  </si>
  <si>
    <t>620</t>
  </si>
  <si>
    <t>UCO BANK</t>
  </si>
  <si>
    <t>623</t>
  </si>
  <si>
    <t>Andhra Bank</t>
  </si>
  <si>
    <t>624</t>
  </si>
  <si>
    <t>IDBI Bank ltd</t>
  </si>
  <si>
    <t>628</t>
  </si>
  <si>
    <t>KotakMahindra Bank</t>
  </si>
  <si>
    <t>629</t>
  </si>
  <si>
    <t>Lakshmi Vilas Bank</t>
  </si>
  <si>
    <t>630</t>
  </si>
  <si>
    <t>Bandhan Bank Ltd</t>
  </si>
  <si>
    <t>631</t>
  </si>
  <si>
    <t xml:space="preserve">Catholic Syrian Bank   </t>
  </si>
  <si>
    <t>632</t>
  </si>
  <si>
    <t xml:space="preserve">City Union Bank Limited        </t>
  </si>
  <si>
    <t>633</t>
  </si>
  <si>
    <t>DCB Bank</t>
  </si>
  <si>
    <t>634</t>
  </si>
  <si>
    <t>Federal Bank</t>
  </si>
  <si>
    <t>635</t>
  </si>
  <si>
    <t>HDFC Bank Limited</t>
  </si>
  <si>
    <t>636</t>
  </si>
  <si>
    <t>ICICI Bank Limited</t>
  </si>
  <si>
    <t>637</t>
  </si>
  <si>
    <t>IDFC BANK LIMITED</t>
  </si>
  <si>
    <t>638</t>
  </si>
  <si>
    <t>IndusInd Bank</t>
  </si>
  <si>
    <t>639</t>
  </si>
  <si>
    <t>Karnataka Bank</t>
  </si>
  <si>
    <t>640</t>
  </si>
  <si>
    <t xml:space="preserve">Karur Vysya Bank </t>
  </si>
  <si>
    <t>641</t>
  </si>
  <si>
    <t>The Nainital Bank Ltd</t>
  </si>
  <si>
    <t>642</t>
  </si>
  <si>
    <t>RBL Bank Limited</t>
  </si>
  <si>
    <t>643</t>
  </si>
  <si>
    <t>South Indian Bank</t>
  </si>
  <si>
    <t>644</t>
  </si>
  <si>
    <t>Tamil Nadu Mercantile Bank</t>
  </si>
  <si>
    <t>645</t>
  </si>
  <si>
    <t>Dhanlaxmi Bank</t>
  </si>
  <si>
    <t>646</t>
  </si>
  <si>
    <t>YES Bank Limited</t>
  </si>
  <si>
    <t>647</t>
  </si>
  <si>
    <t>Axis Bank Ltd</t>
  </si>
  <si>
    <t>648</t>
  </si>
  <si>
    <t>Bank of Baroda_New_648</t>
  </si>
  <si>
    <t>649</t>
  </si>
  <si>
    <t>Bank of India_New_649</t>
  </si>
  <si>
    <t>650</t>
  </si>
  <si>
    <t>Central Bank of India_New_650</t>
  </si>
  <si>
    <t>651</t>
  </si>
  <si>
    <t>Indian Bank_New_651</t>
  </si>
  <si>
    <t>652</t>
  </si>
  <si>
    <t>ORIENTAL BANK OF COMMERCE_NEW_652</t>
  </si>
  <si>
    <t>653</t>
  </si>
  <si>
    <t>Punjab National Bank_NEW_653</t>
  </si>
  <si>
    <t>654</t>
  </si>
  <si>
    <t>STATE BANK OF INDIA_New_654</t>
  </si>
  <si>
    <t>655</t>
  </si>
  <si>
    <t>United Bank Of India_New_655</t>
  </si>
  <si>
    <t>656</t>
  </si>
  <si>
    <t>Union Bank Of India_New_656</t>
  </si>
  <si>
    <t>657</t>
  </si>
  <si>
    <t>Canara Bank_New_657</t>
  </si>
  <si>
    <t>658</t>
  </si>
  <si>
    <t>Syndicate Bank_New_658</t>
  </si>
  <si>
    <t>659</t>
  </si>
  <si>
    <t>INDIAN OVERSEAS BANK_NEW_659</t>
  </si>
  <si>
    <t>660</t>
  </si>
  <si>
    <t>Punjab &amp; Sind Bank_New_660</t>
  </si>
  <si>
    <t>661</t>
  </si>
  <si>
    <t>ALLAHABAD BANK_NEW_661</t>
  </si>
  <si>
    <t>662</t>
  </si>
  <si>
    <t>BANK OF MAHARASHTRA_NEW_662</t>
  </si>
  <si>
    <t>664</t>
  </si>
  <si>
    <t>Dena Bank_New_664</t>
  </si>
  <si>
    <t>667</t>
  </si>
  <si>
    <t>IDBI Bank Ltd_New_667</t>
  </si>
  <si>
    <t>670</t>
  </si>
  <si>
    <t>BARODA UTTAR PRADESH GRAMIN BANK</t>
  </si>
  <si>
    <t>671</t>
  </si>
  <si>
    <t>Baroda Rajasthan Kshetriya Gramin Bank</t>
  </si>
  <si>
    <t>696</t>
  </si>
  <si>
    <t>Ujjivan Small Finance Bank</t>
  </si>
  <si>
    <t>804</t>
  </si>
  <si>
    <t>Indiapost</t>
  </si>
  <si>
    <t>805</t>
  </si>
  <si>
    <t>Delhi-NW DC</t>
  </si>
  <si>
    <t>806</t>
  </si>
  <si>
    <t>Delhi SW DC</t>
  </si>
  <si>
    <t>807</t>
  </si>
  <si>
    <t>Delhi - North DC</t>
  </si>
  <si>
    <t>808</t>
  </si>
  <si>
    <t>Delhi - Central DC</t>
  </si>
  <si>
    <t>812</t>
  </si>
  <si>
    <t>Delhi - NE DC</t>
  </si>
  <si>
    <t>813</t>
  </si>
  <si>
    <t>Delhi - East DC</t>
  </si>
  <si>
    <t>814</t>
  </si>
  <si>
    <t>NSDL e-Governance Infrastructure Limited</t>
  </si>
  <si>
    <t>815</t>
  </si>
  <si>
    <t>Department of Information Technology Govt of Jharkhand</t>
  </si>
  <si>
    <t>816</t>
  </si>
  <si>
    <t>Information Technology &amp; Communication Department</t>
  </si>
  <si>
    <t>818</t>
  </si>
  <si>
    <t>Information Technology Electronics and Communication Department, Govt of Telangana</t>
  </si>
  <si>
    <t>820</t>
  </si>
  <si>
    <t xml:space="preserve">Madhya Pradesh State Electronics Development Corporation Ltd.  </t>
  </si>
  <si>
    <t>821</t>
  </si>
  <si>
    <t>Atalji Janasnehi Directorate, Government of Karnataka</t>
  </si>
  <si>
    <t>826</t>
  </si>
  <si>
    <t>Directorate of Social welfare, A&amp;N Islands</t>
  </si>
  <si>
    <t>830</t>
  </si>
  <si>
    <t>Social Welfare Deptt.,Govt of Bihar</t>
  </si>
  <si>
    <t>833</t>
  </si>
  <si>
    <t>Director School Education UT Chandigarh</t>
  </si>
  <si>
    <t>840</t>
  </si>
  <si>
    <t>Women &amp; Child Development, Govt. of Gujarat</t>
  </si>
  <si>
    <t>841</t>
  </si>
  <si>
    <t>Education Department, Govt. of Gujarat</t>
  </si>
  <si>
    <t>842</t>
  </si>
  <si>
    <t>Department of WCD, Haryana</t>
  </si>
  <si>
    <t>843</t>
  </si>
  <si>
    <t>Directorate of Secondary Education, Haryana</t>
  </si>
  <si>
    <t>844</t>
  </si>
  <si>
    <t>Directorate of Woman and Child Development, Government of Himachal Pradesh</t>
  </si>
  <si>
    <t>846</t>
  </si>
  <si>
    <t>Women and Child Development Govt. of Jharkhand</t>
  </si>
  <si>
    <t>852</t>
  </si>
  <si>
    <t>WCD Govt. of MP</t>
  </si>
  <si>
    <t>854</t>
  </si>
  <si>
    <t>Women &amp; Child  Devlopment, Maharashtra</t>
  </si>
  <si>
    <t>856</t>
  </si>
  <si>
    <t>wcddelhi</t>
  </si>
  <si>
    <t>862</t>
  </si>
  <si>
    <t>WCD, Govt. of Rajasthan</t>
  </si>
  <si>
    <t>867</t>
  </si>
  <si>
    <t>Deptt. Of School Education, Serva Shiksha Abhiyan,Govt. Of Telangana</t>
  </si>
  <si>
    <t>868</t>
  </si>
  <si>
    <t>Directorate of Social Welfare &amp; Social Education, Govt. of Tripura</t>
  </si>
  <si>
    <t>871</t>
  </si>
  <si>
    <t>School Education &amp; Sports, UP</t>
  </si>
  <si>
    <t>951</t>
  </si>
  <si>
    <t>U.P. Development Systems Corporation Ltd</t>
  </si>
  <si>
    <t>952</t>
  </si>
  <si>
    <t>Director General Health Services,Health Deptt, Haryana</t>
  </si>
  <si>
    <t>953</t>
  </si>
  <si>
    <t>U P Electronics Corporation Limited</t>
  </si>
  <si>
    <t>955</t>
  </si>
  <si>
    <t>Director Health and Family Welfare, UT</t>
  </si>
  <si>
    <t>956</t>
  </si>
  <si>
    <t>Directorate of Health Services, A&amp;N Islands</t>
  </si>
  <si>
    <t>957</t>
  </si>
  <si>
    <t>Directorate of Public Health and Family Welfare, Govt of Andhra Pradesh</t>
  </si>
  <si>
    <t>964</t>
  </si>
  <si>
    <t xml:space="preserve"> Chief Registrar Births &amp; Deaths -cum-Director Health Services </t>
  </si>
  <si>
    <t>983</t>
  </si>
  <si>
    <t>BSNL Maharashtra Circle</t>
  </si>
  <si>
    <t>984</t>
  </si>
  <si>
    <t>State Project Director SSA J&amp;K</t>
  </si>
  <si>
    <t>985</t>
  </si>
  <si>
    <t>State Mission Director ICDS Social Welfare Department JK</t>
  </si>
  <si>
    <t>986</t>
  </si>
  <si>
    <t>Electronics &amp; Information Technology E&amp;IT Department Government of Chhattisgarh GoCG</t>
  </si>
  <si>
    <t>989</t>
  </si>
  <si>
    <t>Integrated Child Development Services , Government of Tamil Nadu</t>
  </si>
  <si>
    <t>Grand Total</t>
  </si>
  <si>
    <t>EA_Code</t>
  </si>
  <si>
    <t>EA Name</t>
  </si>
  <si>
    <t>0002</t>
  </si>
  <si>
    <t>RO Bangalore</t>
  </si>
  <si>
    <t>0003</t>
  </si>
  <si>
    <t>RO Chandigarh</t>
  </si>
  <si>
    <t>0004</t>
  </si>
  <si>
    <t>RO Delhi</t>
  </si>
  <si>
    <t>0005</t>
  </si>
  <si>
    <t>RO Hyderabad</t>
  </si>
  <si>
    <t>0006</t>
  </si>
  <si>
    <t>RO Lucknow</t>
  </si>
  <si>
    <t>0007</t>
  </si>
  <si>
    <t>RO Guwahati</t>
  </si>
  <si>
    <t>0008</t>
  </si>
  <si>
    <t>RO Ranchi</t>
  </si>
  <si>
    <t>0009</t>
  </si>
  <si>
    <t>Tech Centre</t>
  </si>
  <si>
    <t>0010</t>
  </si>
  <si>
    <t>RO Mumbai</t>
  </si>
  <si>
    <t>0011</t>
  </si>
  <si>
    <t>UIDAI Camp Office Patna</t>
  </si>
  <si>
    <t>0101</t>
  </si>
  <si>
    <t>J &amp; K Bank</t>
  </si>
  <si>
    <t>0102</t>
  </si>
  <si>
    <t>Department of IT, Govt. of HP</t>
  </si>
  <si>
    <t>0103</t>
  </si>
  <si>
    <t>Punjab State Child Protection Society of Department of Social Security and Women &amp; Child Developmen</t>
  </si>
  <si>
    <t>0972</t>
  </si>
  <si>
    <t>Department of Health &amp; Family Welfare, Punjab</t>
  </si>
  <si>
    <t>2059</t>
  </si>
  <si>
    <t>District Sukhmani Society Fatehgarh Sahib Punjab</t>
  </si>
  <si>
    <t>2070</t>
  </si>
  <si>
    <t>District Sukhmani Society Sangrur Punjab</t>
  </si>
  <si>
    <t>2309</t>
  </si>
  <si>
    <t>Punjab State e- Governance Society</t>
  </si>
  <si>
    <t>2092</t>
  </si>
  <si>
    <t>District IT Society Ambala</t>
  </si>
  <si>
    <t>2093</t>
  </si>
  <si>
    <t>District IT Society Bhiwani</t>
  </si>
  <si>
    <t>2094</t>
  </si>
  <si>
    <t>District IT Society Faridabad</t>
  </si>
  <si>
    <t>2095</t>
  </si>
  <si>
    <t>District IT Society Fatehabad</t>
  </si>
  <si>
    <t>2096</t>
  </si>
  <si>
    <t>District IT Society Gurgaon</t>
  </si>
  <si>
    <t>2097</t>
  </si>
  <si>
    <t>District IT Society Hisar</t>
  </si>
  <si>
    <t>2098</t>
  </si>
  <si>
    <t>District IT Society Jhajjar</t>
  </si>
  <si>
    <t>2099</t>
  </si>
  <si>
    <t>District IT Society Jind</t>
  </si>
  <si>
    <t>2100</t>
  </si>
  <si>
    <t>District IT Society Kaithal</t>
  </si>
  <si>
    <t>2101</t>
  </si>
  <si>
    <t>District IT Society Karnal</t>
  </si>
  <si>
    <t>2102</t>
  </si>
  <si>
    <t>District IT Society Kurukshetra</t>
  </si>
  <si>
    <t>2103</t>
  </si>
  <si>
    <t>District IT Society Mahendragarh</t>
  </si>
  <si>
    <t>2104</t>
  </si>
  <si>
    <t>District IT Society Mewat</t>
  </si>
  <si>
    <t>2105</t>
  </si>
  <si>
    <t>District IT Society Palwal</t>
  </si>
  <si>
    <t>2106</t>
  </si>
  <si>
    <t>District IT Society Panchkula</t>
  </si>
  <si>
    <t>2107</t>
  </si>
  <si>
    <t>District IT Society Panipat</t>
  </si>
  <si>
    <t>2108</t>
  </si>
  <si>
    <t>District IT Society Rewari</t>
  </si>
  <si>
    <t>2109</t>
  </si>
  <si>
    <t>District IT Society Rohtak</t>
  </si>
  <si>
    <t>2110</t>
  </si>
  <si>
    <t>District IT Society Sirsa</t>
  </si>
  <si>
    <t>2111</t>
  </si>
  <si>
    <t>District IT Society Sonipat</t>
  </si>
  <si>
    <t>2112</t>
  </si>
  <si>
    <t>District IT Society Yamuna Nagar</t>
  </si>
  <si>
    <t>2091</t>
  </si>
  <si>
    <t>Rajcomp Info Services Ltd</t>
  </si>
  <si>
    <t>0111</t>
  </si>
  <si>
    <t>Department of Economics Statistics  Monitoring and Evaluation DESME</t>
  </si>
  <si>
    <t>2179</t>
  </si>
  <si>
    <t>District Magistrate &amp; Collector, West Tripura District</t>
  </si>
  <si>
    <t>2180</t>
  </si>
  <si>
    <t>District Magistrate &amp; Collector,Sepahijala District</t>
  </si>
  <si>
    <t>2181</t>
  </si>
  <si>
    <t>District Magistrate &amp; Collector, Khowai District</t>
  </si>
  <si>
    <t>2182</t>
  </si>
  <si>
    <t>District Magistrate &amp; Collector, Gomati District</t>
  </si>
  <si>
    <t>2183</t>
  </si>
  <si>
    <t>District Magistrate &amp; Collector, South Tripura</t>
  </si>
  <si>
    <t>2184</t>
  </si>
  <si>
    <t>District Magistrate &amp; Collector, Unakoti  District</t>
  </si>
  <si>
    <t>2185</t>
  </si>
  <si>
    <t>District Magistrate &amp; Collector, NorthTripura District</t>
  </si>
  <si>
    <t>2186</t>
  </si>
  <si>
    <t>District Magistrate &amp;  Collector, Dhalai District</t>
  </si>
  <si>
    <t>2773</t>
  </si>
  <si>
    <t>Deputy commissioner Tinsukia</t>
  </si>
  <si>
    <t>2774</t>
  </si>
  <si>
    <t>Deputy commissioner Dibrugarh</t>
  </si>
  <si>
    <t>2775</t>
  </si>
  <si>
    <t>Deputy commissioner Sivasagar</t>
  </si>
  <si>
    <t>2776</t>
  </si>
  <si>
    <t>Deputy Commissioner Charaideo</t>
  </si>
  <si>
    <t>2777</t>
  </si>
  <si>
    <t>Office of the Deputy Commissioner, Golaghat</t>
  </si>
  <si>
    <t>2778</t>
  </si>
  <si>
    <t>Deputy commissioner Jorhat</t>
  </si>
  <si>
    <t>2779</t>
  </si>
  <si>
    <t>Deputy Commissioner Majuli</t>
  </si>
  <si>
    <t>2780</t>
  </si>
  <si>
    <t>Deputy Commissioner ,Nagaon</t>
  </si>
  <si>
    <t>2781</t>
  </si>
  <si>
    <t>Office of the Deputy Commissioner , Hojai</t>
  </si>
  <si>
    <t>2782</t>
  </si>
  <si>
    <t>Deputy Commissioner Morigaon</t>
  </si>
  <si>
    <t>2783</t>
  </si>
  <si>
    <t>Deputy Commissioner Kamrup,Metro</t>
  </si>
  <si>
    <t>2784</t>
  </si>
  <si>
    <t>Office of the Deputy Commissioner , Kamrup</t>
  </si>
  <si>
    <t>2785</t>
  </si>
  <si>
    <t>Deputy Commissioner Nalbari</t>
  </si>
  <si>
    <t>2786</t>
  </si>
  <si>
    <t>Office of the Deputy Commissioner, Barpeta</t>
  </si>
  <si>
    <t>2787</t>
  </si>
  <si>
    <t>Deputy Commissioner Chirang</t>
  </si>
  <si>
    <t>2788</t>
  </si>
  <si>
    <t>Deputy Commissioner Baksa</t>
  </si>
  <si>
    <t>2789</t>
  </si>
  <si>
    <t>Deputy commissioner Kokrajhar</t>
  </si>
  <si>
    <t>2790</t>
  </si>
  <si>
    <t>Office of the Deputy Commissioner , Bongaigaon</t>
  </si>
  <si>
    <t>2791</t>
  </si>
  <si>
    <t>Deputy Commissioner Dhubri</t>
  </si>
  <si>
    <t>2792</t>
  </si>
  <si>
    <t>Deputy Commissioner South Salmara Mankachar</t>
  </si>
  <si>
    <t>2793</t>
  </si>
  <si>
    <t>Deputy commissioner Goalpara</t>
  </si>
  <si>
    <t>2794</t>
  </si>
  <si>
    <t>Deputy Commissioner Darrang</t>
  </si>
  <si>
    <t>2795</t>
  </si>
  <si>
    <t>Office of the Deputy Commissioner, Udalguri</t>
  </si>
  <si>
    <t>2796</t>
  </si>
  <si>
    <t>Office of the  Deputy Commissioner, Sonitpur</t>
  </si>
  <si>
    <t>2797</t>
  </si>
  <si>
    <t>Deputy Commissioner Biswanath</t>
  </si>
  <si>
    <t>2798</t>
  </si>
  <si>
    <t>Deputy commissioner, Lakhimpur</t>
  </si>
  <si>
    <t>2799</t>
  </si>
  <si>
    <t>DEPUTY COMMISSIONER DHEMAJI</t>
  </si>
  <si>
    <t>2800</t>
  </si>
  <si>
    <t>Office of the Deputy Commissioner Cachar</t>
  </si>
  <si>
    <t>2801</t>
  </si>
  <si>
    <t>Deputy Commissioner Karimganj</t>
  </si>
  <si>
    <t>2802</t>
  </si>
  <si>
    <t>Deputy Commissioner Hailakandi</t>
  </si>
  <si>
    <t>2803</t>
  </si>
  <si>
    <t>Deputy Commissioner Dima Hasao</t>
  </si>
  <si>
    <t>2804</t>
  </si>
  <si>
    <t>Deputy Commissioner ,Karbi Anglong</t>
  </si>
  <si>
    <t>2805</t>
  </si>
  <si>
    <t>Deputy Commissioner West Karbi Anglong</t>
  </si>
  <si>
    <t>0124</t>
  </si>
  <si>
    <t xml:space="preserve">Gujarat Social Infrastructure Development Society </t>
  </si>
  <si>
    <t>2134</t>
  </si>
  <si>
    <t>Jilla E-Seva Society,Rajkot</t>
  </si>
  <si>
    <t>0125</t>
  </si>
  <si>
    <t>UT of Daman and Diu</t>
  </si>
  <si>
    <t>0126</t>
  </si>
  <si>
    <t>Administration of DNH</t>
  </si>
  <si>
    <t>2006</t>
  </si>
  <si>
    <t>Mahaonline Limited</t>
  </si>
  <si>
    <t>0129</t>
  </si>
  <si>
    <t>Centre for e-Governance, GOK</t>
  </si>
  <si>
    <t>2086</t>
  </si>
  <si>
    <t>EDCS GOK</t>
  </si>
  <si>
    <t>0130</t>
  </si>
  <si>
    <t>Directorate of Planning, Statistics &amp; Evaluation-Govt of Goa</t>
  </si>
  <si>
    <t>0838</t>
  </si>
  <si>
    <t>Directorate of Women &amp; Child Department, Govt Of Goa</t>
  </si>
  <si>
    <t>2076</t>
  </si>
  <si>
    <t>M/s. Goa Electronics Ltd</t>
  </si>
  <si>
    <t>2003</t>
  </si>
  <si>
    <t>Akshaya</t>
  </si>
  <si>
    <t>0134</t>
  </si>
  <si>
    <t>Planning and Research Department</t>
  </si>
  <si>
    <t>2820</t>
  </si>
  <si>
    <t>Director ,CS&amp;CA</t>
  </si>
  <si>
    <t>0138</t>
  </si>
  <si>
    <t>Department of IT, Chandigarh</t>
  </si>
  <si>
    <t>1239</t>
  </si>
  <si>
    <t>Chinar Construction Company Prime agency</t>
  </si>
  <si>
    <t>1355</t>
  </si>
  <si>
    <t>COMTECHINFO SOLUTIONS PVT.LTD</t>
  </si>
  <si>
    <t>0143</t>
  </si>
  <si>
    <t>Odisha Computer Appliation Centre</t>
  </si>
  <si>
    <t>1040</t>
  </si>
  <si>
    <t>Computer LAB</t>
  </si>
  <si>
    <t>1092</t>
  </si>
  <si>
    <t>India Computer Technology</t>
  </si>
  <si>
    <t>1164</t>
  </si>
  <si>
    <t>SARADA SYSTEMS</t>
  </si>
  <si>
    <t>1178</t>
  </si>
  <si>
    <t>SREI INFRASTRUCTURE FINANCES L</t>
  </si>
  <si>
    <t>1358</t>
  </si>
  <si>
    <t>Bloom Solutions Pvt Ltd</t>
  </si>
  <si>
    <t>2543</t>
  </si>
  <si>
    <t>CIRCLE OFFICER TAWANG</t>
  </si>
  <si>
    <t>2314</t>
  </si>
  <si>
    <t>Deputy Director of School Education</t>
  </si>
  <si>
    <t>2465</t>
  </si>
  <si>
    <t>DEPUTY DIRECTOR OF SCHOOL EDUCATION SEPPA</t>
  </si>
  <si>
    <t>2289</t>
  </si>
  <si>
    <t>Circle Officer Toru</t>
  </si>
  <si>
    <t>2283</t>
  </si>
  <si>
    <t>Extra Assistant Commissioner Itanagar</t>
  </si>
  <si>
    <t>2284</t>
  </si>
  <si>
    <t>Extra Assistant Commissioner Naharlagun</t>
  </si>
  <si>
    <t>2560</t>
  </si>
  <si>
    <t>ADC ZIRO SADAR</t>
  </si>
  <si>
    <t>2507</t>
  </si>
  <si>
    <t>CO, SARLI</t>
  </si>
  <si>
    <t>2497</t>
  </si>
  <si>
    <t>Office of the CO Palin</t>
  </si>
  <si>
    <t>2441</t>
  </si>
  <si>
    <t>DDSE Daporijo</t>
  </si>
  <si>
    <t>2394</t>
  </si>
  <si>
    <t>DC office Aalo</t>
  </si>
  <si>
    <t>2492</t>
  </si>
  <si>
    <t>CO PANGIN</t>
  </si>
  <si>
    <t>2348</t>
  </si>
  <si>
    <t>DDSE Pasighat</t>
  </si>
  <si>
    <t>2382</t>
  </si>
  <si>
    <t>Extra Assistant Commissioner Yingkiong</t>
  </si>
  <si>
    <t>2365</t>
  </si>
  <si>
    <t>Deptt. Of Economics &amp; Statistics, Anini</t>
  </si>
  <si>
    <t>2272</t>
  </si>
  <si>
    <t>Circle Officer, Roing1</t>
  </si>
  <si>
    <t>2352</t>
  </si>
  <si>
    <t>DDSE Lohit</t>
  </si>
  <si>
    <t>2354</t>
  </si>
  <si>
    <t>CDPO Tezu ICDS</t>
  </si>
  <si>
    <t>2356</t>
  </si>
  <si>
    <t>DFCSO, Tezu</t>
  </si>
  <si>
    <t>2347</t>
  </si>
  <si>
    <t>DFCSO Anjaw</t>
  </si>
  <si>
    <t>2335</t>
  </si>
  <si>
    <t>EAC LEKANG</t>
  </si>
  <si>
    <t>2339</t>
  </si>
  <si>
    <t>DSO STAT NAMSAI</t>
  </si>
  <si>
    <t>2417</t>
  </si>
  <si>
    <t>2430</t>
  </si>
  <si>
    <t>ADDITIONAL DEPUTY COMMISSIONER  BORDUMSA</t>
  </si>
  <si>
    <t>2362</t>
  </si>
  <si>
    <t>Deptt Of Economics &amp; Statistics Tirap</t>
  </si>
  <si>
    <t>2376</t>
  </si>
  <si>
    <t>Deputy Commissioner, Longding</t>
  </si>
  <si>
    <t>0166</t>
  </si>
  <si>
    <t>D C South East</t>
  </si>
  <si>
    <t>0167</t>
  </si>
  <si>
    <t>DC SHAHDARA</t>
  </si>
  <si>
    <t>0169</t>
  </si>
  <si>
    <t>Rural Development Department, Bihar</t>
  </si>
  <si>
    <t>2189</t>
  </si>
  <si>
    <t>CSC SPV</t>
  </si>
  <si>
    <t>2706</t>
  </si>
  <si>
    <t>CSC e Gov</t>
  </si>
  <si>
    <t>1561</t>
  </si>
  <si>
    <t>Citizencenter Technologies Pvt Ltd</t>
  </si>
  <si>
    <t>2192</t>
  </si>
  <si>
    <t>Electronics Corporation of Tamil Nadu Limited</t>
  </si>
  <si>
    <t>2193</t>
  </si>
  <si>
    <t>TAMILNADU ARASU CABLE TV CORPORATION LTD</t>
  </si>
  <si>
    <t>2214</t>
  </si>
  <si>
    <t>DC Kohima</t>
  </si>
  <si>
    <t>2217</t>
  </si>
  <si>
    <t>SDO Dhansiripar</t>
  </si>
  <si>
    <t>2218</t>
  </si>
  <si>
    <t>ADC Medziphema</t>
  </si>
  <si>
    <t>2219</t>
  </si>
  <si>
    <t>DC Mokokchung</t>
  </si>
  <si>
    <t>2222</t>
  </si>
  <si>
    <t>ADC Meluri</t>
  </si>
  <si>
    <t>2223</t>
  </si>
  <si>
    <t>ADC Pfutsero</t>
  </si>
  <si>
    <t>2224</t>
  </si>
  <si>
    <t>DC Tuensang</t>
  </si>
  <si>
    <t>2226</t>
  </si>
  <si>
    <t>SDO Angjangyang</t>
  </si>
  <si>
    <t>2229</t>
  </si>
  <si>
    <t>DC Kiphire</t>
  </si>
  <si>
    <t>2231</t>
  </si>
  <si>
    <t>ADC Tizit</t>
  </si>
  <si>
    <t>2232</t>
  </si>
  <si>
    <t>ADC Aboi</t>
  </si>
  <si>
    <t>2234</t>
  </si>
  <si>
    <t>SDO C Chen</t>
  </si>
  <si>
    <t>2235</t>
  </si>
  <si>
    <t>DC Zunheboto</t>
  </si>
  <si>
    <t>2239</t>
  </si>
  <si>
    <t>ADC Tening</t>
  </si>
  <si>
    <t>2240</t>
  </si>
  <si>
    <t>DC Wokha</t>
  </si>
  <si>
    <t>2241</t>
  </si>
  <si>
    <t>SDO C Ralan</t>
  </si>
  <si>
    <t>2244</t>
  </si>
  <si>
    <t>DC Dimapur</t>
  </si>
  <si>
    <t>2246</t>
  </si>
  <si>
    <t>SDO Kuhuboto</t>
  </si>
  <si>
    <t>2249</t>
  </si>
  <si>
    <t>DC  Phek</t>
  </si>
  <si>
    <t>2250</t>
  </si>
  <si>
    <t>ADC Chozuba</t>
  </si>
  <si>
    <t>2256</t>
  </si>
  <si>
    <t>ADC Tamlu</t>
  </si>
  <si>
    <t>2257</t>
  </si>
  <si>
    <t>ADC Pungro</t>
  </si>
  <si>
    <t>2258</t>
  </si>
  <si>
    <t>DC Mon</t>
  </si>
  <si>
    <t>2259</t>
  </si>
  <si>
    <t>ADC Tobu</t>
  </si>
  <si>
    <t>2266</t>
  </si>
  <si>
    <t>DC Peren</t>
  </si>
  <si>
    <t>2267</t>
  </si>
  <si>
    <t>SDO C Jalukie</t>
  </si>
  <si>
    <t>0213</t>
  </si>
  <si>
    <t>Special Secretary Home,Govt. of Manipur</t>
  </si>
  <si>
    <t>2009</t>
  </si>
  <si>
    <t>Manipur Electronics Dev Corp</t>
  </si>
  <si>
    <t>2206</t>
  </si>
  <si>
    <t>Deputy Commissioner, Aizawl</t>
  </si>
  <si>
    <t>2207</t>
  </si>
  <si>
    <t>DC Lunglei</t>
  </si>
  <si>
    <t>2208</t>
  </si>
  <si>
    <t>DC Siaha</t>
  </si>
  <si>
    <t>2209</t>
  </si>
  <si>
    <t>D.C. Champhai</t>
  </si>
  <si>
    <t>2210</t>
  </si>
  <si>
    <t>Deputy Commissioner,Kolasib</t>
  </si>
  <si>
    <t>2211</t>
  </si>
  <si>
    <t>DC Serchhip</t>
  </si>
  <si>
    <t>2212</t>
  </si>
  <si>
    <t>Deputy Commissioner, Lawngtlai</t>
  </si>
  <si>
    <t>2213</t>
  </si>
  <si>
    <t>DC Mamit</t>
  </si>
  <si>
    <t>0217</t>
  </si>
  <si>
    <t>0218</t>
  </si>
  <si>
    <t>General Adminstration Department B</t>
  </si>
  <si>
    <t>1020</t>
  </si>
  <si>
    <t>AVVAS INFOTECH PVT  LTD</t>
  </si>
  <si>
    <t>2512</t>
  </si>
  <si>
    <t>Aizawl Urban CDPO</t>
  </si>
  <si>
    <t>1469</t>
  </si>
  <si>
    <t>Twinstar Industries Ltd.</t>
  </si>
  <si>
    <t>0604</t>
  </si>
  <si>
    <t>CORPORATION BANK</t>
  </si>
  <si>
    <t>1416</t>
  </si>
  <si>
    <t>Utility Forms Pvt Ltd</t>
  </si>
  <si>
    <t>1171</t>
  </si>
  <si>
    <t>Smart Chip Limited</t>
  </si>
  <si>
    <t>1207</t>
  </si>
  <si>
    <t>Vakrangee Softwares Limited</t>
  </si>
  <si>
    <t>0619</t>
  </si>
  <si>
    <t>0620</t>
  </si>
  <si>
    <t>2770</t>
  </si>
  <si>
    <t>Paschim Banga Gramin Bank</t>
  </si>
  <si>
    <t>2806</t>
  </si>
  <si>
    <t>Bihar Gramin Bank</t>
  </si>
  <si>
    <t>0623</t>
  </si>
  <si>
    <t>2739</t>
  </si>
  <si>
    <t xml:space="preserve">Chaitanya Godavari Grameen Bank </t>
  </si>
  <si>
    <t>1177</t>
  </si>
  <si>
    <t>SREEVEN INFOCOM LIMITED</t>
  </si>
  <si>
    <t>0628</t>
  </si>
  <si>
    <t>Kotak Mahindra Bank</t>
  </si>
  <si>
    <t>1325</t>
  </si>
  <si>
    <t>Alankit Limited</t>
  </si>
  <si>
    <t>2017</t>
  </si>
  <si>
    <t>Karvy Data Management Services</t>
  </si>
  <si>
    <t>0629</t>
  </si>
  <si>
    <t>0630</t>
  </si>
  <si>
    <t>0631</t>
  </si>
  <si>
    <t>CatholicSyrian Bank</t>
  </si>
  <si>
    <t>0632</t>
  </si>
  <si>
    <t xml:space="preserve">CityUnion Bank Limited  </t>
  </si>
  <si>
    <t>0633</t>
  </si>
  <si>
    <t>DCB Bank Ltd</t>
  </si>
  <si>
    <t>0634</t>
  </si>
  <si>
    <t>0635</t>
  </si>
  <si>
    <t>0636</t>
  </si>
  <si>
    <t>ICICI Bank Ltd</t>
  </si>
  <si>
    <t>0637</t>
  </si>
  <si>
    <t>0638</t>
  </si>
  <si>
    <t>IndusInd Bank Limited</t>
  </si>
  <si>
    <t>0639</t>
  </si>
  <si>
    <t>0640</t>
  </si>
  <si>
    <t xml:space="preserve">KarurVysya Bank  </t>
  </si>
  <si>
    <t>0641</t>
  </si>
  <si>
    <t>The Nainital Bank Limited</t>
  </si>
  <si>
    <t>0642</t>
  </si>
  <si>
    <t>0643</t>
  </si>
  <si>
    <t>0644</t>
  </si>
  <si>
    <t>0645</t>
  </si>
  <si>
    <t>0646</t>
  </si>
  <si>
    <t>0647</t>
  </si>
  <si>
    <t>0648</t>
  </si>
  <si>
    <t>2765</t>
  </si>
  <si>
    <t>BARODA GUJARAT GRAMIN BANK</t>
  </si>
  <si>
    <t>0649</t>
  </si>
  <si>
    <t>Bank of India</t>
  </si>
  <si>
    <t>2758</t>
  </si>
  <si>
    <t>Narmada Jhabua Gramin Bank</t>
  </si>
  <si>
    <t>2759</t>
  </si>
  <si>
    <t>Gramin Bank of Aryavart</t>
  </si>
  <si>
    <t>2760</t>
  </si>
  <si>
    <t>Jharkhand Gramin Bank</t>
  </si>
  <si>
    <t>2761</t>
  </si>
  <si>
    <t>Vidharbha Konkan Gramin Bank</t>
  </si>
  <si>
    <t>0650</t>
  </si>
  <si>
    <t>CENTRAL BANK OF INDIA</t>
  </si>
  <si>
    <t>2767</t>
  </si>
  <si>
    <t>Uttarbanga Kshetriya Gramin Bank</t>
  </si>
  <si>
    <t>2768</t>
  </si>
  <si>
    <t xml:space="preserve">Central Madhya Pradesh Gramin Bank </t>
  </si>
  <si>
    <t>2769</t>
  </si>
  <si>
    <t>Uttar Bihar Gramin Bank</t>
  </si>
  <si>
    <t>0651</t>
  </si>
  <si>
    <t>Indian Bank</t>
  </si>
  <si>
    <t>0652</t>
  </si>
  <si>
    <t>Oriental Bank of Commerce</t>
  </si>
  <si>
    <t>0653</t>
  </si>
  <si>
    <t>Punjab National Bank</t>
  </si>
  <si>
    <t>0654</t>
  </si>
  <si>
    <t>2740</t>
  </si>
  <si>
    <t>Andhra Pradesh Grameena Vikas Bank</t>
  </si>
  <si>
    <t>2741</t>
  </si>
  <si>
    <t>ARUNACHAL PRADESH RURAL BANK</t>
  </si>
  <si>
    <t>2742</t>
  </si>
  <si>
    <t>CHHATTISGARH RAJYA  GRAMIN BANK</t>
  </si>
  <si>
    <t>2744</t>
  </si>
  <si>
    <t>Kaveri Grameena Bank</t>
  </si>
  <si>
    <t>2745</t>
  </si>
  <si>
    <t>Langpi Dehangi Rural Bank</t>
  </si>
  <si>
    <t>2746</t>
  </si>
  <si>
    <t>MADHYANCHAL GRAMIN BANK</t>
  </si>
  <si>
    <t>2747</t>
  </si>
  <si>
    <t>MALWA GRAMIN BANK</t>
  </si>
  <si>
    <t>2751</t>
  </si>
  <si>
    <t>PURVANCHAL BANK</t>
  </si>
  <si>
    <t>2752</t>
  </si>
  <si>
    <t>RAJASTHAN MARUDHARA GRAMIN BANK</t>
  </si>
  <si>
    <t>2753</t>
  </si>
  <si>
    <t>SAURASHTRA GRAMIN BANK</t>
  </si>
  <si>
    <t>2754</t>
  </si>
  <si>
    <t>TELANGANA GRAMEENA BANK</t>
  </si>
  <si>
    <t>2755</t>
  </si>
  <si>
    <t>UTKAL GRAMEEN BANK</t>
  </si>
  <si>
    <t>2756</t>
  </si>
  <si>
    <t>UTTARAKHAND GRAMIN BANK</t>
  </si>
  <si>
    <t>2757</t>
  </si>
  <si>
    <t>VANANCHAL GRAMIN BANK</t>
  </si>
  <si>
    <t>0655</t>
  </si>
  <si>
    <t>United Bank Of India</t>
  </si>
  <si>
    <t>2733</t>
  </si>
  <si>
    <t>Tripura Gramin Bank</t>
  </si>
  <si>
    <t>2734</t>
  </si>
  <si>
    <t>Bangiya Gramin Vikash Bank</t>
  </si>
  <si>
    <t>0656</t>
  </si>
  <si>
    <t>Union Bank Of INDIA</t>
  </si>
  <si>
    <t>2897</t>
  </si>
  <si>
    <t>KASHI GOMTI SAMYUT GRAMIN BANK</t>
  </si>
  <si>
    <t>0657</t>
  </si>
  <si>
    <t>CANARA BANK</t>
  </si>
  <si>
    <t>2738</t>
  </si>
  <si>
    <t>PRAGATHI KRISHNA GRAMINA BANK</t>
  </si>
  <si>
    <t>0658</t>
  </si>
  <si>
    <t>Syndicate Bank</t>
  </si>
  <si>
    <t>2762</t>
  </si>
  <si>
    <t>ANDHRA PRAGATHI GRAMEENA BANK</t>
  </si>
  <si>
    <t>2763</t>
  </si>
  <si>
    <t>KARNATAKA VIKAS GRAMEENA BANK</t>
  </si>
  <si>
    <t>2764</t>
  </si>
  <si>
    <t>PRATHAMA BANK</t>
  </si>
  <si>
    <t>0659</t>
  </si>
  <si>
    <t>Indian Overseas Bank</t>
  </si>
  <si>
    <t>2771</t>
  </si>
  <si>
    <t>Odisha Gramya Bank</t>
  </si>
  <si>
    <t>2772</t>
  </si>
  <si>
    <t>Pandyan Grama Bank</t>
  </si>
  <si>
    <t>0660</t>
  </si>
  <si>
    <t>Punjab &amp; Sindh Bank</t>
  </si>
  <si>
    <t>0661</t>
  </si>
  <si>
    <t>ALLAHABAD BANK</t>
  </si>
  <si>
    <t>0662</t>
  </si>
  <si>
    <t>Bank of Maharashtra</t>
  </si>
  <si>
    <t>2766</t>
  </si>
  <si>
    <t>Maharashtra Gramin Bank</t>
  </si>
  <si>
    <t>0664</t>
  </si>
  <si>
    <t>0667</t>
  </si>
  <si>
    <t>IDBI Bank Ltd</t>
  </si>
  <si>
    <t>0670</t>
  </si>
  <si>
    <t>Baroda UP Gramin Bank</t>
  </si>
  <si>
    <t>0671</t>
  </si>
  <si>
    <t>0696</t>
  </si>
  <si>
    <t>0804</t>
  </si>
  <si>
    <t>Department of Posts, Karnataka Circle</t>
  </si>
  <si>
    <t>2707</t>
  </si>
  <si>
    <t>DOP Punjab Circle, Chandigarh</t>
  </si>
  <si>
    <t>2710</t>
  </si>
  <si>
    <t xml:space="preserve">Chief Postmaster General ,Andhra Pradesh </t>
  </si>
  <si>
    <t>2711</t>
  </si>
  <si>
    <t>THE CHIEF POSTMASTER GENERAL, ASSAM CIRCLE GUWAHATI</t>
  </si>
  <si>
    <t>2712</t>
  </si>
  <si>
    <t>The Chief Postmaster General, Bihar Circle, Patna</t>
  </si>
  <si>
    <t>2713</t>
  </si>
  <si>
    <t>The chief Postmaster General, Chhattisgarh Circle,Raipur</t>
  </si>
  <si>
    <t>2714</t>
  </si>
  <si>
    <t>Chief Postmaster General, Delhi Circle</t>
  </si>
  <si>
    <t>2715</t>
  </si>
  <si>
    <t>The Chief Postmaster General, Gujarat Circle</t>
  </si>
  <si>
    <t>2716</t>
  </si>
  <si>
    <t>DEPARTMENT OF POSTS, HARYANA CIRCLE</t>
  </si>
  <si>
    <t>2717</t>
  </si>
  <si>
    <t>Department of Post, Himachal Circle, Shimla</t>
  </si>
  <si>
    <t>2718</t>
  </si>
  <si>
    <t>Department of Post J&amp;K Circle</t>
  </si>
  <si>
    <t>2719</t>
  </si>
  <si>
    <t>The Chief Postmaster General, Jharkhand Circle</t>
  </si>
  <si>
    <t>2720</t>
  </si>
  <si>
    <t>DEPARTMENT OF POSTS KERALA CIRCLE</t>
  </si>
  <si>
    <t>2721</t>
  </si>
  <si>
    <t>Chief Postmaster General M.P.Circle Bhopal</t>
  </si>
  <si>
    <t>2722</t>
  </si>
  <si>
    <t>Chief Post Master General, Maharashtra Circle Mumbai</t>
  </si>
  <si>
    <t>2723</t>
  </si>
  <si>
    <t>Chief Postmastert General, North East Circle, Shillong</t>
  </si>
  <si>
    <t>2724</t>
  </si>
  <si>
    <t>The chief postmaster General Odisha Circle Bhubaneswar</t>
  </si>
  <si>
    <t>2725</t>
  </si>
  <si>
    <t>Chief Postmaster General, Rajasthan Circle</t>
  </si>
  <si>
    <t>2726</t>
  </si>
  <si>
    <t>Department of Posts, Tamilnadu</t>
  </si>
  <si>
    <t>2727</t>
  </si>
  <si>
    <t>The Chief Post Master General, Telangana Circle</t>
  </si>
  <si>
    <t>2728</t>
  </si>
  <si>
    <t>UP Circle  Department of Post</t>
  </si>
  <si>
    <t>2729</t>
  </si>
  <si>
    <t xml:space="preserve">Chief Postmaster General Uttarakhand Circle </t>
  </si>
  <si>
    <t>2730</t>
  </si>
  <si>
    <t>The Chief Postmaster General, West Bengal Circle</t>
  </si>
  <si>
    <t>0805</t>
  </si>
  <si>
    <t>DC NORTH WEST</t>
  </si>
  <si>
    <t>0806</t>
  </si>
  <si>
    <t>DCSW</t>
  </si>
  <si>
    <t>0807</t>
  </si>
  <si>
    <t xml:space="preserve">DC NORTH DELHI </t>
  </si>
  <si>
    <t>0808</t>
  </si>
  <si>
    <t>Delhi Central DC</t>
  </si>
  <si>
    <t>0812</t>
  </si>
  <si>
    <t>DC NORTH-EAST</t>
  </si>
  <si>
    <t>0813</t>
  </si>
  <si>
    <t>East Delhi DC</t>
  </si>
  <si>
    <t>1249</t>
  </si>
  <si>
    <t xml:space="preserve">Gujarat Infotech Ltd. </t>
  </si>
  <si>
    <t>1492</t>
  </si>
  <si>
    <t>IPS e Services Pvt Ltd</t>
  </si>
  <si>
    <t>1500</t>
  </si>
  <si>
    <t>Steel City Securities Limited</t>
  </si>
  <si>
    <t>1528</t>
  </si>
  <si>
    <t>SRM Education And Social Welfare Society</t>
  </si>
  <si>
    <t>0815</t>
  </si>
  <si>
    <t>Department of Information Technology and e-Gov, Government of Jharkhand</t>
  </si>
  <si>
    <t>2052</t>
  </si>
  <si>
    <t>Directorate of ESD</t>
  </si>
  <si>
    <t>2081</t>
  </si>
  <si>
    <t>Electronic Service Delivery</t>
  </si>
  <si>
    <t>0820</t>
  </si>
  <si>
    <t>Madhya Pradesh State Electronics Development Corporation Ltd.</t>
  </si>
  <si>
    <t>1508</t>
  </si>
  <si>
    <t>AISECT Limited</t>
  </si>
  <si>
    <t>2090</t>
  </si>
  <si>
    <t>MPOnline Limited</t>
  </si>
  <si>
    <t>0821</t>
  </si>
  <si>
    <t>Atalji Janasnehi Directorate, GOK</t>
  </si>
  <si>
    <t>0826</t>
  </si>
  <si>
    <t xml:space="preserve"> Directorate of Social welfare, A&amp;N Islands</t>
  </si>
  <si>
    <t>0830</t>
  </si>
  <si>
    <t>2363</t>
  </si>
  <si>
    <t>Sarva Siksha Abhiyan Society</t>
  </si>
  <si>
    <t>0840</t>
  </si>
  <si>
    <t>Director ICDS, Women &amp; Child Development, Govt. of Gujarat</t>
  </si>
  <si>
    <t>2708</t>
  </si>
  <si>
    <t>Director of primary education,  Gujarat</t>
  </si>
  <si>
    <t>2709</t>
  </si>
  <si>
    <t>Commissioner of school,  Gujarat</t>
  </si>
  <si>
    <t>0842</t>
  </si>
  <si>
    <t>0843</t>
  </si>
  <si>
    <t>0844</t>
  </si>
  <si>
    <t>Director, Woman and Child Development, Govt. of Himachal Pradesh</t>
  </si>
  <si>
    <t>0846</t>
  </si>
  <si>
    <t>Women and Child Development</t>
  </si>
  <si>
    <t>0852</t>
  </si>
  <si>
    <t>0854</t>
  </si>
  <si>
    <t>0856</t>
  </si>
  <si>
    <t>Department of WCD GNCT of Delhi</t>
  </si>
  <si>
    <t>0862</t>
  </si>
  <si>
    <t>WCD Govt. of Rajasthan</t>
  </si>
  <si>
    <t>0867</t>
  </si>
  <si>
    <t>Enrolment Agency Sarva Shiksha Abhiyan</t>
  </si>
  <si>
    <t>0868</t>
  </si>
  <si>
    <t>0871</t>
  </si>
  <si>
    <t>2188</t>
  </si>
  <si>
    <t>Late Smt. Nirmala Singh Seva Samiti</t>
  </si>
  <si>
    <t>2312</t>
  </si>
  <si>
    <t>SRM Techsol Pvt. Ltd.</t>
  </si>
  <si>
    <t>2146</t>
  </si>
  <si>
    <t>District Family &amp; Welfare Society, Ambala</t>
  </si>
  <si>
    <t>2147</t>
  </si>
  <si>
    <t>District Family and Welfare Society Bhiwani</t>
  </si>
  <si>
    <t>2148</t>
  </si>
  <si>
    <t>District Family &amp; Welfare Society Faridabad</t>
  </si>
  <si>
    <t>2149</t>
  </si>
  <si>
    <t>District Health and Family Welfare Society Fatehabad</t>
  </si>
  <si>
    <t>2150</t>
  </si>
  <si>
    <t>District Family &amp; Welfare Society Gurgaon</t>
  </si>
  <si>
    <t>2151</t>
  </si>
  <si>
    <t>District Health &amp; Family Welfare Society, Hisar</t>
  </si>
  <si>
    <t>2152</t>
  </si>
  <si>
    <t>District Health and Family Welfare Society, Jhajjar</t>
  </si>
  <si>
    <t>2153</t>
  </si>
  <si>
    <t>District Health &amp;Family and Welfare Society Jind.</t>
  </si>
  <si>
    <t>2154</t>
  </si>
  <si>
    <t>District Family and Welfare Society, Kaithal</t>
  </si>
  <si>
    <t>2155</t>
  </si>
  <si>
    <t>District Health &amp; Family Welfare Society, Kurukshetra</t>
  </si>
  <si>
    <t>2156</t>
  </si>
  <si>
    <t xml:space="preserve">District Family and Welfare Society, Karnal </t>
  </si>
  <si>
    <t>2157</t>
  </si>
  <si>
    <t>District Family and Welfare Society Narnaul</t>
  </si>
  <si>
    <t>2158</t>
  </si>
  <si>
    <t>District Family &amp; Welfare Society Mewat</t>
  </si>
  <si>
    <t>2159</t>
  </si>
  <si>
    <t>District Family &amp; Welfare Society Palwal</t>
  </si>
  <si>
    <t>2160</t>
  </si>
  <si>
    <t>District Family and Welfare Society Panchkula</t>
  </si>
  <si>
    <t>2161</t>
  </si>
  <si>
    <t>District Family and Welfare Society Panipat</t>
  </si>
  <si>
    <t>2162</t>
  </si>
  <si>
    <t>District Family &amp; Welfare Society Rewari</t>
  </si>
  <si>
    <t>2163</t>
  </si>
  <si>
    <t>District Family and Welfare Society Rohtak</t>
  </si>
  <si>
    <t>2164</t>
  </si>
  <si>
    <t>district Health&amp; Family Welfare Society Sirsa</t>
  </si>
  <si>
    <t>2165</t>
  </si>
  <si>
    <t>District Health &amp; Family Welfare Society, Sonipat</t>
  </si>
  <si>
    <t>2166</t>
  </si>
  <si>
    <t>District Family and Welfare Society Yamuna Nagar</t>
  </si>
  <si>
    <t>1541</t>
  </si>
  <si>
    <t>Youth Infosolutions Pvt. Ltd.</t>
  </si>
  <si>
    <t>2080</t>
  </si>
  <si>
    <t>Nekton IT India Pvt Ltd.</t>
  </si>
  <si>
    <t>0955</t>
  </si>
  <si>
    <t>State Health Society</t>
  </si>
  <si>
    <t>0956</t>
  </si>
  <si>
    <t xml:space="preserve"> DHS, A&amp;N Islands</t>
  </si>
  <si>
    <t>0957</t>
  </si>
  <si>
    <t>2194</t>
  </si>
  <si>
    <t>District Registrar Births &amp; Deaths cum Chief Medical Officer Bilaspur</t>
  </si>
  <si>
    <t>2195</t>
  </si>
  <si>
    <t>District Registrar Births &amp; Deaths cum Chief Medical Officer Chamba</t>
  </si>
  <si>
    <t>2196</t>
  </si>
  <si>
    <t>District Registrar Births &amp; Deaths cum Chief Medical Officer Hamirpur</t>
  </si>
  <si>
    <t>2197</t>
  </si>
  <si>
    <t>District Registrar Births &amp; Deaths cum Chief Medical Officer Kangra</t>
  </si>
  <si>
    <t>2198</t>
  </si>
  <si>
    <t>District Registrar Births &amp; Deaths cum Chief Medical Officer Kinnaur</t>
  </si>
  <si>
    <t>2199</t>
  </si>
  <si>
    <t>District Registrar Births &amp; Deaths cum Chief Medical Officer Kullu</t>
  </si>
  <si>
    <t>2200</t>
  </si>
  <si>
    <t xml:space="preserve">District Registrar Births &amp; De rths cum Chief Medical Officer, Lahaul spiti </t>
  </si>
  <si>
    <t>2201</t>
  </si>
  <si>
    <t>District Registrar Births &amp; Deaths cum Chief Medical Officer, Mandi</t>
  </si>
  <si>
    <t>2202</t>
  </si>
  <si>
    <t>District Registrar Births &amp; Deaths cum Chief Medical Officer, Shimla</t>
  </si>
  <si>
    <t>2203</t>
  </si>
  <si>
    <t>District Registrar Births &amp; Deaths cum Chief Medical Officer, Sirmour</t>
  </si>
  <si>
    <t>2204</t>
  </si>
  <si>
    <t>District Registrar Births &amp; Deaths cum Chief Medical Officer, Solan</t>
  </si>
  <si>
    <t>2205</t>
  </si>
  <si>
    <t>District Registrar Births &amp; Deaths cum Chief Medical Officer, Una</t>
  </si>
  <si>
    <t>0983</t>
  </si>
  <si>
    <t>0984</t>
  </si>
  <si>
    <t>State Project Director SSA  Department of Education JK</t>
  </si>
  <si>
    <t>0985</t>
  </si>
  <si>
    <t>State Mission Director ICDS Social Welfare Department, J&amp;K</t>
  </si>
  <si>
    <t>2084</t>
  </si>
  <si>
    <t>CHIPS</t>
  </si>
  <si>
    <t>0989</t>
  </si>
  <si>
    <t>Aadhaar_Generated</t>
  </si>
  <si>
    <t>2145</t>
  </si>
  <si>
    <t>Mahanagar Seva Sadan Vadodara</t>
  </si>
  <si>
    <t>2033</t>
  </si>
  <si>
    <t>BASIX</t>
  </si>
  <si>
    <t>2089</t>
  </si>
  <si>
    <t>Vigilant Corporate Services Pvt Ltd</t>
  </si>
  <si>
    <t>Reg-ID</t>
  </si>
  <si>
    <t>Registrar</t>
  </si>
  <si>
    <t>No. of Aadhaar generated count for Phase II</t>
  </si>
  <si>
    <t>No. of Aadhaar generated count for Phase III</t>
  </si>
  <si>
    <t>No. of Aadhaar generated for CEL enrolled on or after 1st Jan 2017</t>
  </si>
  <si>
    <t>Total amount for Payment (Col.3x40+Col.4x50-Col.5x23)</t>
  </si>
  <si>
    <t xml:space="preserve">  </t>
  </si>
  <si>
    <t>Adjustment on account of mismatch of EA during the period April-2017 &amp; May-2017</t>
  </si>
  <si>
    <t xml:space="preserve">No adjustment for the following Registrars could be made this month due to zero Aadhaar generation </t>
  </si>
  <si>
    <t>Phase -3</t>
  </si>
  <si>
    <t>Phase-2</t>
  </si>
  <si>
    <t>Phase-3</t>
  </si>
  <si>
    <t>CELC Ph-III</t>
  </si>
  <si>
    <t>Ph-II</t>
  </si>
  <si>
    <t>Ph-III</t>
  </si>
  <si>
    <t>CELC</t>
  </si>
  <si>
    <t>Amount</t>
  </si>
  <si>
    <t>Delhi - ND DC</t>
  </si>
  <si>
    <t>Delhi- South DC</t>
  </si>
  <si>
    <t>Delhi Urban Shelter Improvemen</t>
  </si>
  <si>
    <t>Delhi- West DC</t>
  </si>
  <si>
    <t>Govt of Andhra Pradesh</t>
  </si>
  <si>
    <t>Govt of Madhya Pradesh</t>
  </si>
  <si>
    <t>Jharkhand</t>
  </si>
  <si>
    <t>Life Insurance Corporation</t>
  </si>
  <si>
    <t>Mission Convergence - GNCT Del</t>
  </si>
  <si>
    <t>Principal Revenue Commissioner</t>
  </si>
  <si>
    <t>Total</t>
  </si>
  <si>
    <t>Balance amount to be withheld for DMS pendency (Brought Forward)</t>
  </si>
  <si>
    <t>Amount to be withheld in current  release [actual amount for withholding or 10% of payment due(Col.6), whichever is less)</t>
  </si>
  <si>
    <t>Balance amount to be withheld for DMS pendency from future releases (Col.8-Col.9) [Carried forward]</t>
  </si>
  <si>
    <t>Total penalty as per revised policy for enforcing process guidelines w.e.f. 01.04.2018</t>
  </si>
  <si>
    <t>Penalty as per new policy for enforcing process guidelines w.e.f. 01.04.2018 ( Penalty of max 10% of Gross Amount or actual whichever is less)</t>
  </si>
  <si>
    <t xml:space="preserve">Recovery in current release
</t>
  </si>
  <si>
    <t>2</t>
  </si>
  <si>
    <t>3</t>
  </si>
  <si>
    <t>4</t>
  </si>
  <si>
    <t>5</t>
  </si>
  <si>
    <t>6</t>
  </si>
  <si>
    <t>11</t>
  </si>
  <si>
    <t>12</t>
  </si>
  <si>
    <t>13</t>
  </si>
  <si>
    <t>14</t>
  </si>
  <si>
    <t>Eastern Railway</t>
  </si>
  <si>
    <t>South East Central Railway</t>
  </si>
  <si>
    <t>Recovery outstanding as on October' 2018</t>
  </si>
  <si>
    <t>November, 2018</t>
  </si>
  <si>
    <t>1. RO Bengaluru letter no. R-11013/349/2017/ROB/Vol.IV/7046 dated 03.12.2018 received through email dated 04.12.2018</t>
  </si>
  <si>
    <t>@Rs.50K</t>
  </si>
  <si>
    <t>Amount of penalty</t>
  </si>
  <si>
    <t>Karur Vysya Bank</t>
  </si>
  <si>
    <t>Govt. Of Kerala/ Akshya Centre</t>
  </si>
  <si>
    <t>Akshya Centre</t>
  </si>
  <si>
    <t>2. RO Guwahati vide Letter no. UIDAI/RO-Ghy/Blacklist of EA/12/2017/2054 dated 04.12.2018 has reported 'Nil' Cases for the month of November, 2018</t>
  </si>
  <si>
    <t>3. RO Lucknow minutes of Meeting dated 27.11.2018 received vide email dated 30.11.2018</t>
  </si>
  <si>
    <t>Baroda Uttar Pradesh Gramin Bank</t>
  </si>
  <si>
    <t>4. RO Ranchi letter no. UIDAI/RO/RNC/MRB/2018-19/3586 dated 06.12.2018</t>
  </si>
  <si>
    <t>CSC-206</t>
  </si>
  <si>
    <t>CSC-2189</t>
  </si>
  <si>
    <t>Allahabad Bank-661</t>
  </si>
  <si>
    <t>Allahabad Bank</t>
  </si>
  <si>
    <t>Federal Bank-634</t>
  </si>
  <si>
    <t>RDD, Bihar(169)</t>
  </si>
  <si>
    <t>RDD, Bihar</t>
  </si>
  <si>
    <t>5. RO Hyderbad vide email dated 11.12.2018 has forwarded the Minutes of SRC Meeting wherein 'Nil' report in respect of Corruption cases has been reported</t>
  </si>
  <si>
    <t>6. RO Chandigarh letter no. UIDAI/RO CHD/Reconciliation (Pt)/2017/6714 dated 11.12.2018 received through email dated 11.12.2018</t>
  </si>
  <si>
    <t>Nil' cases has been reported by RO Chandigarh.</t>
  </si>
  <si>
    <t>7. RO Mumbai letter no. UIDAI/Mum-8/113/2017-Enrol-IV-3918 dated 14.12.2018</t>
  </si>
  <si>
    <t>@Rs.1 Lakh</t>
  </si>
  <si>
    <t>Bank of India &amp; 0649</t>
  </si>
  <si>
    <t>BANK OF MAHARASHTRA &amp; 0662</t>
  </si>
  <si>
    <t>Central Bank of India &amp; 0650</t>
  </si>
  <si>
    <t>Central Madhya Pradesh Gramin Bank &amp; 2768</t>
  </si>
  <si>
    <t>Dena Bank &amp; 0664</t>
  </si>
  <si>
    <t>Netlink software Pvt Ltd &amp; 1338</t>
  </si>
  <si>
    <t>Govt of Maharashtra_127</t>
  </si>
  <si>
    <t>Mahaonline Limited &amp; 2006</t>
  </si>
  <si>
    <t>State Bank of India &amp; 0654</t>
  </si>
  <si>
    <t>Union Bank Of INDIA &amp; 0656</t>
  </si>
  <si>
    <t>8. RO Delhi letter no. A-22011/11/2011/Part-2UIDAI (RO-Delhi) dated -11.12.2018 received through email on 17.12.2018</t>
  </si>
  <si>
    <t>City Union Bank</t>
  </si>
  <si>
    <t>Central Bank of India</t>
  </si>
  <si>
    <t>Central M.P. Gramin Bank</t>
  </si>
  <si>
    <t>Dena Bank</t>
  </si>
  <si>
    <t>Netlink Software</t>
  </si>
  <si>
    <t>Union Bank of India</t>
  </si>
  <si>
    <t>CSC</t>
  </si>
  <si>
    <t>Delhi NWDC</t>
  </si>
  <si>
    <t>DOIT, Rajasthan</t>
  </si>
  <si>
    <t>RISL</t>
  </si>
  <si>
    <t>UTI ITSL</t>
  </si>
  <si>
    <t>Citizen Centre Tech Pvt. Ltd.</t>
  </si>
  <si>
    <t>Blr</t>
  </si>
  <si>
    <t>Lko</t>
  </si>
  <si>
    <t>Rnc</t>
  </si>
  <si>
    <t>Mum</t>
  </si>
  <si>
    <t>Del</t>
  </si>
  <si>
    <t xml:space="preserve">11-20 days </t>
  </si>
  <si>
    <t>More than 21 days</t>
  </si>
  <si>
    <t>Packets synched not uploaded beyond 30 days from the date of enrolment</t>
  </si>
  <si>
    <t>Total Demo error Count</t>
  </si>
  <si>
    <t>Total BE-I Error Count</t>
  </si>
  <si>
    <t>Total BE-II Error Count</t>
  </si>
  <si>
    <t>Total BE-III Error Count</t>
  </si>
  <si>
    <t xml:space="preserve">Total Photo of Photo Count </t>
  </si>
  <si>
    <t xml:space="preserve">Total  Un-Parliamentary Language/Abusive Language in Resident Demographics enrolment Count </t>
  </si>
  <si>
    <t xml:space="preserve">Total Non-Human photo Error Count </t>
  </si>
  <si>
    <t>DOE-1</t>
  </si>
  <si>
    <t>DOE-2</t>
  </si>
  <si>
    <t>Operator/Supervisor Bio Missing Cases</t>
  </si>
  <si>
    <t>Overcharging the Resident/ Running un-Authorized Centres</t>
  </si>
  <si>
    <t>Found Corrupt In OBD Survey</t>
  </si>
  <si>
    <t>Rate of Penalty-------&gt;</t>
  </si>
  <si>
    <t>BSNL Gujarat Telecom Circle</t>
  </si>
  <si>
    <t>Govt. of Uttarkhand</t>
  </si>
  <si>
    <t>Punjab and Sind Bank</t>
  </si>
  <si>
    <t xml:space="preserve">RURAL DEVELOPMENT AND PANCHAYAT RAJ Government of Karnataka </t>
  </si>
  <si>
    <t>Rural Development Dept, Govt. of Bihar</t>
  </si>
  <si>
    <t>School Education Department Uttarakhand</t>
  </si>
  <si>
    <t>Actual Gross to be booked (Col.6-Col.8)</t>
  </si>
  <si>
    <t>Total recovery  (Col.11+ Col.13)</t>
  </si>
  <si>
    <t>Balance recovery (Col.14-Col.15)</t>
  </si>
  <si>
    <t>Net payment (Col.10-Col.15)</t>
  </si>
  <si>
    <t>National Cooperative Consumers Federation Of India Limited</t>
  </si>
  <si>
    <t>Sl.</t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</si>
</sst>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64" formatCode="_(* #,##0.00_);_(* \(#,##0.00\);_(* &quot;-&quot;??_);_(@_)"/>
    <numFmt numFmtId="165" formatCode="_(* #,##0_);_(* \(#,##0\);_(* &quot;-&quot;??_);_(@_)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0"/>
      <name val="Arial"/>
      <family val="2"/>
    </font>
    <font>
      <b/>
      <sz val="10"/>
      <name val="Trebuchet MS"/>
      <family val="2"/>
    </font>
    <font>
      <sz val="11"/>
      <color theme="1"/>
      <name val="Trebuchet MS"/>
      <family val="2"/>
    </font>
    <font>
      <b/>
      <sz val="11"/>
      <color theme="1"/>
      <name val="Trebuchet MS"/>
      <family val="2"/>
    </font>
    <font>
      <b/>
      <sz val="10"/>
      <color theme="1"/>
      <name val="Trebuchet MS"/>
      <family val="2"/>
    </font>
    <font>
      <sz val="11"/>
      <color rgb="FF9C0006"/>
      <name val="Calibri"/>
      <family val="2"/>
      <scheme val="minor"/>
    </font>
    <font>
      <sz val="11"/>
      <color rgb="FF9C0006"/>
      <name val="Trebuchet MS"/>
      <family val="2"/>
    </font>
    <font>
      <b/>
      <sz val="11"/>
      <color rgb="FF9C0006"/>
      <name val="Trebuchet MS"/>
      <family val="2"/>
    </font>
    <font>
      <sz val="10"/>
      <color theme="1"/>
      <name val="Trebuchet MS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8" fillId="5" borderId="0" applyNumberFormat="0" applyBorder="0" applyAlignment="0" applyProtection="0"/>
  </cellStyleXfs>
  <cellXfs count="96">
    <xf numFmtId="0" fontId="0" fillId="0" borderId="0" xfId="0"/>
    <xf numFmtId="49" fontId="0" fillId="2" borderId="1" xfId="0" applyNumberFormat="1" applyFont="1" applyFill="1" applyBorder="1" applyAlignment="1">
      <alignment horizontal="center"/>
    </xf>
    <xf numFmtId="165" fontId="0" fillId="2" borderId="1" xfId="1" applyNumberFormat="1" applyFont="1" applyFill="1" applyBorder="1"/>
    <xf numFmtId="0" fontId="0" fillId="0" borderId="0" xfId="0" applyFont="1"/>
    <xf numFmtId="0" fontId="0" fillId="0" borderId="1" xfId="0" applyBorder="1"/>
    <xf numFmtId="165" fontId="0" fillId="3" borderId="1" xfId="1" applyNumberFormat="1" applyFont="1" applyFill="1" applyBorder="1"/>
    <xf numFmtId="0" fontId="0" fillId="0" borderId="0" xfId="0" applyAlignment="1">
      <alignment horizontal="center"/>
    </xf>
    <xf numFmtId="165" fontId="0" fillId="0" borderId="0" xfId="1" applyNumberFormat="1" applyFont="1"/>
    <xf numFmtId="49" fontId="0" fillId="2" borderId="1" xfId="0" applyNumberFormat="1" applyFont="1" applyFill="1" applyBorder="1" applyAlignment="1">
      <alignment horizontal="left"/>
    </xf>
    <xf numFmtId="0" fontId="0" fillId="0" borderId="0" xfId="0" applyAlignment="1">
      <alignment horizontal="left"/>
    </xf>
    <xf numFmtId="49" fontId="0" fillId="0" borderId="0" xfId="0" applyNumberFormat="1"/>
    <xf numFmtId="165" fontId="0" fillId="2" borderId="1" xfId="1" applyNumberFormat="1" applyFont="1" applyFill="1" applyBorder="1" applyAlignment="1">
      <alignment horizontal="right"/>
    </xf>
    <xf numFmtId="0" fontId="5" fillId="0" borderId="0" xfId="0" applyFont="1"/>
    <xf numFmtId="0" fontId="6" fillId="0" borderId="0" xfId="0" applyFont="1"/>
    <xf numFmtId="0" fontId="6" fillId="0" borderId="1" xfId="0" applyFont="1" applyBorder="1" applyAlignment="1">
      <alignment wrapText="1"/>
    </xf>
    <xf numFmtId="0" fontId="6" fillId="0" borderId="1" xfId="0" applyFont="1" applyFill="1" applyBorder="1" applyAlignment="1">
      <alignment wrapText="1"/>
    </xf>
    <xf numFmtId="0" fontId="5" fillId="0" borderId="1" xfId="0" applyFont="1" applyBorder="1" applyAlignment="1">
      <alignment horizontal="left" indent="1"/>
    </xf>
    <xf numFmtId="0" fontId="5" fillId="0" borderId="1" xfId="0" applyFont="1" applyBorder="1" applyAlignment="1">
      <alignment horizontal="left"/>
    </xf>
    <xf numFmtId="0" fontId="5" fillId="0" borderId="1" xfId="0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5" fillId="0" borderId="7" xfId="0" applyFont="1" applyBorder="1" applyAlignment="1">
      <alignment horizontal="left" indent="1"/>
    </xf>
    <xf numFmtId="0" fontId="5" fillId="0" borderId="7" xfId="0" applyFont="1" applyBorder="1" applyAlignment="1">
      <alignment horizontal="left"/>
    </xf>
    <xf numFmtId="0" fontId="6" fillId="0" borderId="9" xfId="0" applyFont="1" applyBorder="1"/>
    <xf numFmtId="0" fontId="6" fillId="0" borderId="8" xfId="0" applyFont="1" applyBorder="1"/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49" fontId="7" fillId="3" borderId="1" xfId="0" applyNumberFormat="1" applyFont="1" applyFill="1" applyBorder="1" applyAlignment="1">
      <alignment horizontal="center" vertical="center" wrapText="1"/>
    </xf>
    <xf numFmtId="49" fontId="7" fillId="4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vertical="center"/>
    </xf>
    <xf numFmtId="49" fontId="4" fillId="4" borderId="1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4" fillId="4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" xfId="0" applyNumberFormat="1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/>
    </xf>
    <xf numFmtId="165" fontId="5" fillId="3" borderId="1" xfId="1" applyNumberFormat="1" applyFont="1" applyFill="1" applyBorder="1" applyAlignment="1">
      <alignment vertical="center"/>
    </xf>
    <xf numFmtId="0" fontId="5" fillId="0" borderId="0" xfId="0" applyFont="1" applyAlignment="1">
      <alignment vertical="center" wrapText="1"/>
    </xf>
    <xf numFmtId="165" fontId="5" fillId="0" borderId="0" xfId="0" applyNumberFormat="1" applyFont="1" applyAlignment="1">
      <alignment vertical="center"/>
    </xf>
    <xf numFmtId="165" fontId="5" fillId="0" borderId="0" xfId="1" applyNumberFormat="1" applyFont="1" applyAlignment="1">
      <alignment vertical="center"/>
    </xf>
    <xf numFmtId="0" fontId="5" fillId="0" borderId="0" xfId="0" applyFont="1" applyAlignment="1"/>
    <xf numFmtId="0" fontId="6" fillId="0" borderId="0" xfId="0" applyFont="1" applyAlignment="1"/>
    <xf numFmtId="0" fontId="6" fillId="0" borderId="1" xfId="0" applyFont="1" applyBorder="1" applyAlignment="1">
      <alignment horizontal="center"/>
    </xf>
    <xf numFmtId="0" fontId="6" fillId="0" borderId="1" xfId="0" quotePrefix="1" applyFont="1" applyFill="1" applyBorder="1" applyAlignment="1">
      <alignment horizontal="center"/>
    </xf>
    <xf numFmtId="0" fontId="5" fillId="0" borderId="1" xfId="0" quotePrefix="1" applyFont="1" applyFill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5" fillId="0" borderId="1" xfId="0" applyFont="1" applyBorder="1" applyAlignment="1"/>
    <xf numFmtId="0" fontId="6" fillId="0" borderId="8" xfId="0" applyFont="1" applyBorder="1" applyAlignment="1"/>
    <xf numFmtId="0" fontId="5" fillId="0" borderId="0" xfId="0" quotePrefix="1" applyFont="1" applyAlignment="1"/>
    <xf numFmtId="0" fontId="5" fillId="0" borderId="1" xfId="0" applyFont="1" applyBorder="1" applyAlignment="1">
      <alignment horizontal="center" vertical="top"/>
    </xf>
    <xf numFmtId="0" fontId="6" fillId="0" borderId="1" xfId="0" quotePrefix="1" applyFont="1" applyFill="1" applyBorder="1" applyAlignment="1">
      <alignment vertical="center"/>
    </xf>
    <xf numFmtId="0" fontId="6" fillId="0" borderId="0" xfId="0" quotePrefix="1" applyFont="1" applyAlignment="1">
      <alignment vertical="center"/>
    </xf>
    <xf numFmtId="0" fontId="7" fillId="0" borderId="1" xfId="0" applyFont="1" applyBorder="1" applyAlignment="1">
      <alignment vertical="top" wrapText="1"/>
    </xf>
    <xf numFmtId="0" fontId="7" fillId="0" borderId="0" xfId="0" applyFont="1" applyAlignment="1">
      <alignment vertical="top" wrapText="1"/>
    </xf>
    <xf numFmtId="0" fontId="9" fillId="5" borderId="1" xfId="15" applyFont="1" applyBorder="1" applyAlignment="1">
      <alignment vertical="top" wrapText="1"/>
    </xf>
    <xf numFmtId="0" fontId="10" fillId="5" borderId="1" xfId="15" applyFont="1" applyBorder="1" applyAlignment="1">
      <alignment vertical="top" wrapText="1"/>
    </xf>
    <xf numFmtId="0" fontId="9" fillId="5" borderId="0" xfId="15" applyFont="1" applyAlignment="1">
      <alignment vertical="top" wrapText="1"/>
    </xf>
    <xf numFmtId="0" fontId="11" fillId="0" borderId="1" xfId="0" applyNumberFormat="1" applyFont="1" applyBorder="1" applyAlignment="1">
      <alignment horizontal="left" indent="1"/>
    </xf>
    <xf numFmtId="0" fontId="11" fillId="0" borderId="1" xfId="0" applyFont="1" applyBorder="1" applyAlignment="1">
      <alignment horizontal="left" wrapText="1"/>
    </xf>
    <xf numFmtId="0" fontId="11" fillId="0" borderId="1" xfId="0" applyNumberFormat="1" applyFont="1" applyBorder="1"/>
    <xf numFmtId="0" fontId="7" fillId="0" borderId="1" xfId="0" applyFont="1" applyBorder="1"/>
    <xf numFmtId="0" fontId="11" fillId="0" borderId="0" xfId="0" applyFont="1"/>
    <xf numFmtId="0" fontId="11" fillId="0" borderId="7" xfId="0" applyFont="1" applyBorder="1" applyAlignment="1">
      <alignment horizontal="left" wrapText="1"/>
    </xf>
    <xf numFmtId="0" fontId="11" fillId="0" borderId="7" xfId="0" applyNumberFormat="1" applyFont="1" applyBorder="1"/>
    <xf numFmtId="0" fontId="11" fillId="0" borderId="8" xfId="0" applyFont="1" applyBorder="1" applyAlignment="1">
      <alignment horizontal="left" wrapText="1"/>
    </xf>
    <xf numFmtId="0" fontId="11" fillId="0" borderId="8" xfId="0" applyNumberFormat="1" applyFont="1" applyBorder="1"/>
    <xf numFmtId="0" fontId="7" fillId="0" borderId="8" xfId="0" applyNumberFormat="1" applyFont="1" applyBorder="1"/>
    <xf numFmtId="0" fontId="11" fillId="0" borderId="0" xfId="0" applyFont="1" applyAlignment="1">
      <alignment wrapText="1"/>
    </xf>
    <xf numFmtId="0" fontId="7" fillId="0" borderId="0" xfId="0" applyFont="1"/>
    <xf numFmtId="1" fontId="5" fillId="3" borderId="1" xfId="1" applyNumberFormat="1" applyFont="1" applyFill="1" applyBorder="1" applyAlignment="1">
      <alignment vertical="center"/>
    </xf>
    <xf numFmtId="1" fontId="5" fillId="3" borderId="10" xfId="1" applyNumberFormat="1" applyFont="1" applyFill="1" applyBorder="1" applyAlignment="1">
      <alignment vertical="center"/>
    </xf>
    <xf numFmtId="49" fontId="0" fillId="2" borderId="1" xfId="0" applyNumberFormat="1" applyFill="1" applyBorder="1" applyAlignment="1">
      <alignment horizontal="center" wrapText="1"/>
    </xf>
    <xf numFmtId="49" fontId="0" fillId="2" borderId="1" xfId="0" applyNumberFormat="1" applyFont="1" applyFill="1" applyBorder="1" applyAlignment="1">
      <alignment horizontal="left" wrapText="1"/>
    </xf>
    <xf numFmtId="165" fontId="0" fillId="2" borderId="1" xfId="1" applyNumberFormat="1" applyFont="1" applyFill="1" applyBorder="1" applyAlignment="1">
      <alignment wrapText="1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wrapText="1"/>
    </xf>
    <xf numFmtId="165" fontId="0" fillId="0" borderId="1" xfId="1" applyNumberFormat="1" applyFont="1" applyBorder="1" applyAlignment="1">
      <alignment wrapText="1"/>
    </xf>
    <xf numFmtId="165" fontId="0" fillId="3" borderId="1" xfId="1" applyNumberFormat="1" applyFont="1" applyFill="1" applyBorder="1" applyAlignment="1">
      <alignment wrapText="1"/>
    </xf>
    <xf numFmtId="49" fontId="0" fillId="2" borderId="1" xfId="0" applyNumberFormat="1" applyFont="1" applyFill="1" applyBorder="1" applyAlignment="1">
      <alignment wrapText="1"/>
    </xf>
    <xf numFmtId="0" fontId="0" fillId="0" borderId="1" xfId="0" applyNumberFormat="1" applyBorder="1" applyAlignment="1">
      <alignment wrapText="1"/>
    </xf>
    <xf numFmtId="49" fontId="0" fillId="0" borderId="0" xfId="0" applyNumberFormat="1" applyAlignment="1">
      <alignment wrapText="1"/>
    </xf>
    <xf numFmtId="0" fontId="0" fillId="3" borderId="1" xfId="0" applyFill="1" applyBorder="1" applyAlignment="1">
      <alignment horizontal="center"/>
    </xf>
    <xf numFmtId="0" fontId="0" fillId="3" borderId="1" xfId="0" applyFill="1" applyBorder="1" applyAlignment="1">
      <alignment horizontal="center" wrapText="1"/>
    </xf>
    <xf numFmtId="0" fontId="0" fillId="3" borderId="4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9" fillId="5" borderId="2" xfId="15" applyFont="1" applyBorder="1" applyAlignment="1">
      <alignment horizontal="center" vertical="top" wrapText="1"/>
    </xf>
    <xf numFmtId="0" fontId="9" fillId="5" borderId="3" xfId="15" applyFont="1" applyBorder="1" applyAlignment="1">
      <alignment horizontal="center" vertical="top" wrapText="1"/>
    </xf>
    <xf numFmtId="0" fontId="6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43" fontId="6" fillId="0" borderId="8" xfId="14" applyFont="1" applyBorder="1" applyAlignment="1">
      <alignment horizontal="center"/>
    </xf>
    <xf numFmtId="0" fontId="5" fillId="0" borderId="8" xfId="0" applyFont="1" applyBorder="1" applyAlignment="1">
      <alignment horizontal="center"/>
    </xf>
  </cellXfs>
  <cellStyles count="16">
    <cellStyle name="Bad" xfId="15" builtinId="27"/>
    <cellStyle name="Comma" xfId="14" builtinId="3"/>
    <cellStyle name="Comma 2" xfId="1"/>
    <cellStyle name="Comma 2 2" xfId="10"/>
    <cellStyle name="Comma 3" xfId="11"/>
    <cellStyle name="Normal" xfId="0" builtinId="0"/>
    <cellStyle name="Normal 2" xfId="2"/>
    <cellStyle name="Normal 3" xfId="3"/>
    <cellStyle name="Normal 4" xfId="4"/>
    <cellStyle name="Normal 5" xfId="5"/>
    <cellStyle name="Normal 6" xfId="6"/>
    <cellStyle name="Title 2" xfId="7"/>
    <cellStyle name="Title 3" xfId="8"/>
    <cellStyle name="Title 4" xfId="9"/>
    <cellStyle name="Title 5" xfId="12"/>
    <cellStyle name="Title 6" xfId="1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8"/>
  <sheetViews>
    <sheetView showGridLines="0" workbookViewId="0"/>
  </sheetViews>
  <sheetFormatPr defaultColWidth="9.140625" defaultRowHeight="15"/>
  <cols>
    <col min="1" max="1" width="11.140625" style="6" bestFit="1" customWidth="1"/>
    <col min="2" max="2" width="36.85546875" customWidth="1"/>
    <col min="3" max="3" width="8.85546875" style="6" customWidth="1"/>
    <col min="4" max="4" width="42.5703125" bestFit="1" customWidth="1"/>
    <col min="5" max="5" width="19.85546875" style="7" bestFit="1" customWidth="1"/>
    <col min="6" max="6" width="10" style="3" bestFit="1" customWidth="1"/>
    <col min="7" max="16384" width="9.140625" style="3"/>
  </cols>
  <sheetData>
    <row r="1" spans="1:5">
      <c r="A1" s="1" t="s">
        <v>0</v>
      </c>
      <c r="B1" s="8" t="s">
        <v>1</v>
      </c>
      <c r="C1" s="1" t="s">
        <v>292</v>
      </c>
      <c r="D1" s="8" t="s">
        <v>293</v>
      </c>
      <c r="E1" s="2" t="s">
        <v>2</v>
      </c>
    </row>
    <row r="2" spans="1:5">
      <c r="A2" s="4" t="s">
        <v>13</v>
      </c>
      <c r="B2" s="4" t="s">
        <v>14</v>
      </c>
      <c r="C2" s="4" t="s">
        <v>370</v>
      </c>
      <c r="D2" s="4" t="s">
        <v>371</v>
      </c>
      <c r="E2" s="4">
        <v>8</v>
      </c>
    </row>
    <row r="3" spans="1:5">
      <c r="A3" s="4" t="s">
        <v>21</v>
      </c>
      <c r="B3" s="4" t="s">
        <v>22</v>
      </c>
      <c r="C3" s="4" t="s">
        <v>993</v>
      </c>
      <c r="D3" s="4" t="s">
        <v>994</v>
      </c>
      <c r="E3" s="4">
        <v>55</v>
      </c>
    </row>
    <row r="4" spans="1:5">
      <c r="A4" s="4" t="s">
        <v>93</v>
      </c>
      <c r="B4" s="4" t="s">
        <v>94</v>
      </c>
      <c r="C4" s="4" t="s">
        <v>995</v>
      </c>
      <c r="D4" s="4" t="s">
        <v>996</v>
      </c>
      <c r="E4" s="4">
        <v>1</v>
      </c>
    </row>
    <row r="5" spans="1:5">
      <c r="A5" s="4" t="s">
        <v>93</v>
      </c>
      <c r="B5" s="4" t="s">
        <v>94</v>
      </c>
      <c r="C5" s="4" t="s">
        <v>997</v>
      </c>
      <c r="D5" s="4" t="s">
        <v>998</v>
      </c>
      <c r="E5" s="4">
        <v>2</v>
      </c>
    </row>
    <row r="6" spans="1:5">
      <c r="A6" s="4" t="s">
        <v>93</v>
      </c>
      <c r="B6" s="4" t="s">
        <v>94</v>
      </c>
      <c r="C6" s="4" t="s">
        <v>557</v>
      </c>
      <c r="D6" s="4" t="s">
        <v>558</v>
      </c>
      <c r="E6" s="4">
        <v>1</v>
      </c>
    </row>
    <row r="7" spans="1:5">
      <c r="A7" s="4" t="s">
        <v>97</v>
      </c>
      <c r="B7" s="4" t="s">
        <v>98</v>
      </c>
      <c r="C7" s="4" t="s">
        <v>563</v>
      </c>
      <c r="D7" s="4" t="s">
        <v>564</v>
      </c>
      <c r="E7" s="4">
        <v>8</v>
      </c>
    </row>
    <row r="8" spans="1:5">
      <c r="A8" s="82" t="s">
        <v>291</v>
      </c>
      <c r="B8" s="82"/>
      <c r="C8" s="82"/>
      <c r="D8" s="82"/>
      <c r="E8" s="5">
        <f>SUM(E2:E7)</f>
        <v>75</v>
      </c>
    </row>
  </sheetData>
  <mergeCells count="1">
    <mergeCell ref="A8:D8"/>
  </mergeCells>
  <pageMargins left="0.7" right="0.7" top="0.75" bottom="0.75" header="0.3" footer="0.3"/>
  <pageSetup scale="77" fitToHeight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372"/>
  <sheetViews>
    <sheetView showGridLines="0" workbookViewId="0"/>
  </sheetViews>
  <sheetFormatPr defaultColWidth="9.140625" defaultRowHeight="15"/>
  <cols>
    <col min="1" max="1" width="11.140625" style="6" bestFit="1" customWidth="1"/>
    <col min="2" max="2" width="26" customWidth="1"/>
    <col min="3" max="3" width="8.85546875" style="9" bestFit="1" customWidth="1"/>
    <col min="4" max="4" width="32" customWidth="1"/>
    <col min="5" max="5" width="19.85546875" style="7" bestFit="1" customWidth="1"/>
    <col min="6" max="6" width="10" style="3" bestFit="1" customWidth="1"/>
    <col min="7" max="16384" width="9.140625" style="3"/>
  </cols>
  <sheetData>
    <row r="1" spans="1:5">
      <c r="A1" s="72" t="s">
        <v>0</v>
      </c>
      <c r="B1" s="73" t="s">
        <v>1</v>
      </c>
      <c r="C1" s="73" t="s">
        <v>292</v>
      </c>
      <c r="D1" s="73" t="s">
        <v>293</v>
      </c>
      <c r="E1" s="74" t="s">
        <v>2</v>
      </c>
    </row>
    <row r="2" spans="1:5">
      <c r="A2" s="75" t="s">
        <v>3</v>
      </c>
      <c r="B2" s="76" t="s">
        <v>4</v>
      </c>
      <c r="C2" s="75" t="s">
        <v>294</v>
      </c>
      <c r="D2" s="76" t="s">
        <v>295</v>
      </c>
      <c r="E2" s="76">
        <v>37</v>
      </c>
    </row>
    <row r="3" spans="1:5">
      <c r="A3" s="75" t="s">
        <v>3</v>
      </c>
      <c r="B3" s="76" t="s">
        <v>4</v>
      </c>
      <c r="C3" s="75" t="s">
        <v>296</v>
      </c>
      <c r="D3" s="76" t="s">
        <v>297</v>
      </c>
      <c r="E3" s="76">
        <v>63</v>
      </c>
    </row>
    <row r="4" spans="1:5">
      <c r="A4" s="75" t="s">
        <v>3</v>
      </c>
      <c r="B4" s="76" t="s">
        <v>4</v>
      </c>
      <c r="C4" s="75" t="s">
        <v>298</v>
      </c>
      <c r="D4" s="76" t="s">
        <v>299</v>
      </c>
      <c r="E4" s="76">
        <v>53</v>
      </c>
    </row>
    <row r="5" spans="1:5">
      <c r="A5" s="75" t="s">
        <v>3</v>
      </c>
      <c r="B5" s="76" t="s">
        <v>4</v>
      </c>
      <c r="C5" s="75" t="s">
        <v>300</v>
      </c>
      <c r="D5" s="76" t="s">
        <v>301</v>
      </c>
      <c r="E5" s="76">
        <v>51</v>
      </c>
    </row>
    <row r="6" spans="1:5">
      <c r="A6" s="75" t="s">
        <v>3</v>
      </c>
      <c r="B6" s="76" t="s">
        <v>4</v>
      </c>
      <c r="C6" s="75" t="s">
        <v>302</v>
      </c>
      <c r="D6" s="76" t="s">
        <v>303</v>
      </c>
      <c r="E6" s="76">
        <v>37</v>
      </c>
    </row>
    <row r="7" spans="1:5">
      <c r="A7" s="75" t="s">
        <v>3</v>
      </c>
      <c r="B7" s="76" t="s">
        <v>4</v>
      </c>
      <c r="C7" s="75" t="s">
        <v>304</v>
      </c>
      <c r="D7" s="76" t="s">
        <v>305</v>
      </c>
      <c r="E7" s="76">
        <v>56</v>
      </c>
    </row>
    <row r="8" spans="1:5">
      <c r="A8" s="75" t="s">
        <v>3</v>
      </c>
      <c r="B8" s="76" t="s">
        <v>4</v>
      </c>
      <c r="C8" s="75" t="s">
        <v>306</v>
      </c>
      <c r="D8" s="76" t="s">
        <v>307</v>
      </c>
      <c r="E8" s="76">
        <v>121</v>
      </c>
    </row>
    <row r="9" spans="1:5">
      <c r="A9" s="75" t="s">
        <v>3</v>
      </c>
      <c r="B9" s="76" t="s">
        <v>4</v>
      </c>
      <c r="C9" s="75" t="s">
        <v>308</v>
      </c>
      <c r="D9" s="76" t="s">
        <v>309</v>
      </c>
      <c r="E9" s="76">
        <v>13</v>
      </c>
    </row>
    <row r="10" spans="1:5">
      <c r="A10" s="75" t="s">
        <v>3</v>
      </c>
      <c r="B10" s="76" t="s">
        <v>4</v>
      </c>
      <c r="C10" s="75" t="s">
        <v>310</v>
      </c>
      <c r="D10" s="76" t="s">
        <v>311</v>
      </c>
      <c r="E10" s="76">
        <v>6</v>
      </c>
    </row>
    <row r="11" spans="1:5">
      <c r="A11" s="75" t="s">
        <v>3</v>
      </c>
      <c r="B11" s="76" t="s">
        <v>4</v>
      </c>
      <c r="C11" s="75" t="s">
        <v>312</v>
      </c>
      <c r="D11" s="76" t="s">
        <v>313</v>
      </c>
      <c r="E11" s="76">
        <v>1</v>
      </c>
    </row>
    <row r="12" spans="1:5">
      <c r="A12" s="75" t="s">
        <v>5</v>
      </c>
      <c r="B12" s="76" t="s">
        <v>6</v>
      </c>
      <c r="C12" s="75" t="s">
        <v>314</v>
      </c>
      <c r="D12" s="76" t="s">
        <v>315</v>
      </c>
      <c r="E12" s="76">
        <v>1233</v>
      </c>
    </row>
    <row r="13" spans="1:5">
      <c r="A13" s="75" t="s">
        <v>7</v>
      </c>
      <c r="B13" s="76" t="s">
        <v>8</v>
      </c>
      <c r="C13" s="75" t="s">
        <v>316</v>
      </c>
      <c r="D13" s="76" t="s">
        <v>317</v>
      </c>
      <c r="E13" s="76">
        <v>3244</v>
      </c>
    </row>
    <row r="14" spans="1:5" ht="60">
      <c r="A14" s="75" t="s">
        <v>9</v>
      </c>
      <c r="B14" s="76" t="s">
        <v>10</v>
      </c>
      <c r="C14" s="75" t="s">
        <v>318</v>
      </c>
      <c r="D14" s="76" t="s">
        <v>319</v>
      </c>
      <c r="E14" s="76">
        <v>4547</v>
      </c>
    </row>
    <row r="15" spans="1:5" ht="30">
      <c r="A15" s="75" t="s">
        <v>9</v>
      </c>
      <c r="B15" s="76" t="s">
        <v>10</v>
      </c>
      <c r="C15" s="75" t="s">
        <v>320</v>
      </c>
      <c r="D15" s="76" t="s">
        <v>321</v>
      </c>
      <c r="E15" s="76">
        <v>1852</v>
      </c>
    </row>
    <row r="16" spans="1:5" ht="30">
      <c r="A16" s="75" t="s">
        <v>9</v>
      </c>
      <c r="B16" s="76" t="s">
        <v>10</v>
      </c>
      <c r="C16" s="75" t="s">
        <v>322</v>
      </c>
      <c r="D16" s="76" t="s">
        <v>323</v>
      </c>
      <c r="E16" s="76">
        <v>17</v>
      </c>
    </row>
    <row r="17" spans="1:5" ht="30">
      <c r="A17" s="75" t="s">
        <v>9</v>
      </c>
      <c r="B17" s="76" t="s">
        <v>10</v>
      </c>
      <c r="C17" s="75" t="s">
        <v>324</v>
      </c>
      <c r="D17" s="76" t="s">
        <v>325</v>
      </c>
      <c r="E17" s="76">
        <v>44</v>
      </c>
    </row>
    <row r="18" spans="1:5" ht="30">
      <c r="A18" s="75" t="s">
        <v>9</v>
      </c>
      <c r="B18" s="76" t="s">
        <v>10</v>
      </c>
      <c r="C18" s="75" t="s">
        <v>326</v>
      </c>
      <c r="D18" s="76" t="s">
        <v>327</v>
      </c>
      <c r="E18" s="76">
        <v>6911</v>
      </c>
    </row>
    <row r="19" spans="1:5">
      <c r="A19" s="75" t="s">
        <v>11</v>
      </c>
      <c r="B19" s="76" t="s">
        <v>12</v>
      </c>
      <c r="C19" s="75" t="s">
        <v>328</v>
      </c>
      <c r="D19" s="76" t="s">
        <v>329</v>
      </c>
      <c r="E19" s="76">
        <v>965</v>
      </c>
    </row>
    <row r="20" spans="1:5">
      <c r="A20" s="75" t="s">
        <v>11</v>
      </c>
      <c r="B20" s="76" t="s">
        <v>12</v>
      </c>
      <c r="C20" s="75" t="s">
        <v>330</v>
      </c>
      <c r="D20" s="76" t="s">
        <v>331</v>
      </c>
      <c r="E20" s="76">
        <v>385</v>
      </c>
    </row>
    <row r="21" spans="1:5">
      <c r="A21" s="75" t="s">
        <v>11</v>
      </c>
      <c r="B21" s="76" t="s">
        <v>12</v>
      </c>
      <c r="C21" s="75" t="s">
        <v>332</v>
      </c>
      <c r="D21" s="76" t="s">
        <v>333</v>
      </c>
      <c r="E21" s="76">
        <v>1060</v>
      </c>
    </row>
    <row r="22" spans="1:5">
      <c r="A22" s="75" t="s">
        <v>11</v>
      </c>
      <c r="B22" s="76" t="s">
        <v>12</v>
      </c>
      <c r="C22" s="75" t="s">
        <v>334</v>
      </c>
      <c r="D22" s="76" t="s">
        <v>335</v>
      </c>
      <c r="E22" s="76">
        <v>928</v>
      </c>
    </row>
    <row r="23" spans="1:5">
      <c r="A23" s="75" t="s">
        <v>11</v>
      </c>
      <c r="B23" s="76" t="s">
        <v>12</v>
      </c>
      <c r="C23" s="75" t="s">
        <v>336</v>
      </c>
      <c r="D23" s="76" t="s">
        <v>337</v>
      </c>
      <c r="E23" s="76">
        <v>1567</v>
      </c>
    </row>
    <row r="24" spans="1:5">
      <c r="A24" s="75" t="s">
        <v>11</v>
      </c>
      <c r="B24" s="76" t="s">
        <v>12</v>
      </c>
      <c r="C24" s="75" t="s">
        <v>338</v>
      </c>
      <c r="D24" s="76" t="s">
        <v>339</v>
      </c>
      <c r="E24" s="76">
        <v>710</v>
      </c>
    </row>
    <row r="25" spans="1:5">
      <c r="A25" s="75" t="s">
        <v>11</v>
      </c>
      <c r="B25" s="76" t="s">
        <v>12</v>
      </c>
      <c r="C25" s="75" t="s">
        <v>340</v>
      </c>
      <c r="D25" s="76" t="s">
        <v>341</v>
      </c>
      <c r="E25" s="76">
        <v>397</v>
      </c>
    </row>
    <row r="26" spans="1:5">
      <c r="A26" s="75" t="s">
        <v>11</v>
      </c>
      <c r="B26" s="76" t="s">
        <v>12</v>
      </c>
      <c r="C26" s="75" t="s">
        <v>342</v>
      </c>
      <c r="D26" s="76" t="s">
        <v>343</v>
      </c>
      <c r="E26" s="76">
        <v>1269</v>
      </c>
    </row>
    <row r="27" spans="1:5">
      <c r="A27" s="75" t="s">
        <v>11</v>
      </c>
      <c r="B27" s="76" t="s">
        <v>12</v>
      </c>
      <c r="C27" s="75" t="s">
        <v>344</v>
      </c>
      <c r="D27" s="76" t="s">
        <v>345</v>
      </c>
      <c r="E27" s="76">
        <v>382</v>
      </c>
    </row>
    <row r="28" spans="1:5">
      <c r="A28" s="75" t="s">
        <v>11</v>
      </c>
      <c r="B28" s="76" t="s">
        <v>12</v>
      </c>
      <c r="C28" s="75" t="s">
        <v>346</v>
      </c>
      <c r="D28" s="76" t="s">
        <v>347</v>
      </c>
      <c r="E28" s="76">
        <v>307</v>
      </c>
    </row>
    <row r="29" spans="1:5">
      <c r="A29" s="75" t="s">
        <v>11</v>
      </c>
      <c r="B29" s="76" t="s">
        <v>12</v>
      </c>
      <c r="C29" s="75" t="s">
        <v>348</v>
      </c>
      <c r="D29" s="76" t="s">
        <v>349</v>
      </c>
      <c r="E29" s="76">
        <v>595</v>
      </c>
    </row>
    <row r="30" spans="1:5">
      <c r="A30" s="75" t="s">
        <v>11</v>
      </c>
      <c r="B30" s="76" t="s">
        <v>12</v>
      </c>
      <c r="C30" s="75" t="s">
        <v>350</v>
      </c>
      <c r="D30" s="76" t="s">
        <v>351</v>
      </c>
      <c r="E30" s="76">
        <v>885</v>
      </c>
    </row>
    <row r="31" spans="1:5">
      <c r="A31" s="75" t="s">
        <v>11</v>
      </c>
      <c r="B31" s="76" t="s">
        <v>12</v>
      </c>
      <c r="C31" s="75" t="s">
        <v>352</v>
      </c>
      <c r="D31" s="76" t="s">
        <v>353</v>
      </c>
      <c r="E31" s="76">
        <v>1302</v>
      </c>
    </row>
    <row r="32" spans="1:5">
      <c r="A32" s="75" t="s">
        <v>11</v>
      </c>
      <c r="B32" s="76" t="s">
        <v>12</v>
      </c>
      <c r="C32" s="75" t="s">
        <v>354</v>
      </c>
      <c r="D32" s="76" t="s">
        <v>355</v>
      </c>
      <c r="E32" s="76">
        <v>1179</v>
      </c>
    </row>
    <row r="33" spans="1:5">
      <c r="A33" s="75" t="s">
        <v>11</v>
      </c>
      <c r="B33" s="76" t="s">
        <v>12</v>
      </c>
      <c r="C33" s="75" t="s">
        <v>356</v>
      </c>
      <c r="D33" s="76" t="s">
        <v>357</v>
      </c>
      <c r="E33" s="76">
        <v>264</v>
      </c>
    </row>
    <row r="34" spans="1:5">
      <c r="A34" s="75" t="s">
        <v>11</v>
      </c>
      <c r="B34" s="76" t="s">
        <v>12</v>
      </c>
      <c r="C34" s="75" t="s">
        <v>358</v>
      </c>
      <c r="D34" s="76" t="s">
        <v>359</v>
      </c>
      <c r="E34" s="76">
        <v>479</v>
      </c>
    </row>
    <row r="35" spans="1:5">
      <c r="A35" s="75" t="s">
        <v>11</v>
      </c>
      <c r="B35" s="76" t="s">
        <v>12</v>
      </c>
      <c r="C35" s="75" t="s">
        <v>360</v>
      </c>
      <c r="D35" s="76" t="s">
        <v>361</v>
      </c>
      <c r="E35" s="76">
        <v>234</v>
      </c>
    </row>
    <row r="36" spans="1:5">
      <c r="A36" s="75" t="s">
        <v>11</v>
      </c>
      <c r="B36" s="76" t="s">
        <v>12</v>
      </c>
      <c r="C36" s="75" t="s">
        <v>362</v>
      </c>
      <c r="D36" s="76" t="s">
        <v>363</v>
      </c>
      <c r="E36" s="76">
        <v>597</v>
      </c>
    </row>
    <row r="37" spans="1:5">
      <c r="A37" s="75" t="s">
        <v>11</v>
      </c>
      <c r="B37" s="76" t="s">
        <v>12</v>
      </c>
      <c r="C37" s="75" t="s">
        <v>364</v>
      </c>
      <c r="D37" s="76" t="s">
        <v>365</v>
      </c>
      <c r="E37" s="76">
        <v>590</v>
      </c>
    </row>
    <row r="38" spans="1:5">
      <c r="A38" s="75" t="s">
        <v>11</v>
      </c>
      <c r="B38" s="76" t="s">
        <v>12</v>
      </c>
      <c r="C38" s="75" t="s">
        <v>366</v>
      </c>
      <c r="D38" s="76" t="s">
        <v>367</v>
      </c>
      <c r="E38" s="76">
        <v>439</v>
      </c>
    </row>
    <row r="39" spans="1:5">
      <c r="A39" s="75" t="s">
        <v>11</v>
      </c>
      <c r="B39" s="76" t="s">
        <v>12</v>
      </c>
      <c r="C39" s="75" t="s">
        <v>368</v>
      </c>
      <c r="D39" s="76" t="s">
        <v>369</v>
      </c>
      <c r="E39" s="76">
        <v>1037</v>
      </c>
    </row>
    <row r="40" spans="1:5" ht="30">
      <c r="A40" s="75" t="s">
        <v>13</v>
      </c>
      <c r="B40" s="76" t="s">
        <v>14</v>
      </c>
      <c r="C40" s="75" t="s">
        <v>370</v>
      </c>
      <c r="D40" s="76" t="s">
        <v>371</v>
      </c>
      <c r="E40" s="76">
        <v>38661</v>
      </c>
    </row>
    <row r="41" spans="1:5" ht="45">
      <c r="A41" s="75" t="s">
        <v>15</v>
      </c>
      <c r="B41" s="76" t="s">
        <v>16</v>
      </c>
      <c r="C41" s="75" t="s">
        <v>372</v>
      </c>
      <c r="D41" s="76" t="s">
        <v>373</v>
      </c>
      <c r="E41" s="76">
        <v>232</v>
      </c>
    </row>
    <row r="42" spans="1:5" ht="30">
      <c r="A42" s="75" t="s">
        <v>17</v>
      </c>
      <c r="B42" s="76" t="s">
        <v>18</v>
      </c>
      <c r="C42" s="75" t="s">
        <v>374</v>
      </c>
      <c r="D42" s="76" t="s">
        <v>375</v>
      </c>
      <c r="E42" s="76">
        <v>503</v>
      </c>
    </row>
    <row r="43" spans="1:5" ht="30">
      <c r="A43" s="75" t="s">
        <v>17</v>
      </c>
      <c r="B43" s="76" t="s">
        <v>18</v>
      </c>
      <c r="C43" s="75" t="s">
        <v>376</v>
      </c>
      <c r="D43" s="76" t="s">
        <v>377</v>
      </c>
      <c r="E43" s="76">
        <v>361</v>
      </c>
    </row>
    <row r="44" spans="1:5" ht="30">
      <c r="A44" s="75" t="s">
        <v>17</v>
      </c>
      <c r="B44" s="76" t="s">
        <v>18</v>
      </c>
      <c r="C44" s="75" t="s">
        <v>378</v>
      </c>
      <c r="D44" s="76" t="s">
        <v>379</v>
      </c>
      <c r="E44" s="76">
        <v>57</v>
      </c>
    </row>
    <row r="45" spans="1:5" ht="30">
      <c r="A45" s="75" t="s">
        <v>17</v>
      </c>
      <c r="B45" s="76" t="s">
        <v>18</v>
      </c>
      <c r="C45" s="75" t="s">
        <v>380</v>
      </c>
      <c r="D45" s="76" t="s">
        <v>381</v>
      </c>
      <c r="E45" s="76">
        <v>377</v>
      </c>
    </row>
    <row r="46" spans="1:5" ht="30">
      <c r="A46" s="75" t="s">
        <v>17</v>
      </c>
      <c r="B46" s="76" t="s">
        <v>18</v>
      </c>
      <c r="C46" s="75" t="s">
        <v>382</v>
      </c>
      <c r="D46" s="76" t="s">
        <v>383</v>
      </c>
      <c r="E46" s="76">
        <v>254</v>
      </c>
    </row>
    <row r="47" spans="1:5" ht="30">
      <c r="A47" s="75" t="s">
        <v>17</v>
      </c>
      <c r="B47" s="76" t="s">
        <v>18</v>
      </c>
      <c r="C47" s="75" t="s">
        <v>384</v>
      </c>
      <c r="D47" s="76" t="s">
        <v>385</v>
      </c>
      <c r="E47" s="76">
        <v>283</v>
      </c>
    </row>
    <row r="48" spans="1:5" ht="30">
      <c r="A48" s="75" t="s">
        <v>17</v>
      </c>
      <c r="B48" s="76" t="s">
        <v>18</v>
      </c>
      <c r="C48" s="75" t="s">
        <v>386</v>
      </c>
      <c r="D48" s="76" t="s">
        <v>387</v>
      </c>
      <c r="E48" s="76">
        <v>301</v>
      </c>
    </row>
    <row r="49" spans="1:5" ht="30">
      <c r="A49" s="75" t="s">
        <v>17</v>
      </c>
      <c r="B49" s="76" t="s">
        <v>18</v>
      </c>
      <c r="C49" s="75" t="s">
        <v>388</v>
      </c>
      <c r="D49" s="76" t="s">
        <v>389</v>
      </c>
      <c r="E49" s="76">
        <v>535</v>
      </c>
    </row>
    <row r="50" spans="1:5" ht="30">
      <c r="A50" s="75" t="s">
        <v>19</v>
      </c>
      <c r="B50" s="76" t="s">
        <v>20</v>
      </c>
      <c r="C50" s="75" t="s">
        <v>390</v>
      </c>
      <c r="D50" s="76" t="s">
        <v>391</v>
      </c>
      <c r="E50" s="76">
        <v>4136</v>
      </c>
    </row>
    <row r="51" spans="1:5" ht="30">
      <c r="A51" s="75" t="s">
        <v>19</v>
      </c>
      <c r="B51" s="76" t="s">
        <v>20</v>
      </c>
      <c r="C51" s="75" t="s">
        <v>392</v>
      </c>
      <c r="D51" s="76" t="s">
        <v>393</v>
      </c>
      <c r="E51" s="76">
        <v>5024</v>
      </c>
    </row>
    <row r="52" spans="1:5" ht="30">
      <c r="A52" s="75" t="s">
        <v>19</v>
      </c>
      <c r="B52" s="76" t="s">
        <v>20</v>
      </c>
      <c r="C52" s="75" t="s">
        <v>394</v>
      </c>
      <c r="D52" s="76" t="s">
        <v>395</v>
      </c>
      <c r="E52" s="76">
        <v>3389</v>
      </c>
    </row>
    <row r="53" spans="1:5" ht="30">
      <c r="A53" s="75" t="s">
        <v>19</v>
      </c>
      <c r="B53" s="76" t="s">
        <v>20</v>
      </c>
      <c r="C53" s="75" t="s">
        <v>396</v>
      </c>
      <c r="D53" s="76" t="s">
        <v>397</v>
      </c>
      <c r="E53" s="76">
        <v>2373</v>
      </c>
    </row>
    <row r="54" spans="1:5" ht="30">
      <c r="A54" s="75" t="s">
        <v>19</v>
      </c>
      <c r="B54" s="76" t="s">
        <v>20</v>
      </c>
      <c r="C54" s="75" t="s">
        <v>398</v>
      </c>
      <c r="D54" s="76" t="s">
        <v>399</v>
      </c>
      <c r="E54" s="76">
        <v>1323</v>
      </c>
    </row>
    <row r="55" spans="1:5" ht="30">
      <c r="A55" s="75" t="s">
        <v>19</v>
      </c>
      <c r="B55" s="76" t="s">
        <v>20</v>
      </c>
      <c r="C55" s="75" t="s">
        <v>400</v>
      </c>
      <c r="D55" s="76" t="s">
        <v>401</v>
      </c>
      <c r="E55" s="76">
        <v>1526</v>
      </c>
    </row>
    <row r="56" spans="1:5" ht="30">
      <c r="A56" s="75" t="s">
        <v>19</v>
      </c>
      <c r="B56" s="76" t="s">
        <v>20</v>
      </c>
      <c r="C56" s="75" t="s">
        <v>402</v>
      </c>
      <c r="D56" s="76" t="s">
        <v>403</v>
      </c>
      <c r="E56" s="76">
        <v>507</v>
      </c>
    </row>
    <row r="57" spans="1:5" ht="30">
      <c r="A57" s="75" t="s">
        <v>19</v>
      </c>
      <c r="B57" s="76" t="s">
        <v>20</v>
      </c>
      <c r="C57" s="75" t="s">
        <v>404</v>
      </c>
      <c r="D57" s="76" t="s">
        <v>405</v>
      </c>
      <c r="E57" s="76">
        <v>2278</v>
      </c>
    </row>
    <row r="58" spans="1:5" ht="30">
      <c r="A58" s="75" t="s">
        <v>19</v>
      </c>
      <c r="B58" s="76" t="s">
        <v>20</v>
      </c>
      <c r="C58" s="75" t="s">
        <v>406</v>
      </c>
      <c r="D58" s="76" t="s">
        <v>407</v>
      </c>
      <c r="E58" s="76">
        <v>2681</v>
      </c>
    </row>
    <row r="59" spans="1:5" ht="30">
      <c r="A59" s="75" t="s">
        <v>19</v>
      </c>
      <c r="B59" s="76" t="s">
        <v>20</v>
      </c>
      <c r="C59" s="75" t="s">
        <v>408</v>
      </c>
      <c r="D59" s="76" t="s">
        <v>409</v>
      </c>
      <c r="E59" s="76">
        <v>1091</v>
      </c>
    </row>
    <row r="60" spans="1:5" ht="30">
      <c r="A60" s="75" t="s">
        <v>19</v>
      </c>
      <c r="B60" s="76" t="s">
        <v>20</v>
      </c>
      <c r="C60" s="75" t="s">
        <v>410</v>
      </c>
      <c r="D60" s="76" t="s">
        <v>411</v>
      </c>
      <c r="E60" s="76">
        <v>6202</v>
      </c>
    </row>
    <row r="61" spans="1:5" ht="30">
      <c r="A61" s="75" t="s">
        <v>19</v>
      </c>
      <c r="B61" s="76" t="s">
        <v>20</v>
      </c>
      <c r="C61" s="75" t="s">
        <v>412</v>
      </c>
      <c r="D61" s="76" t="s">
        <v>413</v>
      </c>
      <c r="E61" s="76">
        <v>5751</v>
      </c>
    </row>
    <row r="62" spans="1:5" ht="30">
      <c r="A62" s="75" t="s">
        <v>19</v>
      </c>
      <c r="B62" s="76" t="s">
        <v>20</v>
      </c>
      <c r="C62" s="75" t="s">
        <v>414</v>
      </c>
      <c r="D62" s="76" t="s">
        <v>415</v>
      </c>
      <c r="E62" s="76">
        <v>2918</v>
      </c>
    </row>
    <row r="63" spans="1:5" ht="30">
      <c r="A63" s="75" t="s">
        <v>19</v>
      </c>
      <c r="B63" s="76" t="s">
        <v>20</v>
      </c>
      <c r="C63" s="75" t="s">
        <v>416</v>
      </c>
      <c r="D63" s="76" t="s">
        <v>417</v>
      </c>
      <c r="E63" s="76">
        <v>5882</v>
      </c>
    </row>
    <row r="64" spans="1:5" ht="30">
      <c r="A64" s="75" t="s">
        <v>19</v>
      </c>
      <c r="B64" s="76" t="s">
        <v>20</v>
      </c>
      <c r="C64" s="75" t="s">
        <v>418</v>
      </c>
      <c r="D64" s="76" t="s">
        <v>419</v>
      </c>
      <c r="E64" s="76">
        <v>3252</v>
      </c>
    </row>
    <row r="65" spans="1:5" ht="30">
      <c r="A65" s="75" t="s">
        <v>19</v>
      </c>
      <c r="B65" s="76" t="s">
        <v>20</v>
      </c>
      <c r="C65" s="75" t="s">
        <v>420</v>
      </c>
      <c r="D65" s="76" t="s">
        <v>421</v>
      </c>
      <c r="E65" s="76">
        <v>4676</v>
      </c>
    </row>
    <row r="66" spans="1:5" ht="30">
      <c r="A66" s="75" t="s">
        <v>19</v>
      </c>
      <c r="B66" s="76" t="s">
        <v>20</v>
      </c>
      <c r="C66" s="75" t="s">
        <v>422</v>
      </c>
      <c r="D66" s="76" t="s">
        <v>423</v>
      </c>
      <c r="E66" s="76">
        <v>3861</v>
      </c>
    </row>
    <row r="67" spans="1:5" ht="30">
      <c r="A67" s="75" t="s">
        <v>19</v>
      </c>
      <c r="B67" s="76" t="s">
        <v>20</v>
      </c>
      <c r="C67" s="75" t="s">
        <v>424</v>
      </c>
      <c r="D67" s="76" t="s">
        <v>425</v>
      </c>
      <c r="E67" s="76">
        <v>1161</v>
      </c>
    </row>
    <row r="68" spans="1:5" ht="30">
      <c r="A68" s="75" t="s">
        <v>19</v>
      </c>
      <c r="B68" s="76" t="s">
        <v>20</v>
      </c>
      <c r="C68" s="75" t="s">
        <v>426</v>
      </c>
      <c r="D68" s="76" t="s">
        <v>427</v>
      </c>
      <c r="E68" s="76">
        <v>3946</v>
      </c>
    </row>
    <row r="69" spans="1:5" ht="30">
      <c r="A69" s="75" t="s">
        <v>19</v>
      </c>
      <c r="B69" s="76" t="s">
        <v>20</v>
      </c>
      <c r="C69" s="75" t="s">
        <v>428</v>
      </c>
      <c r="D69" s="76" t="s">
        <v>429</v>
      </c>
      <c r="E69" s="76">
        <v>1380</v>
      </c>
    </row>
    <row r="70" spans="1:5" ht="30">
      <c r="A70" s="75" t="s">
        <v>19</v>
      </c>
      <c r="B70" s="76" t="s">
        <v>20</v>
      </c>
      <c r="C70" s="75" t="s">
        <v>430</v>
      </c>
      <c r="D70" s="76" t="s">
        <v>431</v>
      </c>
      <c r="E70" s="76">
        <v>2725</v>
      </c>
    </row>
    <row r="71" spans="1:5" ht="30">
      <c r="A71" s="75" t="s">
        <v>19</v>
      </c>
      <c r="B71" s="76" t="s">
        <v>20</v>
      </c>
      <c r="C71" s="75" t="s">
        <v>432</v>
      </c>
      <c r="D71" s="76" t="s">
        <v>433</v>
      </c>
      <c r="E71" s="76">
        <v>1759</v>
      </c>
    </row>
    <row r="72" spans="1:5" ht="30">
      <c r="A72" s="75" t="s">
        <v>19</v>
      </c>
      <c r="B72" s="76" t="s">
        <v>20</v>
      </c>
      <c r="C72" s="75" t="s">
        <v>434</v>
      </c>
      <c r="D72" s="76" t="s">
        <v>435</v>
      </c>
      <c r="E72" s="76">
        <v>5168</v>
      </c>
    </row>
    <row r="73" spans="1:5" ht="30">
      <c r="A73" s="75" t="s">
        <v>19</v>
      </c>
      <c r="B73" s="76" t="s">
        <v>20</v>
      </c>
      <c r="C73" s="75" t="s">
        <v>436</v>
      </c>
      <c r="D73" s="76" t="s">
        <v>437</v>
      </c>
      <c r="E73" s="76">
        <v>1662</v>
      </c>
    </row>
    <row r="74" spans="1:5" ht="30">
      <c r="A74" s="75" t="s">
        <v>19</v>
      </c>
      <c r="B74" s="76" t="s">
        <v>20</v>
      </c>
      <c r="C74" s="75" t="s">
        <v>438</v>
      </c>
      <c r="D74" s="76" t="s">
        <v>439</v>
      </c>
      <c r="E74" s="76">
        <v>2614</v>
      </c>
    </row>
    <row r="75" spans="1:5" ht="30">
      <c r="A75" s="75" t="s">
        <v>19</v>
      </c>
      <c r="B75" s="76" t="s">
        <v>20</v>
      </c>
      <c r="C75" s="75" t="s">
        <v>440</v>
      </c>
      <c r="D75" s="76" t="s">
        <v>441</v>
      </c>
      <c r="E75" s="76">
        <v>3029</v>
      </c>
    </row>
    <row r="76" spans="1:5" ht="30">
      <c r="A76" s="75" t="s">
        <v>19</v>
      </c>
      <c r="B76" s="76" t="s">
        <v>20</v>
      </c>
      <c r="C76" s="75" t="s">
        <v>442</v>
      </c>
      <c r="D76" s="76" t="s">
        <v>443</v>
      </c>
      <c r="E76" s="76">
        <v>1653</v>
      </c>
    </row>
    <row r="77" spans="1:5" ht="30">
      <c r="A77" s="75" t="s">
        <v>19</v>
      </c>
      <c r="B77" s="76" t="s">
        <v>20</v>
      </c>
      <c r="C77" s="75" t="s">
        <v>444</v>
      </c>
      <c r="D77" s="76" t="s">
        <v>445</v>
      </c>
      <c r="E77" s="76">
        <v>2030</v>
      </c>
    </row>
    <row r="78" spans="1:5" ht="30">
      <c r="A78" s="75" t="s">
        <v>19</v>
      </c>
      <c r="B78" s="76" t="s">
        <v>20</v>
      </c>
      <c r="C78" s="75" t="s">
        <v>446</v>
      </c>
      <c r="D78" s="76" t="s">
        <v>447</v>
      </c>
      <c r="E78" s="76">
        <v>2192</v>
      </c>
    </row>
    <row r="79" spans="1:5" ht="30">
      <c r="A79" s="75" t="s">
        <v>19</v>
      </c>
      <c r="B79" s="76" t="s">
        <v>20</v>
      </c>
      <c r="C79" s="75" t="s">
        <v>448</v>
      </c>
      <c r="D79" s="76" t="s">
        <v>449</v>
      </c>
      <c r="E79" s="76">
        <v>2974</v>
      </c>
    </row>
    <row r="80" spans="1:5" ht="30">
      <c r="A80" s="75" t="s">
        <v>19</v>
      </c>
      <c r="B80" s="76" t="s">
        <v>20</v>
      </c>
      <c r="C80" s="75" t="s">
        <v>450</v>
      </c>
      <c r="D80" s="76" t="s">
        <v>451</v>
      </c>
      <c r="E80" s="76">
        <v>1898</v>
      </c>
    </row>
    <row r="81" spans="1:5" ht="30">
      <c r="A81" s="75" t="s">
        <v>19</v>
      </c>
      <c r="B81" s="76" t="s">
        <v>20</v>
      </c>
      <c r="C81" s="75" t="s">
        <v>452</v>
      </c>
      <c r="D81" s="76" t="s">
        <v>453</v>
      </c>
      <c r="E81" s="76">
        <v>4959</v>
      </c>
    </row>
    <row r="82" spans="1:5" ht="30">
      <c r="A82" s="75" t="s">
        <v>19</v>
      </c>
      <c r="B82" s="76" t="s">
        <v>20</v>
      </c>
      <c r="C82" s="75" t="s">
        <v>454</v>
      </c>
      <c r="D82" s="76" t="s">
        <v>455</v>
      </c>
      <c r="E82" s="76">
        <v>1487</v>
      </c>
    </row>
    <row r="83" spans="1:5" ht="30">
      <c r="A83" s="75" t="s">
        <v>21</v>
      </c>
      <c r="B83" s="76" t="s">
        <v>22</v>
      </c>
      <c r="C83" s="75" t="s">
        <v>456</v>
      </c>
      <c r="D83" s="76" t="s">
        <v>457</v>
      </c>
      <c r="E83" s="76">
        <v>48440</v>
      </c>
    </row>
    <row r="84" spans="1:5">
      <c r="A84" s="75" t="s">
        <v>21</v>
      </c>
      <c r="B84" s="76" t="s">
        <v>22</v>
      </c>
      <c r="C84" s="75" t="s">
        <v>458</v>
      </c>
      <c r="D84" s="76" t="s">
        <v>459</v>
      </c>
      <c r="E84" s="76">
        <v>17</v>
      </c>
    </row>
    <row r="85" spans="1:5">
      <c r="A85" s="75" t="s">
        <v>23</v>
      </c>
      <c r="B85" s="76" t="s">
        <v>24</v>
      </c>
      <c r="C85" s="75" t="s">
        <v>460</v>
      </c>
      <c r="D85" s="76" t="s">
        <v>461</v>
      </c>
      <c r="E85" s="76">
        <v>333</v>
      </c>
    </row>
    <row r="86" spans="1:5" ht="30">
      <c r="A86" s="75" t="s">
        <v>25</v>
      </c>
      <c r="B86" s="76" t="s">
        <v>26</v>
      </c>
      <c r="C86" s="75" t="s">
        <v>462</v>
      </c>
      <c r="D86" s="76" t="s">
        <v>463</v>
      </c>
      <c r="E86" s="76">
        <v>624</v>
      </c>
    </row>
    <row r="87" spans="1:5">
      <c r="A87" s="75" t="s">
        <v>27</v>
      </c>
      <c r="B87" s="76" t="s">
        <v>28</v>
      </c>
      <c r="C87" s="75" t="s">
        <v>464</v>
      </c>
      <c r="D87" s="76" t="s">
        <v>465</v>
      </c>
      <c r="E87" s="76">
        <v>47955</v>
      </c>
    </row>
    <row r="88" spans="1:5">
      <c r="A88" s="75" t="s">
        <v>29</v>
      </c>
      <c r="B88" s="76" t="s">
        <v>30</v>
      </c>
      <c r="C88" s="75" t="s">
        <v>466</v>
      </c>
      <c r="D88" s="76" t="s">
        <v>467</v>
      </c>
      <c r="E88" s="76">
        <v>2883</v>
      </c>
    </row>
    <row r="89" spans="1:5">
      <c r="A89" s="75" t="s">
        <v>29</v>
      </c>
      <c r="B89" s="76" t="s">
        <v>30</v>
      </c>
      <c r="C89" s="75" t="s">
        <v>468</v>
      </c>
      <c r="D89" s="76" t="s">
        <v>469</v>
      </c>
      <c r="E89" s="76">
        <v>14532</v>
      </c>
    </row>
    <row r="90" spans="1:5" ht="30">
      <c r="A90" s="75" t="s">
        <v>31</v>
      </c>
      <c r="B90" s="76" t="s">
        <v>32</v>
      </c>
      <c r="C90" s="75" t="s">
        <v>470</v>
      </c>
      <c r="D90" s="76" t="s">
        <v>471</v>
      </c>
      <c r="E90" s="76">
        <v>87</v>
      </c>
    </row>
    <row r="91" spans="1:5" ht="30">
      <c r="A91" s="75" t="s">
        <v>31</v>
      </c>
      <c r="B91" s="76" t="s">
        <v>32</v>
      </c>
      <c r="C91" s="75" t="s">
        <v>472</v>
      </c>
      <c r="D91" s="76" t="s">
        <v>473</v>
      </c>
      <c r="E91" s="76">
        <v>177</v>
      </c>
    </row>
    <row r="92" spans="1:5">
      <c r="A92" s="75" t="s">
        <v>31</v>
      </c>
      <c r="B92" s="76" t="s">
        <v>32</v>
      </c>
      <c r="C92" s="75" t="s">
        <v>474</v>
      </c>
      <c r="D92" s="76" t="s">
        <v>475</v>
      </c>
      <c r="E92" s="76">
        <v>623</v>
      </c>
    </row>
    <row r="93" spans="1:5">
      <c r="A93" s="75" t="s">
        <v>33</v>
      </c>
      <c r="B93" s="76" t="s">
        <v>34</v>
      </c>
      <c r="C93" s="75" t="s">
        <v>476</v>
      </c>
      <c r="D93" s="76" t="s">
        <v>477</v>
      </c>
      <c r="E93" s="76">
        <v>21901</v>
      </c>
    </row>
    <row r="94" spans="1:5" ht="30">
      <c r="A94" s="75" t="s">
        <v>35</v>
      </c>
      <c r="B94" s="76" t="s">
        <v>36</v>
      </c>
      <c r="C94" s="75" t="s">
        <v>478</v>
      </c>
      <c r="D94" s="76" t="s">
        <v>479</v>
      </c>
      <c r="E94" s="76">
        <v>1427</v>
      </c>
    </row>
    <row r="95" spans="1:5">
      <c r="A95" s="75" t="s">
        <v>37</v>
      </c>
      <c r="B95" s="76" t="s">
        <v>38</v>
      </c>
      <c r="C95" s="75" t="s">
        <v>480</v>
      </c>
      <c r="D95" s="76" t="s">
        <v>481</v>
      </c>
      <c r="E95" s="76">
        <v>169</v>
      </c>
    </row>
    <row r="96" spans="1:5">
      <c r="A96" s="75" t="s">
        <v>39</v>
      </c>
      <c r="B96" s="76" t="s">
        <v>40</v>
      </c>
      <c r="C96" s="75" t="s">
        <v>482</v>
      </c>
      <c r="D96" s="76" t="s">
        <v>483</v>
      </c>
      <c r="E96" s="76">
        <v>573</v>
      </c>
    </row>
    <row r="97" spans="1:5" ht="30">
      <c r="A97" s="75" t="s">
        <v>41</v>
      </c>
      <c r="B97" s="76" t="s">
        <v>42</v>
      </c>
      <c r="C97" s="75" t="s">
        <v>484</v>
      </c>
      <c r="D97" s="76" t="s">
        <v>485</v>
      </c>
      <c r="E97" s="76">
        <v>2086</v>
      </c>
    </row>
    <row r="98" spans="1:5" ht="30">
      <c r="A98" s="75" t="s">
        <v>41</v>
      </c>
      <c r="B98" s="76" t="s">
        <v>42</v>
      </c>
      <c r="C98" s="75" t="s">
        <v>486</v>
      </c>
      <c r="D98" s="76" t="s">
        <v>487</v>
      </c>
      <c r="E98" s="76">
        <v>4213</v>
      </c>
    </row>
    <row r="99" spans="1:5" ht="30">
      <c r="A99" s="75" t="s">
        <v>43</v>
      </c>
      <c r="B99" s="76" t="s">
        <v>44</v>
      </c>
      <c r="C99" s="75" t="s">
        <v>488</v>
      </c>
      <c r="D99" s="76" t="s">
        <v>489</v>
      </c>
      <c r="E99" s="76">
        <v>3449</v>
      </c>
    </row>
    <row r="100" spans="1:5" ht="30">
      <c r="A100" s="75" t="s">
        <v>43</v>
      </c>
      <c r="B100" s="76" t="s">
        <v>44</v>
      </c>
      <c r="C100" s="75" t="s">
        <v>490</v>
      </c>
      <c r="D100" s="76" t="s">
        <v>491</v>
      </c>
      <c r="E100" s="76">
        <v>14</v>
      </c>
    </row>
    <row r="101" spans="1:5" ht="30">
      <c r="A101" s="75" t="s">
        <v>43</v>
      </c>
      <c r="B101" s="76" t="s">
        <v>44</v>
      </c>
      <c r="C101" s="75" t="s">
        <v>492</v>
      </c>
      <c r="D101" s="76" t="s">
        <v>493</v>
      </c>
      <c r="E101" s="76">
        <v>5</v>
      </c>
    </row>
    <row r="102" spans="1:5" ht="30">
      <c r="A102" s="75" t="s">
        <v>43</v>
      </c>
      <c r="B102" s="76" t="s">
        <v>44</v>
      </c>
      <c r="C102" s="75" t="s">
        <v>494</v>
      </c>
      <c r="D102" s="76" t="s">
        <v>495</v>
      </c>
      <c r="E102" s="76">
        <v>3</v>
      </c>
    </row>
    <row r="103" spans="1:5" ht="30">
      <c r="A103" s="75" t="s">
        <v>43</v>
      </c>
      <c r="B103" s="76" t="s">
        <v>44</v>
      </c>
      <c r="C103" s="75" t="s">
        <v>496</v>
      </c>
      <c r="D103" s="76" t="s">
        <v>497</v>
      </c>
      <c r="E103" s="76">
        <v>3</v>
      </c>
    </row>
    <row r="104" spans="1:5" ht="30">
      <c r="A104" s="75" t="s">
        <v>43</v>
      </c>
      <c r="B104" s="76" t="s">
        <v>44</v>
      </c>
      <c r="C104" s="75" t="s">
        <v>498</v>
      </c>
      <c r="D104" s="76" t="s">
        <v>499</v>
      </c>
      <c r="E104" s="76">
        <v>15</v>
      </c>
    </row>
    <row r="105" spans="1:5" ht="30">
      <c r="A105" s="75" t="s">
        <v>45</v>
      </c>
      <c r="B105" s="76" t="s">
        <v>46</v>
      </c>
      <c r="C105" s="75" t="s">
        <v>500</v>
      </c>
      <c r="D105" s="76" t="s">
        <v>501</v>
      </c>
      <c r="E105" s="76">
        <v>158</v>
      </c>
    </row>
    <row r="106" spans="1:5" ht="30">
      <c r="A106" s="75" t="s">
        <v>47</v>
      </c>
      <c r="B106" s="76" t="s">
        <v>48</v>
      </c>
      <c r="C106" s="75" t="s">
        <v>502</v>
      </c>
      <c r="D106" s="76" t="s">
        <v>503</v>
      </c>
      <c r="E106" s="76">
        <v>148</v>
      </c>
    </row>
    <row r="107" spans="1:5" ht="30">
      <c r="A107" s="75" t="s">
        <v>49</v>
      </c>
      <c r="B107" s="76" t="s">
        <v>50</v>
      </c>
      <c r="C107" s="75" t="s">
        <v>504</v>
      </c>
      <c r="D107" s="76" t="s">
        <v>505</v>
      </c>
      <c r="E107" s="76">
        <v>74</v>
      </c>
    </row>
    <row r="108" spans="1:5">
      <c r="A108" s="75" t="s">
        <v>51</v>
      </c>
      <c r="B108" s="76" t="s">
        <v>52</v>
      </c>
      <c r="C108" s="75" t="s">
        <v>506</v>
      </c>
      <c r="D108" s="76" t="s">
        <v>507</v>
      </c>
      <c r="E108" s="76">
        <v>396</v>
      </c>
    </row>
    <row r="109" spans="1:5" ht="30">
      <c r="A109" s="75" t="s">
        <v>53</v>
      </c>
      <c r="B109" s="76" t="s">
        <v>54</v>
      </c>
      <c r="C109" s="75" t="s">
        <v>508</v>
      </c>
      <c r="D109" s="76" t="s">
        <v>509</v>
      </c>
      <c r="E109" s="76">
        <v>135</v>
      </c>
    </row>
    <row r="110" spans="1:5" ht="30">
      <c r="A110" s="75" t="s">
        <v>53</v>
      </c>
      <c r="B110" s="76" t="s">
        <v>54</v>
      </c>
      <c r="C110" s="75" t="s">
        <v>510</v>
      </c>
      <c r="D110" s="76" t="s">
        <v>511</v>
      </c>
      <c r="E110" s="76">
        <v>46</v>
      </c>
    </row>
    <row r="111" spans="1:5">
      <c r="A111" s="75" t="s">
        <v>55</v>
      </c>
      <c r="B111" s="76" t="s">
        <v>56</v>
      </c>
      <c r="C111" s="75" t="s">
        <v>512</v>
      </c>
      <c r="D111" s="76" t="s">
        <v>513</v>
      </c>
      <c r="E111" s="76">
        <v>126</v>
      </c>
    </row>
    <row r="112" spans="1:5">
      <c r="A112" s="75" t="s">
        <v>57</v>
      </c>
      <c r="B112" s="76" t="s">
        <v>58</v>
      </c>
      <c r="C112" s="75" t="s">
        <v>514</v>
      </c>
      <c r="D112" s="76" t="s">
        <v>515</v>
      </c>
      <c r="E112" s="76">
        <v>242</v>
      </c>
    </row>
    <row r="113" spans="1:5" ht="30">
      <c r="A113" s="75" t="s">
        <v>59</v>
      </c>
      <c r="B113" s="76" t="s">
        <v>60</v>
      </c>
      <c r="C113" s="75" t="s">
        <v>516</v>
      </c>
      <c r="D113" s="76" t="s">
        <v>517</v>
      </c>
      <c r="E113" s="76">
        <v>33</v>
      </c>
    </row>
    <row r="114" spans="1:5">
      <c r="A114" s="75" t="s">
        <v>61</v>
      </c>
      <c r="B114" s="76" t="s">
        <v>62</v>
      </c>
      <c r="C114" s="75" t="s">
        <v>518</v>
      </c>
      <c r="D114" s="76" t="s">
        <v>519</v>
      </c>
      <c r="E114" s="76">
        <v>110</v>
      </c>
    </row>
    <row r="115" spans="1:5">
      <c r="A115" s="75" t="s">
        <v>63</v>
      </c>
      <c r="B115" s="76" t="s">
        <v>64</v>
      </c>
      <c r="C115" s="75" t="s">
        <v>520</v>
      </c>
      <c r="D115" s="76" t="s">
        <v>521</v>
      </c>
      <c r="E115" s="76">
        <v>87</v>
      </c>
    </row>
    <row r="116" spans="1:5">
      <c r="A116" s="75" t="s">
        <v>65</v>
      </c>
      <c r="B116" s="76" t="s">
        <v>66</v>
      </c>
      <c r="C116" s="75" t="s">
        <v>522</v>
      </c>
      <c r="D116" s="76" t="s">
        <v>523</v>
      </c>
      <c r="E116" s="76">
        <v>17</v>
      </c>
    </row>
    <row r="117" spans="1:5">
      <c r="A117" s="75" t="s">
        <v>67</v>
      </c>
      <c r="B117" s="76" t="s">
        <v>68</v>
      </c>
      <c r="C117" s="75" t="s">
        <v>524</v>
      </c>
      <c r="D117" s="76" t="s">
        <v>525</v>
      </c>
      <c r="E117" s="76">
        <v>354</v>
      </c>
    </row>
    <row r="118" spans="1:5" ht="30">
      <c r="A118" s="75" t="s">
        <v>69</v>
      </c>
      <c r="B118" s="76" t="s">
        <v>70</v>
      </c>
      <c r="C118" s="75" t="s">
        <v>526</v>
      </c>
      <c r="D118" s="76" t="s">
        <v>527</v>
      </c>
      <c r="E118" s="76">
        <v>32</v>
      </c>
    </row>
    <row r="119" spans="1:5" ht="30">
      <c r="A119" s="75" t="s">
        <v>71</v>
      </c>
      <c r="B119" s="76" t="s">
        <v>72</v>
      </c>
      <c r="C119" s="75" t="s">
        <v>528</v>
      </c>
      <c r="D119" s="76" t="s">
        <v>529</v>
      </c>
      <c r="E119" s="76">
        <v>21</v>
      </c>
    </row>
    <row r="120" spans="1:5">
      <c r="A120" s="75" t="s">
        <v>73</v>
      </c>
      <c r="B120" s="76" t="s">
        <v>74</v>
      </c>
      <c r="C120" s="75" t="s">
        <v>530</v>
      </c>
      <c r="D120" s="76" t="s">
        <v>531</v>
      </c>
      <c r="E120" s="76">
        <v>29</v>
      </c>
    </row>
    <row r="121" spans="1:5">
      <c r="A121" s="75" t="s">
        <v>75</v>
      </c>
      <c r="B121" s="76" t="s">
        <v>76</v>
      </c>
      <c r="C121" s="75" t="s">
        <v>532</v>
      </c>
      <c r="D121" s="76" t="s">
        <v>533</v>
      </c>
      <c r="E121" s="76">
        <v>27</v>
      </c>
    </row>
    <row r="122" spans="1:5">
      <c r="A122" s="75" t="s">
        <v>75</v>
      </c>
      <c r="B122" s="76" t="s">
        <v>76</v>
      </c>
      <c r="C122" s="75" t="s">
        <v>534</v>
      </c>
      <c r="D122" s="76" t="s">
        <v>535</v>
      </c>
      <c r="E122" s="76">
        <v>7</v>
      </c>
    </row>
    <row r="123" spans="1:5">
      <c r="A123" s="75" t="s">
        <v>75</v>
      </c>
      <c r="B123" s="76" t="s">
        <v>76</v>
      </c>
      <c r="C123" s="75" t="s">
        <v>536</v>
      </c>
      <c r="D123" s="76" t="s">
        <v>537</v>
      </c>
      <c r="E123" s="76">
        <v>17</v>
      </c>
    </row>
    <row r="124" spans="1:5" ht="30">
      <c r="A124" s="75" t="s">
        <v>77</v>
      </c>
      <c r="B124" s="76" t="s">
        <v>78</v>
      </c>
      <c r="C124" s="75" t="s">
        <v>538</v>
      </c>
      <c r="D124" s="76" t="s">
        <v>539</v>
      </c>
      <c r="E124" s="76">
        <v>2</v>
      </c>
    </row>
    <row r="125" spans="1:5">
      <c r="A125" s="75" t="s">
        <v>79</v>
      </c>
      <c r="B125" s="76" t="s">
        <v>80</v>
      </c>
      <c r="C125" s="75" t="s">
        <v>540</v>
      </c>
      <c r="D125" s="76" t="s">
        <v>541</v>
      </c>
      <c r="E125" s="76">
        <v>59</v>
      </c>
    </row>
    <row r="126" spans="1:5">
      <c r="A126" s="75" t="s">
        <v>79</v>
      </c>
      <c r="B126" s="76" t="s">
        <v>80</v>
      </c>
      <c r="C126" s="75" t="s">
        <v>542</v>
      </c>
      <c r="D126" s="76" t="s">
        <v>543</v>
      </c>
      <c r="E126" s="76">
        <v>47</v>
      </c>
    </row>
    <row r="127" spans="1:5" ht="30">
      <c r="A127" s="75" t="s">
        <v>81</v>
      </c>
      <c r="B127" s="76" t="s">
        <v>82</v>
      </c>
      <c r="C127" s="75" t="s">
        <v>544</v>
      </c>
      <c r="D127" s="76" t="s">
        <v>82</v>
      </c>
      <c r="E127" s="76">
        <v>32</v>
      </c>
    </row>
    <row r="128" spans="1:5" ht="30">
      <c r="A128" s="75" t="s">
        <v>81</v>
      </c>
      <c r="B128" s="76" t="s">
        <v>82</v>
      </c>
      <c r="C128" s="75" t="s">
        <v>545</v>
      </c>
      <c r="D128" s="76" t="s">
        <v>546</v>
      </c>
      <c r="E128" s="76">
        <v>25</v>
      </c>
    </row>
    <row r="129" spans="1:5" ht="30">
      <c r="A129" s="75" t="s">
        <v>83</v>
      </c>
      <c r="B129" s="76" t="s">
        <v>84</v>
      </c>
      <c r="C129" s="75" t="s">
        <v>547</v>
      </c>
      <c r="D129" s="76" t="s">
        <v>548</v>
      </c>
      <c r="E129" s="76">
        <v>136</v>
      </c>
    </row>
    <row r="130" spans="1:5">
      <c r="A130" s="75" t="s">
        <v>85</v>
      </c>
      <c r="B130" s="76" t="s">
        <v>86</v>
      </c>
      <c r="C130" s="75" t="s">
        <v>549</v>
      </c>
      <c r="D130" s="76" t="s">
        <v>550</v>
      </c>
      <c r="E130" s="76">
        <v>63</v>
      </c>
    </row>
    <row r="131" spans="1:5">
      <c r="A131" s="75" t="s">
        <v>87</v>
      </c>
      <c r="B131" s="76" t="s">
        <v>88</v>
      </c>
      <c r="C131" s="75" t="s">
        <v>551</v>
      </c>
      <c r="D131" s="76" t="s">
        <v>552</v>
      </c>
      <c r="E131" s="76">
        <v>241</v>
      </c>
    </row>
    <row r="132" spans="1:5" ht="30">
      <c r="A132" s="75" t="s">
        <v>89</v>
      </c>
      <c r="B132" s="76" t="s">
        <v>90</v>
      </c>
      <c r="C132" s="75" t="s">
        <v>553</v>
      </c>
      <c r="D132" s="76" t="s">
        <v>554</v>
      </c>
      <c r="E132" s="76">
        <v>173</v>
      </c>
    </row>
    <row r="133" spans="1:5" ht="30">
      <c r="A133" s="75" t="s">
        <v>91</v>
      </c>
      <c r="B133" s="76" t="s">
        <v>92</v>
      </c>
      <c r="C133" s="75" t="s">
        <v>555</v>
      </c>
      <c r="D133" s="76" t="s">
        <v>556</v>
      </c>
      <c r="E133" s="76">
        <v>26498</v>
      </c>
    </row>
    <row r="134" spans="1:5" ht="30">
      <c r="A134" s="75" t="s">
        <v>93</v>
      </c>
      <c r="B134" s="76" t="s">
        <v>94</v>
      </c>
      <c r="C134" s="75" t="s">
        <v>557</v>
      </c>
      <c r="D134" s="76" t="s">
        <v>558</v>
      </c>
      <c r="E134" s="76">
        <v>91475</v>
      </c>
    </row>
    <row r="135" spans="1:5" ht="30">
      <c r="A135" s="75" t="s">
        <v>93</v>
      </c>
      <c r="B135" s="76" t="s">
        <v>94</v>
      </c>
      <c r="C135" s="75" t="s">
        <v>559</v>
      </c>
      <c r="D135" s="76" t="s">
        <v>560</v>
      </c>
      <c r="E135" s="76">
        <v>1118</v>
      </c>
    </row>
    <row r="136" spans="1:5" ht="45">
      <c r="A136" s="75" t="s">
        <v>95</v>
      </c>
      <c r="B136" s="76" t="s">
        <v>96</v>
      </c>
      <c r="C136" s="75" t="s">
        <v>561</v>
      </c>
      <c r="D136" s="76" t="s">
        <v>562</v>
      </c>
      <c r="E136" s="76">
        <v>11</v>
      </c>
    </row>
    <row r="137" spans="1:5" ht="30">
      <c r="A137" s="75" t="s">
        <v>97</v>
      </c>
      <c r="B137" s="76" t="s">
        <v>98</v>
      </c>
      <c r="C137" s="75" t="s">
        <v>492</v>
      </c>
      <c r="D137" s="76" t="s">
        <v>493</v>
      </c>
      <c r="E137" s="76">
        <v>1</v>
      </c>
    </row>
    <row r="138" spans="1:5" ht="30">
      <c r="A138" s="75" t="s">
        <v>97</v>
      </c>
      <c r="B138" s="76" t="s">
        <v>98</v>
      </c>
      <c r="C138" s="75" t="s">
        <v>563</v>
      </c>
      <c r="D138" s="76" t="s">
        <v>564</v>
      </c>
      <c r="E138" s="76">
        <v>11971</v>
      </c>
    </row>
    <row r="139" spans="1:5" ht="30">
      <c r="A139" s="75" t="s">
        <v>97</v>
      </c>
      <c r="B139" s="76" t="s">
        <v>98</v>
      </c>
      <c r="C139" s="75" t="s">
        <v>565</v>
      </c>
      <c r="D139" s="76" t="s">
        <v>566</v>
      </c>
      <c r="E139" s="76">
        <v>11679</v>
      </c>
    </row>
    <row r="140" spans="1:5">
      <c r="A140" s="75" t="s">
        <v>99</v>
      </c>
      <c r="B140" s="76" t="s">
        <v>100</v>
      </c>
      <c r="C140" s="75" t="s">
        <v>567</v>
      </c>
      <c r="D140" s="76" t="s">
        <v>568</v>
      </c>
      <c r="E140" s="76">
        <v>32</v>
      </c>
    </row>
    <row r="141" spans="1:5">
      <c r="A141" s="75" t="s">
        <v>99</v>
      </c>
      <c r="B141" s="76" t="s">
        <v>100</v>
      </c>
      <c r="C141" s="75" t="s">
        <v>569</v>
      </c>
      <c r="D141" s="76" t="s">
        <v>570</v>
      </c>
      <c r="E141" s="76">
        <v>54</v>
      </c>
    </row>
    <row r="142" spans="1:5">
      <c r="A142" s="75" t="s">
        <v>99</v>
      </c>
      <c r="B142" s="76" t="s">
        <v>100</v>
      </c>
      <c r="C142" s="75" t="s">
        <v>571</v>
      </c>
      <c r="D142" s="76" t="s">
        <v>572</v>
      </c>
      <c r="E142" s="76">
        <v>26</v>
      </c>
    </row>
    <row r="143" spans="1:5">
      <c r="A143" s="75" t="s">
        <v>99</v>
      </c>
      <c r="B143" s="76" t="s">
        <v>100</v>
      </c>
      <c r="C143" s="75" t="s">
        <v>573</v>
      </c>
      <c r="D143" s="76" t="s">
        <v>574</v>
      </c>
      <c r="E143" s="76">
        <v>22</v>
      </c>
    </row>
    <row r="144" spans="1:5">
      <c r="A144" s="75" t="s">
        <v>99</v>
      </c>
      <c r="B144" s="76" t="s">
        <v>100</v>
      </c>
      <c r="C144" s="75" t="s">
        <v>575</v>
      </c>
      <c r="D144" s="76" t="s">
        <v>576</v>
      </c>
      <c r="E144" s="76">
        <v>158</v>
      </c>
    </row>
    <row r="145" spans="1:5">
      <c r="A145" s="75" t="s">
        <v>99</v>
      </c>
      <c r="B145" s="76" t="s">
        <v>100</v>
      </c>
      <c r="C145" s="75" t="s">
        <v>577</v>
      </c>
      <c r="D145" s="76" t="s">
        <v>578</v>
      </c>
      <c r="E145" s="76">
        <v>194</v>
      </c>
    </row>
    <row r="146" spans="1:5">
      <c r="A146" s="75" t="s">
        <v>99</v>
      </c>
      <c r="B146" s="76" t="s">
        <v>100</v>
      </c>
      <c r="C146" s="75" t="s">
        <v>579</v>
      </c>
      <c r="D146" s="76" t="s">
        <v>580</v>
      </c>
      <c r="E146" s="76">
        <v>63</v>
      </c>
    </row>
    <row r="147" spans="1:5">
      <c r="A147" s="75" t="s">
        <v>99</v>
      </c>
      <c r="B147" s="76" t="s">
        <v>100</v>
      </c>
      <c r="C147" s="75" t="s">
        <v>581</v>
      </c>
      <c r="D147" s="76" t="s">
        <v>582</v>
      </c>
      <c r="E147" s="76">
        <v>5</v>
      </c>
    </row>
    <row r="148" spans="1:5">
      <c r="A148" s="75" t="s">
        <v>99</v>
      </c>
      <c r="B148" s="76" t="s">
        <v>100</v>
      </c>
      <c r="C148" s="75" t="s">
        <v>583</v>
      </c>
      <c r="D148" s="76" t="s">
        <v>584</v>
      </c>
      <c r="E148" s="76">
        <v>13</v>
      </c>
    </row>
    <row r="149" spans="1:5">
      <c r="A149" s="75" t="s">
        <v>99</v>
      </c>
      <c r="B149" s="76" t="s">
        <v>100</v>
      </c>
      <c r="C149" s="75" t="s">
        <v>585</v>
      </c>
      <c r="D149" s="76" t="s">
        <v>586</v>
      </c>
      <c r="E149" s="76">
        <v>2</v>
      </c>
    </row>
    <row r="150" spans="1:5">
      <c r="A150" s="75" t="s">
        <v>99</v>
      </c>
      <c r="B150" s="76" t="s">
        <v>100</v>
      </c>
      <c r="C150" s="75" t="s">
        <v>587</v>
      </c>
      <c r="D150" s="76" t="s">
        <v>588</v>
      </c>
      <c r="E150" s="76">
        <v>4</v>
      </c>
    </row>
    <row r="151" spans="1:5">
      <c r="A151" s="75" t="s">
        <v>99</v>
      </c>
      <c r="B151" s="76" t="s">
        <v>100</v>
      </c>
      <c r="C151" s="75" t="s">
        <v>589</v>
      </c>
      <c r="D151" s="76" t="s">
        <v>590</v>
      </c>
      <c r="E151" s="76">
        <v>20</v>
      </c>
    </row>
    <row r="152" spans="1:5">
      <c r="A152" s="75" t="s">
        <v>99</v>
      </c>
      <c r="B152" s="76" t="s">
        <v>100</v>
      </c>
      <c r="C152" s="75" t="s">
        <v>591</v>
      </c>
      <c r="D152" s="76" t="s">
        <v>592</v>
      </c>
      <c r="E152" s="76">
        <v>22</v>
      </c>
    </row>
    <row r="153" spans="1:5">
      <c r="A153" s="75" t="s">
        <v>99</v>
      </c>
      <c r="B153" s="76" t="s">
        <v>100</v>
      </c>
      <c r="C153" s="75" t="s">
        <v>593</v>
      </c>
      <c r="D153" s="76" t="s">
        <v>594</v>
      </c>
      <c r="E153" s="76">
        <v>1</v>
      </c>
    </row>
    <row r="154" spans="1:5">
      <c r="A154" s="75" t="s">
        <v>99</v>
      </c>
      <c r="B154" s="76" t="s">
        <v>100</v>
      </c>
      <c r="C154" s="75" t="s">
        <v>595</v>
      </c>
      <c r="D154" s="76" t="s">
        <v>596</v>
      </c>
      <c r="E154" s="76">
        <v>131</v>
      </c>
    </row>
    <row r="155" spans="1:5">
      <c r="A155" s="75" t="s">
        <v>99</v>
      </c>
      <c r="B155" s="76" t="s">
        <v>100</v>
      </c>
      <c r="C155" s="75" t="s">
        <v>597</v>
      </c>
      <c r="D155" s="76" t="s">
        <v>598</v>
      </c>
      <c r="E155" s="76">
        <v>3</v>
      </c>
    </row>
    <row r="156" spans="1:5">
      <c r="A156" s="75" t="s">
        <v>99</v>
      </c>
      <c r="B156" s="76" t="s">
        <v>100</v>
      </c>
      <c r="C156" s="75" t="s">
        <v>599</v>
      </c>
      <c r="D156" s="76" t="s">
        <v>600</v>
      </c>
      <c r="E156" s="76">
        <v>114</v>
      </c>
    </row>
    <row r="157" spans="1:5">
      <c r="A157" s="75" t="s">
        <v>99</v>
      </c>
      <c r="B157" s="76" t="s">
        <v>100</v>
      </c>
      <c r="C157" s="75" t="s">
        <v>601</v>
      </c>
      <c r="D157" s="76" t="s">
        <v>602</v>
      </c>
      <c r="E157" s="76">
        <v>8</v>
      </c>
    </row>
    <row r="158" spans="1:5">
      <c r="A158" s="75" t="s">
        <v>99</v>
      </c>
      <c r="B158" s="76" t="s">
        <v>100</v>
      </c>
      <c r="C158" s="75" t="s">
        <v>603</v>
      </c>
      <c r="D158" s="76" t="s">
        <v>604</v>
      </c>
      <c r="E158" s="76">
        <v>13</v>
      </c>
    </row>
    <row r="159" spans="1:5">
      <c r="A159" s="75" t="s">
        <v>99</v>
      </c>
      <c r="B159" s="76" t="s">
        <v>100</v>
      </c>
      <c r="C159" s="75" t="s">
        <v>605</v>
      </c>
      <c r="D159" s="76" t="s">
        <v>606</v>
      </c>
      <c r="E159" s="76">
        <v>238</v>
      </c>
    </row>
    <row r="160" spans="1:5">
      <c r="A160" s="75" t="s">
        <v>99</v>
      </c>
      <c r="B160" s="76" t="s">
        <v>100</v>
      </c>
      <c r="C160" s="75" t="s">
        <v>607</v>
      </c>
      <c r="D160" s="76" t="s">
        <v>608</v>
      </c>
      <c r="E160" s="76">
        <v>4</v>
      </c>
    </row>
    <row r="161" spans="1:5">
      <c r="A161" s="75" t="s">
        <v>99</v>
      </c>
      <c r="B161" s="76" t="s">
        <v>100</v>
      </c>
      <c r="C161" s="75" t="s">
        <v>609</v>
      </c>
      <c r="D161" s="76" t="s">
        <v>610</v>
      </c>
      <c r="E161" s="76">
        <v>2</v>
      </c>
    </row>
    <row r="162" spans="1:5">
      <c r="A162" s="75" t="s">
        <v>99</v>
      </c>
      <c r="B162" s="76" t="s">
        <v>100</v>
      </c>
      <c r="C162" s="75" t="s">
        <v>611</v>
      </c>
      <c r="D162" s="76" t="s">
        <v>612</v>
      </c>
      <c r="E162" s="76">
        <v>23</v>
      </c>
    </row>
    <row r="163" spans="1:5">
      <c r="A163" s="75" t="s">
        <v>99</v>
      </c>
      <c r="B163" s="76" t="s">
        <v>100</v>
      </c>
      <c r="C163" s="75" t="s">
        <v>613</v>
      </c>
      <c r="D163" s="76" t="s">
        <v>614</v>
      </c>
      <c r="E163" s="76">
        <v>3</v>
      </c>
    </row>
    <row r="164" spans="1:5">
      <c r="A164" s="75" t="s">
        <v>99</v>
      </c>
      <c r="B164" s="76" t="s">
        <v>100</v>
      </c>
      <c r="C164" s="75" t="s">
        <v>615</v>
      </c>
      <c r="D164" s="76" t="s">
        <v>616</v>
      </c>
      <c r="E164" s="76">
        <v>3</v>
      </c>
    </row>
    <row r="165" spans="1:5">
      <c r="A165" s="75" t="s">
        <v>99</v>
      </c>
      <c r="B165" s="76" t="s">
        <v>100</v>
      </c>
      <c r="C165" s="75" t="s">
        <v>617</v>
      </c>
      <c r="D165" s="76" t="s">
        <v>618</v>
      </c>
      <c r="E165" s="76">
        <v>19</v>
      </c>
    </row>
    <row r="166" spans="1:5" ht="30">
      <c r="A166" s="75" t="s">
        <v>101</v>
      </c>
      <c r="B166" s="76" t="s">
        <v>102</v>
      </c>
      <c r="C166" s="75" t="s">
        <v>619</v>
      </c>
      <c r="D166" s="76" t="s">
        <v>620</v>
      </c>
      <c r="E166" s="76">
        <v>567</v>
      </c>
    </row>
    <row r="167" spans="1:5">
      <c r="A167" s="75" t="s">
        <v>101</v>
      </c>
      <c r="B167" s="76" t="s">
        <v>102</v>
      </c>
      <c r="C167" s="75" t="s">
        <v>621</v>
      </c>
      <c r="D167" s="76" t="s">
        <v>622</v>
      </c>
      <c r="E167" s="76">
        <v>825</v>
      </c>
    </row>
    <row r="168" spans="1:5">
      <c r="A168" s="75" t="s">
        <v>103</v>
      </c>
      <c r="B168" s="76" t="s">
        <v>104</v>
      </c>
      <c r="C168" s="75" t="s">
        <v>623</v>
      </c>
      <c r="D168" s="76" t="s">
        <v>624</v>
      </c>
      <c r="E168" s="76">
        <v>152</v>
      </c>
    </row>
    <row r="169" spans="1:5">
      <c r="A169" s="75" t="s">
        <v>103</v>
      </c>
      <c r="B169" s="76" t="s">
        <v>104</v>
      </c>
      <c r="C169" s="75" t="s">
        <v>625</v>
      </c>
      <c r="D169" s="76" t="s">
        <v>626</v>
      </c>
      <c r="E169" s="76">
        <v>34</v>
      </c>
    </row>
    <row r="170" spans="1:5">
      <c r="A170" s="75" t="s">
        <v>103</v>
      </c>
      <c r="B170" s="76" t="s">
        <v>104</v>
      </c>
      <c r="C170" s="75" t="s">
        <v>627</v>
      </c>
      <c r="D170" s="76" t="s">
        <v>628</v>
      </c>
      <c r="E170" s="76">
        <v>36</v>
      </c>
    </row>
    <row r="171" spans="1:5">
      <c r="A171" s="75" t="s">
        <v>103</v>
      </c>
      <c r="B171" s="76" t="s">
        <v>104</v>
      </c>
      <c r="C171" s="75" t="s">
        <v>629</v>
      </c>
      <c r="D171" s="76" t="s">
        <v>630</v>
      </c>
      <c r="E171" s="76">
        <v>39</v>
      </c>
    </row>
    <row r="172" spans="1:5">
      <c r="A172" s="75" t="s">
        <v>103</v>
      </c>
      <c r="B172" s="76" t="s">
        <v>104</v>
      </c>
      <c r="C172" s="75" t="s">
        <v>631</v>
      </c>
      <c r="D172" s="76" t="s">
        <v>632</v>
      </c>
      <c r="E172" s="76">
        <v>54</v>
      </c>
    </row>
    <row r="173" spans="1:5">
      <c r="A173" s="75" t="s">
        <v>103</v>
      </c>
      <c r="B173" s="76" t="s">
        <v>104</v>
      </c>
      <c r="C173" s="75" t="s">
        <v>633</v>
      </c>
      <c r="D173" s="76" t="s">
        <v>634</v>
      </c>
      <c r="E173" s="76">
        <v>23</v>
      </c>
    </row>
    <row r="174" spans="1:5">
      <c r="A174" s="75" t="s">
        <v>103</v>
      </c>
      <c r="B174" s="76" t="s">
        <v>104</v>
      </c>
      <c r="C174" s="75" t="s">
        <v>635</v>
      </c>
      <c r="D174" s="76" t="s">
        <v>636</v>
      </c>
      <c r="E174" s="76">
        <v>105</v>
      </c>
    </row>
    <row r="175" spans="1:5">
      <c r="A175" s="75" t="s">
        <v>103</v>
      </c>
      <c r="B175" s="76" t="s">
        <v>104</v>
      </c>
      <c r="C175" s="75" t="s">
        <v>637</v>
      </c>
      <c r="D175" s="76" t="s">
        <v>638</v>
      </c>
      <c r="E175" s="76">
        <v>19</v>
      </c>
    </row>
    <row r="176" spans="1:5">
      <c r="A176" s="75" t="s">
        <v>105</v>
      </c>
      <c r="B176" s="76" t="s">
        <v>106</v>
      </c>
      <c r="C176" s="75" t="s">
        <v>639</v>
      </c>
      <c r="D176" s="76" t="s">
        <v>106</v>
      </c>
      <c r="E176" s="76">
        <v>27</v>
      </c>
    </row>
    <row r="177" spans="1:5" ht="30">
      <c r="A177" s="75" t="s">
        <v>107</v>
      </c>
      <c r="B177" s="76" t="s">
        <v>108</v>
      </c>
      <c r="C177" s="75" t="s">
        <v>640</v>
      </c>
      <c r="D177" s="76" t="s">
        <v>641</v>
      </c>
      <c r="E177" s="76">
        <v>562</v>
      </c>
    </row>
    <row r="178" spans="1:5" ht="30">
      <c r="A178" s="75" t="s">
        <v>107</v>
      </c>
      <c r="B178" s="76" t="s">
        <v>108</v>
      </c>
      <c r="C178" s="75" t="s">
        <v>642</v>
      </c>
      <c r="D178" s="76" t="s">
        <v>643</v>
      </c>
      <c r="E178" s="76">
        <v>1353</v>
      </c>
    </row>
    <row r="179" spans="1:5" ht="30">
      <c r="A179" s="75" t="s">
        <v>109</v>
      </c>
      <c r="B179" s="76" t="s">
        <v>110</v>
      </c>
      <c r="C179" s="75" t="s">
        <v>644</v>
      </c>
      <c r="D179" s="76" t="s">
        <v>645</v>
      </c>
      <c r="E179" s="76">
        <v>82</v>
      </c>
    </row>
    <row r="180" spans="1:5">
      <c r="A180" s="75" t="s">
        <v>111</v>
      </c>
      <c r="B180" s="76" t="s">
        <v>112</v>
      </c>
      <c r="C180" s="75" t="s">
        <v>646</v>
      </c>
      <c r="D180" s="76" t="s">
        <v>647</v>
      </c>
      <c r="E180" s="76">
        <v>3</v>
      </c>
    </row>
    <row r="181" spans="1:5">
      <c r="A181" s="75" t="s">
        <v>113</v>
      </c>
      <c r="B181" s="76" t="s">
        <v>114</v>
      </c>
      <c r="C181" s="75" t="s">
        <v>648</v>
      </c>
      <c r="D181" s="76" t="s">
        <v>649</v>
      </c>
      <c r="E181" s="76">
        <v>20</v>
      </c>
    </row>
    <row r="182" spans="1:5">
      <c r="A182" s="75" t="s">
        <v>115</v>
      </c>
      <c r="B182" s="76" t="s">
        <v>116</v>
      </c>
      <c r="C182" s="75" t="s">
        <v>650</v>
      </c>
      <c r="D182" s="76" t="s">
        <v>651</v>
      </c>
      <c r="E182" s="76">
        <v>63</v>
      </c>
    </row>
    <row r="183" spans="1:5">
      <c r="A183" s="75" t="s">
        <v>117</v>
      </c>
      <c r="B183" s="76" t="s">
        <v>118</v>
      </c>
      <c r="C183" s="75" t="s">
        <v>652</v>
      </c>
      <c r="D183" s="76" t="s">
        <v>653</v>
      </c>
      <c r="E183" s="76">
        <v>12</v>
      </c>
    </row>
    <row r="184" spans="1:5">
      <c r="A184" s="75" t="s">
        <v>117</v>
      </c>
      <c r="B184" s="76" t="s">
        <v>118</v>
      </c>
      <c r="C184" s="75" t="s">
        <v>654</v>
      </c>
      <c r="D184" s="76" t="s">
        <v>655</v>
      </c>
      <c r="E184" s="76">
        <v>101</v>
      </c>
    </row>
    <row r="185" spans="1:5">
      <c r="A185" s="75" t="s">
        <v>119</v>
      </c>
      <c r="B185" s="76" t="s">
        <v>120</v>
      </c>
      <c r="C185" s="75" t="s">
        <v>642</v>
      </c>
      <c r="D185" s="76" t="s">
        <v>643</v>
      </c>
      <c r="E185" s="76">
        <v>40</v>
      </c>
    </row>
    <row r="186" spans="1:5">
      <c r="A186" s="75" t="s">
        <v>121</v>
      </c>
      <c r="B186" s="76" t="s">
        <v>122</v>
      </c>
      <c r="C186" s="75" t="s">
        <v>656</v>
      </c>
      <c r="D186" s="76" t="s">
        <v>122</v>
      </c>
      <c r="E186" s="76">
        <v>988</v>
      </c>
    </row>
    <row r="187" spans="1:5">
      <c r="A187" s="75" t="s">
        <v>123</v>
      </c>
      <c r="B187" s="76" t="s">
        <v>124</v>
      </c>
      <c r="C187" s="75" t="s">
        <v>657</v>
      </c>
      <c r="D187" s="76" t="s">
        <v>124</v>
      </c>
      <c r="E187" s="76">
        <v>2954</v>
      </c>
    </row>
    <row r="188" spans="1:5">
      <c r="A188" s="75" t="s">
        <v>123</v>
      </c>
      <c r="B188" s="76" t="s">
        <v>124</v>
      </c>
      <c r="C188" s="75" t="s">
        <v>658</v>
      </c>
      <c r="D188" s="76" t="s">
        <v>659</v>
      </c>
      <c r="E188" s="76">
        <v>166</v>
      </c>
    </row>
    <row r="189" spans="1:5">
      <c r="A189" s="75" t="s">
        <v>123</v>
      </c>
      <c r="B189" s="76" t="s">
        <v>124</v>
      </c>
      <c r="C189" s="75" t="s">
        <v>660</v>
      </c>
      <c r="D189" s="76" t="s">
        <v>661</v>
      </c>
      <c r="E189" s="76">
        <v>281</v>
      </c>
    </row>
    <row r="190" spans="1:5">
      <c r="A190" s="75" t="s">
        <v>125</v>
      </c>
      <c r="B190" s="76" t="s">
        <v>126</v>
      </c>
      <c r="C190" s="75" t="s">
        <v>662</v>
      </c>
      <c r="D190" s="76" t="s">
        <v>126</v>
      </c>
      <c r="E190" s="76">
        <v>6428</v>
      </c>
    </row>
    <row r="191" spans="1:5">
      <c r="A191" s="75" t="s">
        <v>125</v>
      </c>
      <c r="B191" s="76" t="s">
        <v>126</v>
      </c>
      <c r="C191" s="75" t="s">
        <v>663</v>
      </c>
      <c r="D191" s="76" t="s">
        <v>664</v>
      </c>
      <c r="E191" s="76">
        <v>294</v>
      </c>
    </row>
    <row r="192" spans="1:5">
      <c r="A192" s="75" t="s">
        <v>127</v>
      </c>
      <c r="B192" s="76" t="s">
        <v>128</v>
      </c>
      <c r="C192" s="75" t="s">
        <v>665</v>
      </c>
      <c r="D192" s="76" t="s">
        <v>666</v>
      </c>
      <c r="E192" s="76">
        <v>5</v>
      </c>
    </row>
    <row r="193" spans="1:5">
      <c r="A193" s="75" t="s">
        <v>129</v>
      </c>
      <c r="B193" s="76" t="s">
        <v>130</v>
      </c>
      <c r="C193" s="75" t="s">
        <v>667</v>
      </c>
      <c r="D193" s="76" t="s">
        <v>668</v>
      </c>
      <c r="E193" s="76">
        <v>3191</v>
      </c>
    </row>
    <row r="194" spans="1:5">
      <c r="A194" s="75" t="s">
        <v>129</v>
      </c>
      <c r="B194" s="76" t="s">
        <v>130</v>
      </c>
      <c r="C194" s="75" t="s">
        <v>669</v>
      </c>
      <c r="D194" s="76" t="s">
        <v>670</v>
      </c>
      <c r="E194" s="76">
        <v>3</v>
      </c>
    </row>
    <row r="195" spans="1:5">
      <c r="A195" s="75" t="s">
        <v>129</v>
      </c>
      <c r="B195" s="76" t="s">
        <v>130</v>
      </c>
      <c r="C195" s="75" t="s">
        <v>671</v>
      </c>
      <c r="D195" s="76" t="s">
        <v>672</v>
      </c>
      <c r="E195" s="76">
        <v>7</v>
      </c>
    </row>
    <row r="196" spans="1:5">
      <c r="A196" s="75" t="s">
        <v>131</v>
      </c>
      <c r="B196" s="76" t="s">
        <v>132</v>
      </c>
      <c r="C196" s="75" t="s">
        <v>673</v>
      </c>
      <c r="D196" s="76" t="s">
        <v>132</v>
      </c>
      <c r="E196" s="76">
        <v>733</v>
      </c>
    </row>
    <row r="197" spans="1:5">
      <c r="A197" s="75" t="s">
        <v>133</v>
      </c>
      <c r="B197" s="76" t="s">
        <v>134</v>
      </c>
      <c r="C197" s="75" t="s">
        <v>674</v>
      </c>
      <c r="D197" s="76" t="s">
        <v>134</v>
      </c>
      <c r="E197" s="76">
        <v>330</v>
      </c>
    </row>
    <row r="198" spans="1:5">
      <c r="A198" s="75" t="s">
        <v>135</v>
      </c>
      <c r="B198" s="76" t="s">
        <v>136</v>
      </c>
      <c r="C198" s="75" t="s">
        <v>675</v>
      </c>
      <c r="D198" s="76" t="s">
        <v>676</v>
      </c>
      <c r="E198" s="76">
        <v>19</v>
      </c>
    </row>
    <row r="199" spans="1:5">
      <c r="A199" s="75" t="s">
        <v>137</v>
      </c>
      <c r="B199" s="76" t="s">
        <v>138</v>
      </c>
      <c r="C199" s="75" t="s">
        <v>677</v>
      </c>
      <c r="D199" s="76" t="s">
        <v>678</v>
      </c>
      <c r="E199" s="76">
        <v>1494</v>
      </c>
    </row>
    <row r="200" spans="1:5">
      <c r="A200" s="75" t="s">
        <v>139</v>
      </c>
      <c r="B200" s="76" t="s">
        <v>140</v>
      </c>
      <c r="C200" s="75" t="s">
        <v>679</v>
      </c>
      <c r="D200" s="76" t="s">
        <v>680</v>
      </c>
      <c r="E200" s="76">
        <v>307</v>
      </c>
    </row>
    <row r="201" spans="1:5">
      <c r="A201" s="75" t="s">
        <v>141</v>
      </c>
      <c r="B201" s="76" t="s">
        <v>142</v>
      </c>
      <c r="C201" s="75" t="s">
        <v>681</v>
      </c>
      <c r="D201" s="76" t="s">
        <v>142</v>
      </c>
      <c r="E201" s="76">
        <v>2098</v>
      </c>
    </row>
    <row r="202" spans="1:5">
      <c r="A202" s="75" t="s">
        <v>143</v>
      </c>
      <c r="B202" s="76" t="s">
        <v>144</v>
      </c>
      <c r="C202" s="75" t="s">
        <v>682</v>
      </c>
      <c r="D202" s="76" t="s">
        <v>144</v>
      </c>
      <c r="E202" s="76">
        <v>7081</v>
      </c>
    </row>
    <row r="203" spans="1:5">
      <c r="A203" s="75" t="s">
        <v>145</v>
      </c>
      <c r="B203" s="76" t="s">
        <v>146</v>
      </c>
      <c r="C203" s="75" t="s">
        <v>683</v>
      </c>
      <c r="D203" s="76" t="s">
        <v>684</v>
      </c>
      <c r="E203" s="76">
        <v>4213</v>
      </c>
    </row>
    <row r="204" spans="1:5">
      <c r="A204" s="75" t="s">
        <v>147</v>
      </c>
      <c r="B204" s="76" t="s">
        <v>148</v>
      </c>
      <c r="C204" s="75" t="s">
        <v>685</v>
      </c>
      <c r="D204" s="76" t="s">
        <v>148</v>
      </c>
      <c r="E204" s="76">
        <v>309</v>
      </c>
    </row>
    <row r="205" spans="1:5">
      <c r="A205" s="75" t="s">
        <v>149</v>
      </c>
      <c r="B205" s="76" t="s">
        <v>150</v>
      </c>
      <c r="C205" s="75" t="s">
        <v>686</v>
      </c>
      <c r="D205" s="76" t="s">
        <v>687</v>
      </c>
      <c r="E205" s="76">
        <v>885</v>
      </c>
    </row>
    <row r="206" spans="1:5">
      <c r="A206" s="75" t="s">
        <v>151</v>
      </c>
      <c r="B206" s="76" t="s">
        <v>152</v>
      </c>
      <c r="C206" s="75" t="s">
        <v>688</v>
      </c>
      <c r="D206" s="76" t="s">
        <v>152</v>
      </c>
      <c r="E206" s="76">
        <v>68</v>
      </c>
    </row>
    <row r="207" spans="1:5">
      <c r="A207" s="75" t="s">
        <v>153</v>
      </c>
      <c r="B207" s="76" t="s">
        <v>154</v>
      </c>
      <c r="C207" s="75" t="s">
        <v>689</v>
      </c>
      <c r="D207" s="76" t="s">
        <v>690</v>
      </c>
      <c r="E207" s="76">
        <v>1452</v>
      </c>
    </row>
    <row r="208" spans="1:5">
      <c r="A208" s="75" t="s">
        <v>155</v>
      </c>
      <c r="B208" s="76" t="s">
        <v>156</v>
      </c>
      <c r="C208" s="75" t="s">
        <v>691</v>
      </c>
      <c r="D208" s="76" t="s">
        <v>692</v>
      </c>
      <c r="E208" s="76">
        <v>602</v>
      </c>
    </row>
    <row r="209" spans="1:5">
      <c r="A209" s="75" t="s">
        <v>157</v>
      </c>
      <c r="B209" s="76" t="s">
        <v>158</v>
      </c>
      <c r="C209" s="75" t="s">
        <v>693</v>
      </c>
      <c r="D209" s="76" t="s">
        <v>158</v>
      </c>
      <c r="E209" s="76">
        <v>55</v>
      </c>
    </row>
    <row r="210" spans="1:5">
      <c r="A210" s="75" t="s">
        <v>159</v>
      </c>
      <c r="B210" s="76" t="s">
        <v>160</v>
      </c>
      <c r="C210" s="75" t="s">
        <v>694</v>
      </c>
      <c r="D210" s="76" t="s">
        <v>160</v>
      </c>
      <c r="E210" s="76">
        <v>1043</v>
      </c>
    </row>
    <row r="211" spans="1:5" ht="30">
      <c r="A211" s="75" t="s">
        <v>161</v>
      </c>
      <c r="B211" s="76" t="s">
        <v>162</v>
      </c>
      <c r="C211" s="75" t="s">
        <v>695</v>
      </c>
      <c r="D211" s="76" t="s">
        <v>162</v>
      </c>
      <c r="E211" s="76">
        <v>46</v>
      </c>
    </row>
    <row r="212" spans="1:5">
      <c r="A212" s="75" t="s">
        <v>163</v>
      </c>
      <c r="B212" s="76" t="s">
        <v>164</v>
      </c>
      <c r="C212" s="75" t="s">
        <v>696</v>
      </c>
      <c r="D212" s="76" t="s">
        <v>164</v>
      </c>
      <c r="E212" s="76">
        <v>3</v>
      </c>
    </row>
    <row r="213" spans="1:5">
      <c r="A213" s="75" t="s">
        <v>165</v>
      </c>
      <c r="B213" s="76" t="s">
        <v>166</v>
      </c>
      <c r="C213" s="75" t="s">
        <v>697</v>
      </c>
      <c r="D213" s="76" t="s">
        <v>166</v>
      </c>
      <c r="E213" s="76">
        <v>2530</v>
      </c>
    </row>
    <row r="214" spans="1:5">
      <c r="A214" s="75" t="s">
        <v>167</v>
      </c>
      <c r="B214" s="76" t="s">
        <v>168</v>
      </c>
      <c r="C214" s="75" t="s">
        <v>698</v>
      </c>
      <c r="D214" s="76" t="s">
        <v>168</v>
      </c>
      <c r="E214" s="76">
        <v>3383</v>
      </c>
    </row>
    <row r="215" spans="1:5">
      <c r="A215" s="75" t="s">
        <v>169</v>
      </c>
      <c r="B215" s="76" t="s">
        <v>170</v>
      </c>
      <c r="C215" s="75" t="s">
        <v>699</v>
      </c>
      <c r="D215" s="76" t="s">
        <v>112</v>
      </c>
      <c r="E215" s="76">
        <v>3496</v>
      </c>
    </row>
    <row r="216" spans="1:5">
      <c r="A216" s="75" t="s">
        <v>169</v>
      </c>
      <c r="B216" s="76" t="s">
        <v>170</v>
      </c>
      <c r="C216" s="75" t="s">
        <v>700</v>
      </c>
      <c r="D216" s="76" t="s">
        <v>701</v>
      </c>
      <c r="E216" s="76">
        <v>1</v>
      </c>
    </row>
    <row r="217" spans="1:5">
      <c r="A217" s="75" t="s">
        <v>171</v>
      </c>
      <c r="B217" s="76" t="s">
        <v>172</v>
      </c>
      <c r="C217" s="75" t="s">
        <v>702</v>
      </c>
      <c r="D217" s="76" t="s">
        <v>703</v>
      </c>
      <c r="E217" s="76">
        <v>12926</v>
      </c>
    </row>
    <row r="218" spans="1:5">
      <c r="A218" s="75" t="s">
        <v>171</v>
      </c>
      <c r="B218" s="76" t="s">
        <v>172</v>
      </c>
      <c r="C218" s="75" t="s">
        <v>704</v>
      </c>
      <c r="D218" s="76" t="s">
        <v>705</v>
      </c>
      <c r="E218" s="76">
        <v>872</v>
      </c>
    </row>
    <row r="219" spans="1:5">
      <c r="A219" s="75" t="s">
        <v>171</v>
      </c>
      <c r="B219" s="76" t="s">
        <v>172</v>
      </c>
      <c r="C219" s="75" t="s">
        <v>706</v>
      </c>
      <c r="D219" s="76" t="s">
        <v>707</v>
      </c>
      <c r="E219" s="76">
        <v>1625</v>
      </c>
    </row>
    <row r="220" spans="1:5">
      <c r="A220" s="75" t="s">
        <v>171</v>
      </c>
      <c r="B220" s="76" t="s">
        <v>172</v>
      </c>
      <c r="C220" s="75" t="s">
        <v>708</v>
      </c>
      <c r="D220" s="76" t="s">
        <v>709</v>
      </c>
      <c r="E220" s="76">
        <v>304</v>
      </c>
    </row>
    <row r="221" spans="1:5">
      <c r="A221" s="75" t="s">
        <v>171</v>
      </c>
      <c r="B221" s="76" t="s">
        <v>172</v>
      </c>
      <c r="C221" s="75" t="s">
        <v>710</v>
      </c>
      <c r="D221" s="76" t="s">
        <v>711</v>
      </c>
      <c r="E221" s="76">
        <v>100</v>
      </c>
    </row>
    <row r="222" spans="1:5" ht="30">
      <c r="A222" s="75" t="s">
        <v>173</v>
      </c>
      <c r="B222" s="76" t="s">
        <v>174</v>
      </c>
      <c r="C222" s="75" t="s">
        <v>712</v>
      </c>
      <c r="D222" s="76" t="s">
        <v>713</v>
      </c>
      <c r="E222" s="76">
        <v>4595</v>
      </c>
    </row>
    <row r="223" spans="1:5" ht="30">
      <c r="A223" s="75" t="s">
        <v>173</v>
      </c>
      <c r="B223" s="76" t="s">
        <v>174</v>
      </c>
      <c r="C223" s="75" t="s">
        <v>714</v>
      </c>
      <c r="D223" s="76" t="s">
        <v>715</v>
      </c>
      <c r="E223" s="76">
        <v>511</v>
      </c>
    </row>
    <row r="224" spans="1:5" ht="30">
      <c r="A224" s="75" t="s">
        <v>173</v>
      </c>
      <c r="B224" s="76" t="s">
        <v>174</v>
      </c>
      <c r="C224" s="75" t="s">
        <v>716</v>
      </c>
      <c r="D224" s="76" t="s">
        <v>717</v>
      </c>
      <c r="E224" s="76">
        <v>200</v>
      </c>
    </row>
    <row r="225" spans="1:5" ht="30">
      <c r="A225" s="75" t="s">
        <v>173</v>
      </c>
      <c r="B225" s="76" t="s">
        <v>174</v>
      </c>
      <c r="C225" s="75" t="s">
        <v>718</v>
      </c>
      <c r="D225" s="76" t="s">
        <v>719</v>
      </c>
      <c r="E225" s="76">
        <v>2131</v>
      </c>
    </row>
    <row r="226" spans="1:5">
      <c r="A226" s="75" t="s">
        <v>175</v>
      </c>
      <c r="B226" s="76" t="s">
        <v>176</v>
      </c>
      <c r="C226" s="75" t="s">
        <v>720</v>
      </c>
      <c r="D226" s="76" t="s">
        <v>721</v>
      </c>
      <c r="E226" s="76">
        <v>6985</v>
      </c>
    </row>
    <row r="227" spans="1:5" ht="30">
      <c r="A227" s="75" t="s">
        <v>177</v>
      </c>
      <c r="B227" s="76" t="s">
        <v>178</v>
      </c>
      <c r="C227" s="75" t="s">
        <v>722</v>
      </c>
      <c r="D227" s="76" t="s">
        <v>723</v>
      </c>
      <c r="E227" s="76">
        <v>4293</v>
      </c>
    </row>
    <row r="228" spans="1:5" ht="30">
      <c r="A228" s="75" t="s">
        <v>179</v>
      </c>
      <c r="B228" s="76" t="s">
        <v>180</v>
      </c>
      <c r="C228" s="75" t="s">
        <v>724</v>
      </c>
      <c r="D228" s="76" t="s">
        <v>725</v>
      </c>
      <c r="E228" s="76">
        <v>20079</v>
      </c>
    </row>
    <row r="229" spans="1:5" ht="30">
      <c r="A229" s="75" t="s">
        <v>181</v>
      </c>
      <c r="B229" s="76" t="s">
        <v>182</v>
      </c>
      <c r="C229" s="75" t="s">
        <v>726</v>
      </c>
      <c r="D229" s="76" t="s">
        <v>116</v>
      </c>
      <c r="E229" s="76">
        <v>47850</v>
      </c>
    </row>
    <row r="230" spans="1:5" ht="30">
      <c r="A230" s="75" t="s">
        <v>181</v>
      </c>
      <c r="B230" s="76" t="s">
        <v>182</v>
      </c>
      <c r="C230" s="75" t="s">
        <v>650</v>
      </c>
      <c r="D230" s="76" t="s">
        <v>651</v>
      </c>
      <c r="E230" s="76">
        <v>6</v>
      </c>
    </row>
    <row r="231" spans="1:5" ht="30">
      <c r="A231" s="75" t="s">
        <v>181</v>
      </c>
      <c r="B231" s="76" t="s">
        <v>182</v>
      </c>
      <c r="C231" s="75" t="s">
        <v>727</v>
      </c>
      <c r="D231" s="76" t="s">
        <v>728</v>
      </c>
      <c r="E231" s="76">
        <v>804</v>
      </c>
    </row>
    <row r="232" spans="1:5" ht="30">
      <c r="A232" s="75" t="s">
        <v>181</v>
      </c>
      <c r="B232" s="76" t="s">
        <v>182</v>
      </c>
      <c r="C232" s="75" t="s">
        <v>729</v>
      </c>
      <c r="D232" s="76" t="s">
        <v>730</v>
      </c>
      <c r="E232" s="76">
        <v>84</v>
      </c>
    </row>
    <row r="233" spans="1:5" ht="30">
      <c r="A233" s="75" t="s">
        <v>181</v>
      </c>
      <c r="B233" s="76" t="s">
        <v>182</v>
      </c>
      <c r="C233" s="75" t="s">
        <v>731</v>
      </c>
      <c r="D233" s="76" t="s">
        <v>732</v>
      </c>
      <c r="E233" s="76">
        <v>243</v>
      </c>
    </row>
    <row r="234" spans="1:5" ht="30">
      <c r="A234" s="75" t="s">
        <v>181</v>
      </c>
      <c r="B234" s="76" t="s">
        <v>182</v>
      </c>
      <c r="C234" s="75" t="s">
        <v>733</v>
      </c>
      <c r="D234" s="76" t="s">
        <v>734</v>
      </c>
      <c r="E234" s="76">
        <v>873</v>
      </c>
    </row>
    <row r="235" spans="1:5" ht="30">
      <c r="A235" s="75" t="s">
        <v>181</v>
      </c>
      <c r="B235" s="76" t="s">
        <v>182</v>
      </c>
      <c r="C235" s="75" t="s">
        <v>735</v>
      </c>
      <c r="D235" s="76" t="s">
        <v>736</v>
      </c>
      <c r="E235" s="76">
        <v>1098</v>
      </c>
    </row>
    <row r="236" spans="1:5" ht="30">
      <c r="A236" s="75" t="s">
        <v>181</v>
      </c>
      <c r="B236" s="76" t="s">
        <v>182</v>
      </c>
      <c r="C236" s="75" t="s">
        <v>737</v>
      </c>
      <c r="D236" s="76" t="s">
        <v>738</v>
      </c>
      <c r="E236" s="76">
        <v>524</v>
      </c>
    </row>
    <row r="237" spans="1:5" ht="30">
      <c r="A237" s="75" t="s">
        <v>181</v>
      </c>
      <c r="B237" s="76" t="s">
        <v>182</v>
      </c>
      <c r="C237" s="75" t="s">
        <v>739</v>
      </c>
      <c r="D237" s="76" t="s">
        <v>740</v>
      </c>
      <c r="E237" s="76">
        <v>39</v>
      </c>
    </row>
    <row r="238" spans="1:5" ht="30">
      <c r="A238" s="75" t="s">
        <v>181</v>
      </c>
      <c r="B238" s="76" t="s">
        <v>182</v>
      </c>
      <c r="C238" s="75" t="s">
        <v>741</v>
      </c>
      <c r="D238" s="76" t="s">
        <v>742</v>
      </c>
      <c r="E238" s="76">
        <v>1813</v>
      </c>
    </row>
    <row r="239" spans="1:5" ht="30">
      <c r="A239" s="75" t="s">
        <v>181</v>
      </c>
      <c r="B239" s="76" t="s">
        <v>182</v>
      </c>
      <c r="C239" s="75" t="s">
        <v>743</v>
      </c>
      <c r="D239" s="76" t="s">
        <v>744</v>
      </c>
      <c r="E239" s="76">
        <v>455</v>
      </c>
    </row>
    <row r="240" spans="1:5" ht="30">
      <c r="A240" s="75" t="s">
        <v>181</v>
      </c>
      <c r="B240" s="76" t="s">
        <v>182</v>
      </c>
      <c r="C240" s="75" t="s">
        <v>745</v>
      </c>
      <c r="D240" s="76" t="s">
        <v>746</v>
      </c>
      <c r="E240" s="76">
        <v>721</v>
      </c>
    </row>
    <row r="241" spans="1:5" ht="30">
      <c r="A241" s="75" t="s">
        <v>181</v>
      </c>
      <c r="B241" s="76" t="s">
        <v>182</v>
      </c>
      <c r="C241" s="75" t="s">
        <v>747</v>
      </c>
      <c r="D241" s="76" t="s">
        <v>748</v>
      </c>
      <c r="E241" s="76">
        <v>245</v>
      </c>
    </row>
    <row r="242" spans="1:5" ht="30">
      <c r="A242" s="75" t="s">
        <v>181</v>
      </c>
      <c r="B242" s="76" t="s">
        <v>182</v>
      </c>
      <c r="C242" s="75" t="s">
        <v>749</v>
      </c>
      <c r="D242" s="76" t="s">
        <v>750</v>
      </c>
      <c r="E242" s="76">
        <v>678</v>
      </c>
    </row>
    <row r="243" spans="1:5" ht="30">
      <c r="A243" s="75" t="s">
        <v>181</v>
      </c>
      <c r="B243" s="76" t="s">
        <v>182</v>
      </c>
      <c r="C243" s="75" t="s">
        <v>751</v>
      </c>
      <c r="D243" s="76" t="s">
        <v>752</v>
      </c>
      <c r="E243" s="76">
        <v>361</v>
      </c>
    </row>
    <row r="244" spans="1:5" ht="30">
      <c r="A244" s="75" t="s">
        <v>181</v>
      </c>
      <c r="B244" s="76" t="s">
        <v>182</v>
      </c>
      <c r="C244" s="75" t="s">
        <v>753</v>
      </c>
      <c r="D244" s="76" t="s">
        <v>754</v>
      </c>
      <c r="E244" s="76">
        <v>41</v>
      </c>
    </row>
    <row r="245" spans="1:5" ht="30">
      <c r="A245" s="75" t="s">
        <v>183</v>
      </c>
      <c r="B245" s="76" t="s">
        <v>184</v>
      </c>
      <c r="C245" s="75" t="s">
        <v>755</v>
      </c>
      <c r="D245" s="76" t="s">
        <v>756</v>
      </c>
      <c r="E245" s="76">
        <v>684</v>
      </c>
    </row>
    <row r="246" spans="1:5" ht="30">
      <c r="A246" s="75" t="s">
        <v>183</v>
      </c>
      <c r="B246" s="76" t="s">
        <v>184</v>
      </c>
      <c r="C246" s="75" t="s">
        <v>757</v>
      </c>
      <c r="D246" s="76" t="s">
        <v>758</v>
      </c>
      <c r="E246" s="76">
        <v>4</v>
      </c>
    </row>
    <row r="247" spans="1:5" ht="30">
      <c r="A247" s="75" t="s">
        <v>183</v>
      </c>
      <c r="B247" s="76" t="s">
        <v>184</v>
      </c>
      <c r="C247" s="75" t="s">
        <v>759</v>
      </c>
      <c r="D247" s="76" t="s">
        <v>760</v>
      </c>
      <c r="E247" s="76">
        <v>430</v>
      </c>
    </row>
    <row r="248" spans="1:5" ht="30">
      <c r="A248" s="75" t="s">
        <v>185</v>
      </c>
      <c r="B248" s="76" t="s">
        <v>186</v>
      </c>
      <c r="C248" s="75" t="s">
        <v>761</v>
      </c>
      <c r="D248" s="76" t="s">
        <v>762</v>
      </c>
      <c r="E248" s="76">
        <v>7705</v>
      </c>
    </row>
    <row r="249" spans="1:5" ht="30">
      <c r="A249" s="75" t="s">
        <v>185</v>
      </c>
      <c r="B249" s="76" t="s">
        <v>186</v>
      </c>
      <c r="C249" s="75" t="s">
        <v>763</v>
      </c>
      <c r="D249" s="76" t="s">
        <v>764</v>
      </c>
      <c r="E249" s="76">
        <v>1574</v>
      </c>
    </row>
    <row r="250" spans="1:5">
      <c r="A250" s="75" t="s">
        <v>187</v>
      </c>
      <c r="B250" s="76" t="s">
        <v>188</v>
      </c>
      <c r="C250" s="75" t="s">
        <v>765</v>
      </c>
      <c r="D250" s="76" t="s">
        <v>766</v>
      </c>
      <c r="E250" s="76">
        <v>1141</v>
      </c>
    </row>
    <row r="251" spans="1:5" ht="30">
      <c r="A251" s="75" t="s">
        <v>187</v>
      </c>
      <c r="B251" s="76" t="s">
        <v>188</v>
      </c>
      <c r="C251" s="75" t="s">
        <v>767</v>
      </c>
      <c r="D251" s="76" t="s">
        <v>768</v>
      </c>
      <c r="E251" s="76">
        <v>442</v>
      </c>
    </row>
    <row r="252" spans="1:5">
      <c r="A252" s="75" t="s">
        <v>189</v>
      </c>
      <c r="B252" s="76" t="s">
        <v>190</v>
      </c>
      <c r="C252" s="75" t="s">
        <v>769</v>
      </c>
      <c r="D252" s="76" t="s">
        <v>770</v>
      </c>
      <c r="E252" s="76">
        <v>11830</v>
      </c>
    </row>
    <row r="253" spans="1:5" ht="30">
      <c r="A253" s="75" t="s">
        <v>189</v>
      </c>
      <c r="B253" s="76" t="s">
        <v>190</v>
      </c>
      <c r="C253" s="75" t="s">
        <v>771</v>
      </c>
      <c r="D253" s="76" t="s">
        <v>772</v>
      </c>
      <c r="E253" s="76">
        <v>855</v>
      </c>
    </row>
    <row r="254" spans="1:5" ht="30">
      <c r="A254" s="75" t="s">
        <v>189</v>
      </c>
      <c r="B254" s="76" t="s">
        <v>190</v>
      </c>
      <c r="C254" s="75" t="s">
        <v>773</v>
      </c>
      <c r="D254" s="76" t="s">
        <v>774</v>
      </c>
      <c r="E254" s="76">
        <v>1943</v>
      </c>
    </row>
    <row r="255" spans="1:5">
      <c r="A255" s="75" t="s">
        <v>189</v>
      </c>
      <c r="B255" s="76" t="s">
        <v>190</v>
      </c>
      <c r="C255" s="75" t="s">
        <v>775</v>
      </c>
      <c r="D255" s="76" t="s">
        <v>776</v>
      </c>
      <c r="E255" s="76">
        <v>1777</v>
      </c>
    </row>
    <row r="256" spans="1:5" ht="30">
      <c r="A256" s="75" t="s">
        <v>191</v>
      </c>
      <c r="B256" s="76" t="s">
        <v>192</v>
      </c>
      <c r="C256" s="75" t="s">
        <v>777</v>
      </c>
      <c r="D256" s="76" t="s">
        <v>778</v>
      </c>
      <c r="E256" s="76">
        <v>640</v>
      </c>
    </row>
    <row r="257" spans="1:5" ht="30">
      <c r="A257" s="75" t="s">
        <v>191</v>
      </c>
      <c r="B257" s="76" t="s">
        <v>192</v>
      </c>
      <c r="C257" s="75" t="s">
        <v>779</v>
      </c>
      <c r="D257" s="76" t="s">
        <v>780</v>
      </c>
      <c r="E257" s="76">
        <v>9</v>
      </c>
    </row>
    <row r="258" spans="1:5" ht="30">
      <c r="A258" s="75" t="s">
        <v>191</v>
      </c>
      <c r="B258" s="76" t="s">
        <v>192</v>
      </c>
      <c r="C258" s="75" t="s">
        <v>781</v>
      </c>
      <c r="D258" s="76" t="s">
        <v>782</v>
      </c>
      <c r="E258" s="76">
        <v>10</v>
      </c>
    </row>
    <row r="259" spans="1:5" ht="30">
      <c r="A259" s="75" t="s">
        <v>193</v>
      </c>
      <c r="B259" s="76" t="s">
        <v>194</v>
      </c>
      <c r="C259" s="75" t="s">
        <v>783</v>
      </c>
      <c r="D259" s="76" t="s">
        <v>784</v>
      </c>
      <c r="E259" s="76">
        <v>891</v>
      </c>
    </row>
    <row r="260" spans="1:5" ht="30">
      <c r="A260" s="75" t="s">
        <v>195</v>
      </c>
      <c r="B260" s="76" t="s">
        <v>196</v>
      </c>
      <c r="C260" s="75" t="s">
        <v>785</v>
      </c>
      <c r="D260" s="76" t="s">
        <v>786</v>
      </c>
      <c r="E260" s="76">
        <v>16907</v>
      </c>
    </row>
    <row r="261" spans="1:5" ht="30">
      <c r="A261" s="75" t="s">
        <v>197</v>
      </c>
      <c r="B261" s="76" t="s">
        <v>198</v>
      </c>
      <c r="C261" s="75" t="s">
        <v>787</v>
      </c>
      <c r="D261" s="76" t="s">
        <v>788</v>
      </c>
      <c r="E261" s="76">
        <v>2029</v>
      </c>
    </row>
    <row r="262" spans="1:5" ht="30">
      <c r="A262" s="75" t="s">
        <v>197</v>
      </c>
      <c r="B262" s="76" t="s">
        <v>198</v>
      </c>
      <c r="C262" s="75" t="s">
        <v>789</v>
      </c>
      <c r="D262" s="76" t="s">
        <v>790</v>
      </c>
      <c r="E262" s="76">
        <v>481</v>
      </c>
    </row>
    <row r="263" spans="1:5">
      <c r="A263" s="75" t="s">
        <v>199</v>
      </c>
      <c r="B263" s="76" t="s">
        <v>200</v>
      </c>
      <c r="C263" s="75" t="s">
        <v>791</v>
      </c>
      <c r="D263" s="76" t="s">
        <v>120</v>
      </c>
      <c r="E263" s="76">
        <v>7864</v>
      </c>
    </row>
    <row r="264" spans="1:5">
      <c r="A264" s="75" t="s">
        <v>201</v>
      </c>
      <c r="B264" s="76" t="s">
        <v>202</v>
      </c>
      <c r="C264" s="75" t="s">
        <v>792</v>
      </c>
      <c r="D264" s="76" t="s">
        <v>793</v>
      </c>
      <c r="E264" s="76">
        <v>251</v>
      </c>
    </row>
    <row r="265" spans="1:5" ht="30">
      <c r="A265" s="75" t="s">
        <v>203</v>
      </c>
      <c r="B265" s="76" t="s">
        <v>204</v>
      </c>
      <c r="C265" s="75" t="s">
        <v>794</v>
      </c>
      <c r="D265" s="76" t="s">
        <v>795</v>
      </c>
      <c r="E265" s="76">
        <v>3772</v>
      </c>
    </row>
    <row r="266" spans="1:5" ht="30">
      <c r="A266" s="75" t="s">
        <v>205</v>
      </c>
      <c r="B266" s="76" t="s">
        <v>206</v>
      </c>
      <c r="C266" s="75" t="s">
        <v>796</v>
      </c>
      <c r="D266" s="76" t="s">
        <v>206</v>
      </c>
      <c r="E266" s="76">
        <v>1167</v>
      </c>
    </row>
    <row r="267" spans="1:5">
      <c r="A267" s="75" t="s">
        <v>207</v>
      </c>
      <c r="B267" s="76" t="s">
        <v>208</v>
      </c>
      <c r="C267" s="75" t="s">
        <v>797</v>
      </c>
      <c r="D267" s="76" t="s">
        <v>208</v>
      </c>
      <c r="E267" s="76">
        <v>66</v>
      </c>
    </row>
    <row r="268" spans="1:5" ht="30">
      <c r="A268" s="75" t="s">
        <v>209</v>
      </c>
      <c r="B268" s="76" t="s">
        <v>210</v>
      </c>
      <c r="C268" s="75" t="s">
        <v>798</v>
      </c>
      <c r="D268" s="76" t="s">
        <v>799</v>
      </c>
      <c r="E268" s="76">
        <v>4339</v>
      </c>
    </row>
    <row r="269" spans="1:5">
      <c r="A269" s="75" t="s">
        <v>209</v>
      </c>
      <c r="B269" s="76" t="s">
        <v>210</v>
      </c>
      <c r="C269" s="75" t="s">
        <v>800</v>
      </c>
      <c r="D269" s="76" t="s">
        <v>801</v>
      </c>
      <c r="E269" s="76">
        <v>673</v>
      </c>
    </row>
    <row r="270" spans="1:5" ht="30">
      <c r="A270" s="75" t="s">
        <v>209</v>
      </c>
      <c r="B270" s="76" t="s">
        <v>210</v>
      </c>
      <c r="C270" s="75" t="s">
        <v>802</v>
      </c>
      <c r="D270" s="76" t="s">
        <v>803</v>
      </c>
      <c r="E270" s="76">
        <v>780</v>
      </c>
    </row>
    <row r="271" spans="1:5" ht="30">
      <c r="A271" s="75" t="s">
        <v>209</v>
      </c>
      <c r="B271" s="76" t="s">
        <v>210</v>
      </c>
      <c r="C271" s="75" t="s">
        <v>804</v>
      </c>
      <c r="D271" s="76" t="s">
        <v>805</v>
      </c>
      <c r="E271" s="76">
        <v>7628</v>
      </c>
    </row>
    <row r="272" spans="1:5" ht="30">
      <c r="A272" s="75" t="s">
        <v>209</v>
      </c>
      <c r="B272" s="76" t="s">
        <v>210</v>
      </c>
      <c r="C272" s="75" t="s">
        <v>806</v>
      </c>
      <c r="D272" s="76" t="s">
        <v>807</v>
      </c>
      <c r="E272" s="76">
        <v>559</v>
      </c>
    </row>
    <row r="273" spans="1:5" ht="30">
      <c r="A273" s="75" t="s">
        <v>209</v>
      </c>
      <c r="B273" s="76" t="s">
        <v>210</v>
      </c>
      <c r="C273" s="75" t="s">
        <v>808</v>
      </c>
      <c r="D273" s="76" t="s">
        <v>809</v>
      </c>
      <c r="E273" s="76">
        <v>219</v>
      </c>
    </row>
    <row r="274" spans="1:5" ht="30">
      <c r="A274" s="75" t="s">
        <v>209</v>
      </c>
      <c r="B274" s="76" t="s">
        <v>210</v>
      </c>
      <c r="C274" s="75" t="s">
        <v>810</v>
      </c>
      <c r="D274" s="76" t="s">
        <v>811</v>
      </c>
      <c r="E274" s="76">
        <v>718</v>
      </c>
    </row>
    <row r="275" spans="1:5" ht="30">
      <c r="A275" s="75" t="s">
        <v>209</v>
      </c>
      <c r="B275" s="76" t="s">
        <v>210</v>
      </c>
      <c r="C275" s="75" t="s">
        <v>812</v>
      </c>
      <c r="D275" s="76" t="s">
        <v>813</v>
      </c>
      <c r="E275" s="76">
        <v>2783</v>
      </c>
    </row>
    <row r="276" spans="1:5" ht="30">
      <c r="A276" s="75" t="s">
        <v>209</v>
      </c>
      <c r="B276" s="76" t="s">
        <v>210</v>
      </c>
      <c r="C276" s="75" t="s">
        <v>814</v>
      </c>
      <c r="D276" s="76" t="s">
        <v>815</v>
      </c>
      <c r="E276" s="76">
        <v>62</v>
      </c>
    </row>
    <row r="277" spans="1:5" ht="30">
      <c r="A277" s="75" t="s">
        <v>209</v>
      </c>
      <c r="B277" s="76" t="s">
        <v>210</v>
      </c>
      <c r="C277" s="75" t="s">
        <v>816</v>
      </c>
      <c r="D277" s="76" t="s">
        <v>817</v>
      </c>
      <c r="E277" s="76">
        <v>49</v>
      </c>
    </row>
    <row r="278" spans="1:5">
      <c r="A278" s="75" t="s">
        <v>209</v>
      </c>
      <c r="B278" s="76" t="s">
        <v>210</v>
      </c>
      <c r="C278" s="75" t="s">
        <v>818</v>
      </c>
      <c r="D278" s="76" t="s">
        <v>819</v>
      </c>
      <c r="E278" s="76">
        <v>108</v>
      </c>
    </row>
    <row r="279" spans="1:5" ht="30">
      <c r="A279" s="75" t="s">
        <v>209</v>
      </c>
      <c r="B279" s="76" t="s">
        <v>210</v>
      </c>
      <c r="C279" s="75" t="s">
        <v>820</v>
      </c>
      <c r="D279" s="76" t="s">
        <v>821</v>
      </c>
      <c r="E279" s="76">
        <v>601</v>
      </c>
    </row>
    <row r="280" spans="1:5" ht="30">
      <c r="A280" s="75" t="s">
        <v>209</v>
      </c>
      <c r="B280" s="76" t="s">
        <v>210</v>
      </c>
      <c r="C280" s="75" t="s">
        <v>822</v>
      </c>
      <c r="D280" s="76" t="s">
        <v>823</v>
      </c>
      <c r="E280" s="76">
        <v>142</v>
      </c>
    </row>
    <row r="281" spans="1:5" ht="30">
      <c r="A281" s="75" t="s">
        <v>209</v>
      </c>
      <c r="B281" s="76" t="s">
        <v>210</v>
      </c>
      <c r="C281" s="75" t="s">
        <v>824</v>
      </c>
      <c r="D281" s="76" t="s">
        <v>825</v>
      </c>
      <c r="E281" s="76">
        <v>1549</v>
      </c>
    </row>
    <row r="282" spans="1:5" ht="30">
      <c r="A282" s="75" t="s">
        <v>209</v>
      </c>
      <c r="B282" s="76" t="s">
        <v>210</v>
      </c>
      <c r="C282" s="75" t="s">
        <v>826</v>
      </c>
      <c r="D282" s="76" t="s">
        <v>827</v>
      </c>
      <c r="E282" s="76">
        <v>3524</v>
      </c>
    </row>
    <row r="283" spans="1:5" ht="30">
      <c r="A283" s="75" t="s">
        <v>209</v>
      </c>
      <c r="B283" s="76" t="s">
        <v>210</v>
      </c>
      <c r="C283" s="75" t="s">
        <v>828</v>
      </c>
      <c r="D283" s="76" t="s">
        <v>829</v>
      </c>
      <c r="E283" s="76">
        <v>419</v>
      </c>
    </row>
    <row r="284" spans="1:5" ht="30">
      <c r="A284" s="75" t="s">
        <v>209</v>
      </c>
      <c r="B284" s="76" t="s">
        <v>210</v>
      </c>
      <c r="C284" s="75" t="s">
        <v>830</v>
      </c>
      <c r="D284" s="76" t="s">
        <v>831</v>
      </c>
      <c r="E284" s="76">
        <v>1187</v>
      </c>
    </row>
    <row r="285" spans="1:5" ht="30">
      <c r="A285" s="75" t="s">
        <v>209</v>
      </c>
      <c r="B285" s="76" t="s">
        <v>210</v>
      </c>
      <c r="C285" s="75" t="s">
        <v>832</v>
      </c>
      <c r="D285" s="76" t="s">
        <v>833</v>
      </c>
      <c r="E285" s="76">
        <v>2031</v>
      </c>
    </row>
    <row r="286" spans="1:5">
      <c r="A286" s="75" t="s">
        <v>209</v>
      </c>
      <c r="B286" s="76" t="s">
        <v>210</v>
      </c>
      <c r="C286" s="75" t="s">
        <v>834</v>
      </c>
      <c r="D286" s="76" t="s">
        <v>835</v>
      </c>
      <c r="E286" s="76">
        <v>2154</v>
      </c>
    </row>
    <row r="287" spans="1:5" ht="30">
      <c r="A287" s="75" t="s">
        <v>209</v>
      </c>
      <c r="B287" s="76" t="s">
        <v>210</v>
      </c>
      <c r="C287" s="75" t="s">
        <v>836</v>
      </c>
      <c r="D287" s="76" t="s">
        <v>837</v>
      </c>
      <c r="E287" s="76">
        <v>546</v>
      </c>
    </row>
    <row r="288" spans="1:5">
      <c r="A288" s="75" t="s">
        <v>209</v>
      </c>
      <c r="B288" s="76" t="s">
        <v>210</v>
      </c>
      <c r="C288" s="75" t="s">
        <v>838</v>
      </c>
      <c r="D288" s="76" t="s">
        <v>839</v>
      </c>
      <c r="E288" s="76">
        <v>9239</v>
      </c>
    </row>
    <row r="289" spans="1:5" ht="30">
      <c r="A289" s="75" t="s">
        <v>209</v>
      </c>
      <c r="B289" s="76" t="s">
        <v>210</v>
      </c>
      <c r="C289" s="75" t="s">
        <v>840</v>
      </c>
      <c r="D289" s="76" t="s">
        <v>841</v>
      </c>
      <c r="E289" s="76">
        <v>202</v>
      </c>
    </row>
    <row r="290" spans="1:5" ht="30">
      <c r="A290" s="75" t="s">
        <v>209</v>
      </c>
      <c r="B290" s="76" t="s">
        <v>210</v>
      </c>
      <c r="C290" s="75" t="s">
        <v>842</v>
      </c>
      <c r="D290" s="76" t="s">
        <v>843</v>
      </c>
      <c r="E290" s="76">
        <v>1506</v>
      </c>
    </row>
    <row r="291" spans="1:5">
      <c r="A291" s="75" t="s">
        <v>211</v>
      </c>
      <c r="B291" s="76" t="s">
        <v>212</v>
      </c>
      <c r="C291" s="75" t="s">
        <v>844</v>
      </c>
      <c r="D291" s="76" t="s">
        <v>845</v>
      </c>
      <c r="E291" s="76">
        <v>487</v>
      </c>
    </row>
    <row r="292" spans="1:5">
      <c r="A292" s="75" t="s">
        <v>213</v>
      </c>
      <c r="B292" s="76" t="s">
        <v>214</v>
      </c>
      <c r="C292" s="75" t="s">
        <v>846</v>
      </c>
      <c r="D292" s="76" t="s">
        <v>847</v>
      </c>
      <c r="E292" s="76">
        <v>616</v>
      </c>
    </row>
    <row r="293" spans="1:5">
      <c r="A293" s="75" t="s">
        <v>215</v>
      </c>
      <c r="B293" s="76" t="s">
        <v>216</v>
      </c>
      <c r="C293" s="75" t="s">
        <v>848</v>
      </c>
      <c r="D293" s="76" t="s">
        <v>849</v>
      </c>
      <c r="E293" s="76">
        <v>371</v>
      </c>
    </row>
    <row r="294" spans="1:5">
      <c r="A294" s="75" t="s">
        <v>217</v>
      </c>
      <c r="B294" s="76" t="s">
        <v>218</v>
      </c>
      <c r="C294" s="75" t="s">
        <v>850</v>
      </c>
      <c r="D294" s="76" t="s">
        <v>851</v>
      </c>
      <c r="E294" s="76">
        <v>516</v>
      </c>
    </row>
    <row r="295" spans="1:5">
      <c r="A295" s="75" t="s">
        <v>219</v>
      </c>
      <c r="B295" s="76" t="s">
        <v>220</v>
      </c>
      <c r="C295" s="75" t="s">
        <v>852</v>
      </c>
      <c r="D295" s="76" t="s">
        <v>853</v>
      </c>
      <c r="E295" s="76">
        <v>318</v>
      </c>
    </row>
    <row r="296" spans="1:5">
      <c r="A296" s="75" t="s">
        <v>221</v>
      </c>
      <c r="B296" s="76" t="s">
        <v>222</v>
      </c>
      <c r="C296" s="75" t="s">
        <v>854</v>
      </c>
      <c r="D296" s="76" t="s">
        <v>855</v>
      </c>
      <c r="E296" s="76">
        <v>154</v>
      </c>
    </row>
    <row r="297" spans="1:5" ht="30">
      <c r="A297" s="75" t="s">
        <v>223</v>
      </c>
      <c r="B297" s="76" t="s">
        <v>224</v>
      </c>
      <c r="C297" s="75" t="s">
        <v>856</v>
      </c>
      <c r="D297" s="76" t="s">
        <v>857</v>
      </c>
      <c r="E297" s="76">
        <v>128</v>
      </c>
    </row>
    <row r="298" spans="1:5" ht="30">
      <c r="A298" s="75" t="s">
        <v>223</v>
      </c>
      <c r="B298" s="76" t="s">
        <v>224</v>
      </c>
      <c r="C298" s="75" t="s">
        <v>858</v>
      </c>
      <c r="D298" s="76" t="s">
        <v>859</v>
      </c>
      <c r="E298" s="76">
        <v>15</v>
      </c>
    </row>
    <row r="299" spans="1:5" ht="30">
      <c r="A299" s="75" t="s">
        <v>223</v>
      </c>
      <c r="B299" s="76" t="s">
        <v>224</v>
      </c>
      <c r="C299" s="75" t="s">
        <v>860</v>
      </c>
      <c r="D299" s="76" t="s">
        <v>861</v>
      </c>
      <c r="E299" s="76">
        <v>32</v>
      </c>
    </row>
    <row r="300" spans="1:5" ht="30">
      <c r="A300" s="75" t="s">
        <v>223</v>
      </c>
      <c r="B300" s="76" t="s">
        <v>224</v>
      </c>
      <c r="C300" s="75" t="s">
        <v>862</v>
      </c>
      <c r="D300" s="76" t="s">
        <v>863</v>
      </c>
      <c r="E300" s="76">
        <v>8</v>
      </c>
    </row>
    <row r="301" spans="1:5" ht="30">
      <c r="A301" s="75" t="s">
        <v>223</v>
      </c>
      <c r="B301" s="76" t="s">
        <v>224</v>
      </c>
      <c r="C301" s="75" t="s">
        <v>671</v>
      </c>
      <c r="D301" s="76" t="s">
        <v>672</v>
      </c>
      <c r="E301" s="76">
        <v>3103</v>
      </c>
    </row>
    <row r="302" spans="1:5" ht="45">
      <c r="A302" s="75" t="s">
        <v>225</v>
      </c>
      <c r="B302" s="76" t="s">
        <v>226</v>
      </c>
      <c r="C302" s="75" t="s">
        <v>864</v>
      </c>
      <c r="D302" s="76" t="s">
        <v>865</v>
      </c>
      <c r="E302" s="76">
        <v>3657</v>
      </c>
    </row>
    <row r="303" spans="1:5" ht="45">
      <c r="A303" s="75" t="s">
        <v>227</v>
      </c>
      <c r="B303" s="76" t="s">
        <v>228</v>
      </c>
      <c r="C303" s="75" t="s">
        <v>866</v>
      </c>
      <c r="D303" s="76" t="s">
        <v>867</v>
      </c>
      <c r="E303" s="76">
        <v>21721</v>
      </c>
    </row>
    <row r="304" spans="1:5" ht="75">
      <c r="A304" s="75" t="s">
        <v>229</v>
      </c>
      <c r="B304" s="76" t="s">
        <v>230</v>
      </c>
      <c r="C304" s="75" t="s">
        <v>868</v>
      </c>
      <c r="D304" s="76" t="s">
        <v>869</v>
      </c>
      <c r="E304" s="76">
        <v>16634</v>
      </c>
    </row>
    <row r="305" spans="1:5" ht="45">
      <c r="A305" s="75" t="s">
        <v>231</v>
      </c>
      <c r="B305" s="76" t="s">
        <v>232</v>
      </c>
      <c r="C305" s="75" t="s">
        <v>870</v>
      </c>
      <c r="D305" s="76" t="s">
        <v>871</v>
      </c>
      <c r="E305" s="76">
        <v>20281</v>
      </c>
    </row>
    <row r="306" spans="1:5" ht="45">
      <c r="A306" s="75" t="s">
        <v>231</v>
      </c>
      <c r="B306" s="76" t="s">
        <v>232</v>
      </c>
      <c r="C306" s="75" t="s">
        <v>872</v>
      </c>
      <c r="D306" s="76" t="s">
        <v>873</v>
      </c>
      <c r="E306" s="76">
        <v>28</v>
      </c>
    </row>
    <row r="307" spans="1:5" ht="45">
      <c r="A307" s="75" t="s">
        <v>231</v>
      </c>
      <c r="B307" s="76" t="s">
        <v>232</v>
      </c>
      <c r="C307" s="75" t="s">
        <v>874</v>
      </c>
      <c r="D307" s="76" t="s">
        <v>875</v>
      </c>
      <c r="E307" s="76">
        <v>3</v>
      </c>
    </row>
    <row r="308" spans="1:5" ht="45">
      <c r="A308" s="75" t="s">
        <v>233</v>
      </c>
      <c r="B308" s="76" t="s">
        <v>234</v>
      </c>
      <c r="C308" s="75" t="s">
        <v>876</v>
      </c>
      <c r="D308" s="76" t="s">
        <v>877</v>
      </c>
      <c r="E308" s="76">
        <v>10574</v>
      </c>
    </row>
    <row r="309" spans="1:5" ht="30">
      <c r="A309" s="75" t="s">
        <v>235</v>
      </c>
      <c r="B309" s="76" t="s">
        <v>236</v>
      </c>
      <c r="C309" s="75" t="s">
        <v>878</v>
      </c>
      <c r="D309" s="76" t="s">
        <v>879</v>
      </c>
      <c r="E309" s="76">
        <v>76</v>
      </c>
    </row>
    <row r="310" spans="1:5" ht="30">
      <c r="A310" s="75" t="s">
        <v>237</v>
      </c>
      <c r="B310" s="76" t="s">
        <v>238</v>
      </c>
      <c r="C310" s="75" t="s">
        <v>880</v>
      </c>
      <c r="D310" s="76" t="s">
        <v>238</v>
      </c>
      <c r="E310" s="76">
        <v>3263</v>
      </c>
    </row>
    <row r="311" spans="1:5" ht="30">
      <c r="A311" s="75" t="s">
        <v>239</v>
      </c>
      <c r="B311" s="76" t="s">
        <v>240</v>
      </c>
      <c r="C311" s="75" t="s">
        <v>881</v>
      </c>
      <c r="D311" s="76" t="s">
        <v>882</v>
      </c>
      <c r="E311" s="76">
        <v>2</v>
      </c>
    </row>
    <row r="312" spans="1:5" ht="45">
      <c r="A312" s="75" t="s">
        <v>241</v>
      </c>
      <c r="B312" s="76" t="s">
        <v>242</v>
      </c>
      <c r="C312" s="75" t="s">
        <v>883</v>
      </c>
      <c r="D312" s="76" t="s">
        <v>884</v>
      </c>
      <c r="E312" s="76">
        <v>3673</v>
      </c>
    </row>
    <row r="313" spans="1:5" ht="30">
      <c r="A313" s="75" t="s">
        <v>243</v>
      </c>
      <c r="B313" s="76" t="s">
        <v>244</v>
      </c>
      <c r="C313" s="75" t="s">
        <v>885</v>
      </c>
      <c r="D313" s="76" t="s">
        <v>886</v>
      </c>
      <c r="E313" s="76">
        <v>2437</v>
      </c>
    </row>
    <row r="314" spans="1:5" ht="30">
      <c r="A314" s="75" t="s">
        <v>243</v>
      </c>
      <c r="B314" s="76" t="s">
        <v>244</v>
      </c>
      <c r="C314" s="75" t="s">
        <v>887</v>
      </c>
      <c r="D314" s="76" t="s">
        <v>888</v>
      </c>
      <c r="E314" s="76">
        <v>7</v>
      </c>
    </row>
    <row r="315" spans="1:5" ht="30">
      <c r="A315" s="75" t="s">
        <v>245</v>
      </c>
      <c r="B315" s="76" t="s">
        <v>246</v>
      </c>
      <c r="C315" s="75" t="s">
        <v>889</v>
      </c>
      <c r="D315" s="76" t="s">
        <v>246</v>
      </c>
      <c r="E315" s="76">
        <v>6</v>
      </c>
    </row>
    <row r="316" spans="1:5" ht="30">
      <c r="A316" s="75" t="s">
        <v>247</v>
      </c>
      <c r="B316" s="76" t="s">
        <v>248</v>
      </c>
      <c r="C316" s="75" t="s">
        <v>890</v>
      </c>
      <c r="D316" s="76" t="s">
        <v>248</v>
      </c>
      <c r="E316" s="76">
        <v>86</v>
      </c>
    </row>
    <row r="317" spans="1:5" ht="60">
      <c r="A317" s="75" t="s">
        <v>249</v>
      </c>
      <c r="B317" s="76" t="s">
        <v>250</v>
      </c>
      <c r="C317" s="75" t="s">
        <v>891</v>
      </c>
      <c r="D317" s="76" t="s">
        <v>892</v>
      </c>
      <c r="E317" s="76">
        <v>147</v>
      </c>
    </row>
    <row r="318" spans="1:5" ht="45">
      <c r="A318" s="75" t="s">
        <v>251</v>
      </c>
      <c r="B318" s="76" t="s">
        <v>252</v>
      </c>
      <c r="C318" s="75" t="s">
        <v>893</v>
      </c>
      <c r="D318" s="76" t="s">
        <v>894</v>
      </c>
      <c r="E318" s="76">
        <v>690</v>
      </c>
    </row>
    <row r="319" spans="1:5">
      <c r="A319" s="75" t="s">
        <v>253</v>
      </c>
      <c r="B319" s="76" t="s">
        <v>254</v>
      </c>
      <c r="C319" s="75" t="s">
        <v>895</v>
      </c>
      <c r="D319" s="76" t="s">
        <v>254</v>
      </c>
      <c r="E319" s="76">
        <v>935</v>
      </c>
    </row>
    <row r="320" spans="1:5" ht="30">
      <c r="A320" s="75" t="s">
        <v>255</v>
      </c>
      <c r="B320" s="76" t="s">
        <v>256</v>
      </c>
      <c r="C320" s="75" t="s">
        <v>896</v>
      </c>
      <c r="D320" s="76" t="s">
        <v>256</v>
      </c>
      <c r="E320" s="76">
        <v>9507</v>
      </c>
    </row>
    <row r="321" spans="1:5" ht="30">
      <c r="A321" s="75" t="s">
        <v>257</v>
      </c>
      <c r="B321" s="76" t="s">
        <v>258</v>
      </c>
      <c r="C321" s="75" t="s">
        <v>897</v>
      </c>
      <c r="D321" s="76" t="s">
        <v>898</v>
      </c>
      <c r="E321" s="76">
        <v>1560</v>
      </c>
    </row>
    <row r="322" spans="1:5">
      <c r="A322" s="75" t="s">
        <v>259</v>
      </c>
      <c r="B322" s="76" t="s">
        <v>260</v>
      </c>
      <c r="C322" s="75" t="s">
        <v>899</v>
      </c>
      <c r="D322" s="76" t="s">
        <v>900</v>
      </c>
      <c r="E322" s="76">
        <v>1</v>
      </c>
    </row>
    <row r="323" spans="1:5" ht="60">
      <c r="A323" s="75" t="s">
        <v>261</v>
      </c>
      <c r="B323" s="76" t="s">
        <v>262</v>
      </c>
      <c r="C323" s="75" t="s">
        <v>901</v>
      </c>
      <c r="D323" s="76" t="s">
        <v>902</v>
      </c>
      <c r="E323" s="76">
        <v>139</v>
      </c>
    </row>
    <row r="324" spans="1:5" ht="45">
      <c r="A324" s="75" t="s">
        <v>263</v>
      </c>
      <c r="B324" s="76" t="s">
        <v>264</v>
      </c>
      <c r="C324" s="75" t="s">
        <v>903</v>
      </c>
      <c r="D324" s="76" t="s">
        <v>264</v>
      </c>
      <c r="E324" s="76">
        <v>95</v>
      </c>
    </row>
    <row r="325" spans="1:5" ht="30">
      <c r="A325" s="75" t="s">
        <v>265</v>
      </c>
      <c r="B325" s="76" t="s">
        <v>266</v>
      </c>
      <c r="C325" s="75" t="s">
        <v>904</v>
      </c>
      <c r="D325" s="76" t="s">
        <v>266</v>
      </c>
      <c r="E325" s="76">
        <v>1720</v>
      </c>
    </row>
    <row r="326" spans="1:5" ht="30">
      <c r="A326" s="75" t="s">
        <v>267</v>
      </c>
      <c r="B326" s="76" t="s">
        <v>268</v>
      </c>
      <c r="C326" s="75" t="s">
        <v>646</v>
      </c>
      <c r="D326" s="76" t="s">
        <v>647</v>
      </c>
      <c r="E326" s="76">
        <v>3</v>
      </c>
    </row>
    <row r="327" spans="1:5" ht="30">
      <c r="A327" s="75" t="s">
        <v>267</v>
      </c>
      <c r="B327" s="76" t="s">
        <v>268</v>
      </c>
      <c r="C327" s="75" t="s">
        <v>905</v>
      </c>
      <c r="D327" s="76" t="s">
        <v>906</v>
      </c>
      <c r="E327" s="76">
        <v>6</v>
      </c>
    </row>
    <row r="328" spans="1:5" ht="30">
      <c r="A328" s="75" t="s">
        <v>267</v>
      </c>
      <c r="B328" s="76" t="s">
        <v>268</v>
      </c>
      <c r="C328" s="75" t="s">
        <v>907</v>
      </c>
      <c r="D328" s="76" t="s">
        <v>908</v>
      </c>
      <c r="E328" s="76">
        <v>1</v>
      </c>
    </row>
    <row r="329" spans="1:5" ht="45">
      <c r="A329" s="75" t="s">
        <v>269</v>
      </c>
      <c r="B329" s="76" t="s">
        <v>270</v>
      </c>
      <c r="C329" s="75" t="s">
        <v>909</v>
      </c>
      <c r="D329" s="76" t="s">
        <v>910</v>
      </c>
      <c r="E329" s="76">
        <v>60</v>
      </c>
    </row>
    <row r="330" spans="1:5" ht="45">
      <c r="A330" s="75" t="s">
        <v>269</v>
      </c>
      <c r="B330" s="76" t="s">
        <v>270</v>
      </c>
      <c r="C330" s="75" t="s">
        <v>911</v>
      </c>
      <c r="D330" s="76" t="s">
        <v>912</v>
      </c>
      <c r="E330" s="76">
        <v>465</v>
      </c>
    </row>
    <row r="331" spans="1:5" ht="45">
      <c r="A331" s="75" t="s">
        <v>269</v>
      </c>
      <c r="B331" s="76" t="s">
        <v>270</v>
      </c>
      <c r="C331" s="75" t="s">
        <v>913</v>
      </c>
      <c r="D331" s="76" t="s">
        <v>914</v>
      </c>
      <c r="E331" s="76">
        <v>956</v>
      </c>
    </row>
    <row r="332" spans="1:5" ht="45">
      <c r="A332" s="75" t="s">
        <v>269</v>
      </c>
      <c r="B332" s="76" t="s">
        <v>270</v>
      </c>
      <c r="C332" s="75" t="s">
        <v>915</v>
      </c>
      <c r="D332" s="76" t="s">
        <v>916</v>
      </c>
      <c r="E332" s="76">
        <v>101</v>
      </c>
    </row>
    <row r="333" spans="1:5" ht="45">
      <c r="A333" s="75" t="s">
        <v>269</v>
      </c>
      <c r="B333" s="76" t="s">
        <v>270</v>
      </c>
      <c r="C333" s="75" t="s">
        <v>917</v>
      </c>
      <c r="D333" s="76" t="s">
        <v>918</v>
      </c>
      <c r="E333" s="76">
        <v>345</v>
      </c>
    </row>
    <row r="334" spans="1:5" ht="45">
      <c r="A334" s="75" t="s">
        <v>269</v>
      </c>
      <c r="B334" s="76" t="s">
        <v>270</v>
      </c>
      <c r="C334" s="75" t="s">
        <v>919</v>
      </c>
      <c r="D334" s="76" t="s">
        <v>920</v>
      </c>
      <c r="E334" s="76">
        <v>1160</v>
      </c>
    </row>
    <row r="335" spans="1:5" ht="45">
      <c r="A335" s="75" t="s">
        <v>269</v>
      </c>
      <c r="B335" s="76" t="s">
        <v>270</v>
      </c>
      <c r="C335" s="75" t="s">
        <v>921</v>
      </c>
      <c r="D335" s="76" t="s">
        <v>922</v>
      </c>
      <c r="E335" s="76">
        <v>394</v>
      </c>
    </row>
    <row r="336" spans="1:5" ht="45">
      <c r="A336" s="75" t="s">
        <v>269</v>
      </c>
      <c r="B336" s="76" t="s">
        <v>270</v>
      </c>
      <c r="C336" s="75" t="s">
        <v>923</v>
      </c>
      <c r="D336" s="76" t="s">
        <v>924</v>
      </c>
      <c r="E336" s="76">
        <v>29</v>
      </c>
    </row>
    <row r="337" spans="1:5" ht="45">
      <c r="A337" s="75" t="s">
        <v>269</v>
      </c>
      <c r="B337" s="76" t="s">
        <v>270</v>
      </c>
      <c r="C337" s="75" t="s">
        <v>925</v>
      </c>
      <c r="D337" s="76" t="s">
        <v>926</v>
      </c>
      <c r="E337" s="76">
        <v>447</v>
      </c>
    </row>
    <row r="338" spans="1:5" ht="45">
      <c r="A338" s="75" t="s">
        <v>269</v>
      </c>
      <c r="B338" s="76" t="s">
        <v>270</v>
      </c>
      <c r="C338" s="75" t="s">
        <v>927</v>
      </c>
      <c r="D338" s="76" t="s">
        <v>928</v>
      </c>
      <c r="E338" s="76">
        <v>162</v>
      </c>
    </row>
    <row r="339" spans="1:5" ht="45">
      <c r="A339" s="75" t="s">
        <v>269</v>
      </c>
      <c r="B339" s="76" t="s">
        <v>270</v>
      </c>
      <c r="C339" s="75" t="s">
        <v>929</v>
      </c>
      <c r="D339" s="76" t="s">
        <v>930</v>
      </c>
      <c r="E339" s="76">
        <v>502</v>
      </c>
    </row>
    <row r="340" spans="1:5" ht="45">
      <c r="A340" s="75" t="s">
        <v>269</v>
      </c>
      <c r="B340" s="76" t="s">
        <v>270</v>
      </c>
      <c r="C340" s="75" t="s">
        <v>931</v>
      </c>
      <c r="D340" s="76" t="s">
        <v>932</v>
      </c>
      <c r="E340" s="76">
        <v>42</v>
      </c>
    </row>
    <row r="341" spans="1:5" ht="45">
      <c r="A341" s="75" t="s">
        <v>269</v>
      </c>
      <c r="B341" s="76" t="s">
        <v>270</v>
      </c>
      <c r="C341" s="75" t="s">
        <v>933</v>
      </c>
      <c r="D341" s="76" t="s">
        <v>934</v>
      </c>
      <c r="E341" s="76">
        <v>669</v>
      </c>
    </row>
    <row r="342" spans="1:5" ht="45">
      <c r="A342" s="75" t="s">
        <v>269</v>
      </c>
      <c r="B342" s="76" t="s">
        <v>270</v>
      </c>
      <c r="C342" s="75" t="s">
        <v>935</v>
      </c>
      <c r="D342" s="76" t="s">
        <v>936</v>
      </c>
      <c r="E342" s="76">
        <v>700</v>
      </c>
    </row>
    <row r="343" spans="1:5" ht="45">
      <c r="A343" s="75" t="s">
        <v>269</v>
      </c>
      <c r="B343" s="76" t="s">
        <v>270</v>
      </c>
      <c r="C343" s="75" t="s">
        <v>937</v>
      </c>
      <c r="D343" s="76" t="s">
        <v>938</v>
      </c>
      <c r="E343" s="76">
        <v>388</v>
      </c>
    </row>
    <row r="344" spans="1:5" ht="45">
      <c r="A344" s="75" t="s">
        <v>269</v>
      </c>
      <c r="B344" s="76" t="s">
        <v>270</v>
      </c>
      <c r="C344" s="75" t="s">
        <v>939</v>
      </c>
      <c r="D344" s="76" t="s">
        <v>940</v>
      </c>
      <c r="E344" s="76">
        <v>784</v>
      </c>
    </row>
    <row r="345" spans="1:5" ht="45">
      <c r="A345" s="75" t="s">
        <v>269</v>
      </c>
      <c r="B345" s="76" t="s">
        <v>270</v>
      </c>
      <c r="C345" s="75" t="s">
        <v>941</v>
      </c>
      <c r="D345" s="76" t="s">
        <v>942</v>
      </c>
      <c r="E345" s="76">
        <v>416</v>
      </c>
    </row>
    <row r="346" spans="1:5" ht="45">
      <c r="A346" s="75" t="s">
        <v>269</v>
      </c>
      <c r="B346" s="76" t="s">
        <v>270</v>
      </c>
      <c r="C346" s="75" t="s">
        <v>943</v>
      </c>
      <c r="D346" s="76" t="s">
        <v>944</v>
      </c>
      <c r="E346" s="76">
        <v>389</v>
      </c>
    </row>
    <row r="347" spans="1:5" ht="45">
      <c r="A347" s="75" t="s">
        <v>269</v>
      </c>
      <c r="B347" s="76" t="s">
        <v>270</v>
      </c>
      <c r="C347" s="75" t="s">
        <v>945</v>
      </c>
      <c r="D347" s="76" t="s">
        <v>946</v>
      </c>
      <c r="E347" s="76">
        <v>249</v>
      </c>
    </row>
    <row r="348" spans="1:5" ht="45">
      <c r="A348" s="75" t="s">
        <v>269</v>
      </c>
      <c r="B348" s="76" t="s">
        <v>270</v>
      </c>
      <c r="C348" s="75" t="s">
        <v>947</v>
      </c>
      <c r="D348" s="76" t="s">
        <v>948</v>
      </c>
      <c r="E348" s="76">
        <v>366</v>
      </c>
    </row>
    <row r="349" spans="1:5" ht="45">
      <c r="A349" s="75" t="s">
        <v>269</v>
      </c>
      <c r="B349" s="76" t="s">
        <v>270</v>
      </c>
      <c r="C349" s="75" t="s">
        <v>949</v>
      </c>
      <c r="D349" s="76" t="s">
        <v>950</v>
      </c>
      <c r="E349" s="76">
        <v>9</v>
      </c>
    </row>
    <row r="350" spans="1:5" ht="30">
      <c r="A350" s="75" t="s">
        <v>271</v>
      </c>
      <c r="B350" s="76" t="s">
        <v>272</v>
      </c>
      <c r="C350" s="75" t="s">
        <v>951</v>
      </c>
      <c r="D350" s="76" t="s">
        <v>952</v>
      </c>
      <c r="E350" s="76">
        <v>3</v>
      </c>
    </row>
    <row r="351" spans="1:5" ht="30">
      <c r="A351" s="75" t="s">
        <v>271</v>
      </c>
      <c r="B351" s="76" t="s">
        <v>272</v>
      </c>
      <c r="C351" s="75" t="s">
        <v>953</v>
      </c>
      <c r="D351" s="76" t="s">
        <v>954</v>
      </c>
      <c r="E351" s="76">
        <v>1</v>
      </c>
    </row>
    <row r="352" spans="1:5" ht="30">
      <c r="A352" s="75" t="s">
        <v>273</v>
      </c>
      <c r="B352" s="76" t="s">
        <v>274</v>
      </c>
      <c r="C352" s="75" t="s">
        <v>955</v>
      </c>
      <c r="D352" s="76" t="s">
        <v>956</v>
      </c>
      <c r="E352" s="76">
        <v>929</v>
      </c>
    </row>
    <row r="353" spans="1:5" ht="30">
      <c r="A353" s="75" t="s">
        <v>275</v>
      </c>
      <c r="B353" s="76" t="s">
        <v>276</v>
      </c>
      <c r="C353" s="75" t="s">
        <v>957</v>
      </c>
      <c r="D353" s="76" t="s">
        <v>958</v>
      </c>
      <c r="E353" s="76">
        <v>1</v>
      </c>
    </row>
    <row r="354" spans="1:5" ht="45">
      <c r="A354" s="75" t="s">
        <v>277</v>
      </c>
      <c r="B354" s="76" t="s">
        <v>278</v>
      </c>
      <c r="C354" s="75" t="s">
        <v>959</v>
      </c>
      <c r="D354" s="76" t="s">
        <v>278</v>
      </c>
      <c r="E354" s="76">
        <v>4891</v>
      </c>
    </row>
    <row r="355" spans="1:5" ht="45">
      <c r="A355" s="75" t="s">
        <v>279</v>
      </c>
      <c r="B355" s="76" t="s">
        <v>280</v>
      </c>
      <c r="C355" s="75" t="s">
        <v>960</v>
      </c>
      <c r="D355" s="76" t="s">
        <v>961</v>
      </c>
      <c r="E355" s="76">
        <v>93</v>
      </c>
    </row>
    <row r="356" spans="1:5" ht="45">
      <c r="A356" s="75" t="s">
        <v>279</v>
      </c>
      <c r="B356" s="76" t="s">
        <v>280</v>
      </c>
      <c r="C356" s="75" t="s">
        <v>962</v>
      </c>
      <c r="D356" s="76" t="s">
        <v>963</v>
      </c>
      <c r="E356" s="76">
        <v>20</v>
      </c>
    </row>
    <row r="357" spans="1:5" ht="45">
      <c r="A357" s="75" t="s">
        <v>279</v>
      </c>
      <c r="B357" s="76" t="s">
        <v>280</v>
      </c>
      <c r="C357" s="75" t="s">
        <v>964</v>
      </c>
      <c r="D357" s="76" t="s">
        <v>965</v>
      </c>
      <c r="E357" s="76">
        <v>386</v>
      </c>
    </row>
    <row r="358" spans="1:5" ht="45">
      <c r="A358" s="75" t="s">
        <v>279</v>
      </c>
      <c r="B358" s="76" t="s">
        <v>280</v>
      </c>
      <c r="C358" s="75" t="s">
        <v>966</v>
      </c>
      <c r="D358" s="76" t="s">
        <v>967</v>
      </c>
      <c r="E358" s="76">
        <v>238</v>
      </c>
    </row>
    <row r="359" spans="1:5" ht="45">
      <c r="A359" s="75" t="s">
        <v>279</v>
      </c>
      <c r="B359" s="76" t="s">
        <v>280</v>
      </c>
      <c r="C359" s="75" t="s">
        <v>968</v>
      </c>
      <c r="D359" s="76" t="s">
        <v>969</v>
      </c>
      <c r="E359" s="76">
        <v>9</v>
      </c>
    </row>
    <row r="360" spans="1:5" ht="45">
      <c r="A360" s="75" t="s">
        <v>279</v>
      </c>
      <c r="B360" s="76" t="s">
        <v>280</v>
      </c>
      <c r="C360" s="75" t="s">
        <v>970</v>
      </c>
      <c r="D360" s="76" t="s">
        <v>971</v>
      </c>
      <c r="E360" s="76">
        <v>115</v>
      </c>
    </row>
    <row r="361" spans="1:5" ht="45">
      <c r="A361" s="75" t="s">
        <v>279</v>
      </c>
      <c r="B361" s="76" t="s">
        <v>280</v>
      </c>
      <c r="C361" s="75" t="s">
        <v>972</v>
      </c>
      <c r="D361" s="76" t="s">
        <v>973</v>
      </c>
      <c r="E361" s="76">
        <v>2</v>
      </c>
    </row>
    <row r="362" spans="1:5" ht="45">
      <c r="A362" s="75" t="s">
        <v>279</v>
      </c>
      <c r="B362" s="76" t="s">
        <v>280</v>
      </c>
      <c r="C362" s="75" t="s">
        <v>974</v>
      </c>
      <c r="D362" s="76" t="s">
        <v>975</v>
      </c>
      <c r="E362" s="77">
        <v>131</v>
      </c>
    </row>
    <row r="363" spans="1:5" ht="45">
      <c r="A363" s="75" t="s">
        <v>279</v>
      </c>
      <c r="B363" s="76" t="s">
        <v>280</v>
      </c>
      <c r="C363" s="75" t="s">
        <v>976</v>
      </c>
      <c r="D363" s="76" t="s">
        <v>977</v>
      </c>
      <c r="E363" s="77">
        <v>192</v>
      </c>
    </row>
    <row r="364" spans="1:5" ht="45">
      <c r="A364" s="75" t="s">
        <v>279</v>
      </c>
      <c r="B364" s="76" t="s">
        <v>280</v>
      </c>
      <c r="C364" s="75" t="s">
        <v>978</v>
      </c>
      <c r="D364" s="76" t="s">
        <v>979</v>
      </c>
      <c r="E364" s="77">
        <v>114</v>
      </c>
    </row>
    <row r="365" spans="1:5" ht="45">
      <c r="A365" s="75" t="s">
        <v>279</v>
      </c>
      <c r="B365" s="76" t="s">
        <v>280</v>
      </c>
      <c r="C365" s="75" t="s">
        <v>980</v>
      </c>
      <c r="D365" s="76" t="s">
        <v>981</v>
      </c>
      <c r="E365" s="77">
        <v>58</v>
      </c>
    </row>
    <row r="366" spans="1:5" ht="45">
      <c r="A366" s="75" t="s">
        <v>279</v>
      </c>
      <c r="B366" s="76" t="s">
        <v>280</v>
      </c>
      <c r="C366" s="75" t="s">
        <v>982</v>
      </c>
      <c r="D366" s="76" t="s">
        <v>983</v>
      </c>
      <c r="E366" s="77">
        <v>134</v>
      </c>
    </row>
    <row r="367" spans="1:5">
      <c r="A367" s="75" t="s">
        <v>281</v>
      </c>
      <c r="B367" s="76" t="s">
        <v>282</v>
      </c>
      <c r="C367" s="75" t="s">
        <v>984</v>
      </c>
      <c r="D367" s="76" t="s">
        <v>282</v>
      </c>
      <c r="E367" s="77">
        <v>8</v>
      </c>
    </row>
    <row r="368" spans="1:5" ht="30">
      <c r="A368" s="75" t="s">
        <v>283</v>
      </c>
      <c r="B368" s="76" t="s">
        <v>284</v>
      </c>
      <c r="C368" s="75" t="s">
        <v>985</v>
      </c>
      <c r="D368" s="76" t="s">
        <v>986</v>
      </c>
      <c r="E368" s="77">
        <v>3157</v>
      </c>
    </row>
    <row r="369" spans="1:5" ht="45">
      <c r="A369" s="75" t="s">
        <v>285</v>
      </c>
      <c r="B369" s="76" t="s">
        <v>286</v>
      </c>
      <c r="C369" s="75" t="s">
        <v>987</v>
      </c>
      <c r="D369" s="76" t="s">
        <v>988</v>
      </c>
      <c r="E369" s="77">
        <v>23848</v>
      </c>
    </row>
    <row r="370" spans="1:5" ht="60">
      <c r="A370" s="75" t="s">
        <v>287</v>
      </c>
      <c r="B370" s="76" t="s">
        <v>288</v>
      </c>
      <c r="C370" s="75" t="s">
        <v>989</v>
      </c>
      <c r="D370" s="76" t="s">
        <v>990</v>
      </c>
      <c r="E370" s="77">
        <v>14351</v>
      </c>
    </row>
    <row r="371" spans="1:5" ht="45">
      <c r="A371" s="75" t="s">
        <v>289</v>
      </c>
      <c r="B371" s="76" t="s">
        <v>290</v>
      </c>
      <c r="C371" s="75" t="s">
        <v>991</v>
      </c>
      <c r="D371" s="76" t="s">
        <v>290</v>
      </c>
      <c r="E371" s="77">
        <v>4</v>
      </c>
    </row>
    <row r="372" spans="1:5">
      <c r="A372" s="83" t="s">
        <v>291</v>
      </c>
      <c r="B372" s="83"/>
      <c r="C372" s="83"/>
      <c r="D372" s="83"/>
      <c r="E372" s="78">
        <f>SUM(E2:E371)</f>
        <v>892070</v>
      </c>
    </row>
  </sheetData>
  <mergeCells count="1">
    <mergeCell ref="A372:D372"/>
  </mergeCells>
  <pageMargins left="0.70866141732283472" right="0.70866141732283472" top="0.74803149606299213" bottom="0.27559055118110237" header="0.31496062992125984" footer="0.31496062992125984"/>
  <pageSetup scale="94" fitToHeight="0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91"/>
  <sheetViews>
    <sheetView workbookViewId="0"/>
  </sheetViews>
  <sheetFormatPr defaultRowHeight="15"/>
  <cols>
    <col min="1" max="1" width="11.140625" style="10" bestFit="1" customWidth="1"/>
    <col min="2" max="2" width="30" style="81" customWidth="1"/>
    <col min="3" max="3" width="8.85546875" style="10" bestFit="1" customWidth="1"/>
    <col min="4" max="4" width="34.7109375" style="81" customWidth="1"/>
    <col min="5" max="5" width="20.42578125" bestFit="1" customWidth="1"/>
  </cols>
  <sheetData>
    <row r="1" spans="1:5">
      <c r="A1" s="1" t="s">
        <v>0</v>
      </c>
      <c r="B1" s="79" t="s">
        <v>1</v>
      </c>
      <c r="C1" s="1" t="s">
        <v>292</v>
      </c>
      <c r="D1" s="79" t="s">
        <v>293</v>
      </c>
      <c r="E1" s="11" t="s">
        <v>992</v>
      </c>
    </row>
    <row r="2" spans="1:5">
      <c r="A2" s="4" t="s">
        <v>3</v>
      </c>
      <c r="B2" s="80">
        <v>0</v>
      </c>
      <c r="C2" s="4" t="s">
        <v>294</v>
      </c>
      <c r="D2" s="80" t="s">
        <v>295</v>
      </c>
      <c r="E2" s="4">
        <v>1</v>
      </c>
    </row>
    <row r="3" spans="1:5">
      <c r="A3" s="4" t="s">
        <v>3</v>
      </c>
      <c r="B3" s="80" t="s">
        <v>4</v>
      </c>
      <c r="C3" s="4" t="s">
        <v>298</v>
      </c>
      <c r="D3" s="80" t="s">
        <v>299</v>
      </c>
      <c r="E3" s="4">
        <v>12</v>
      </c>
    </row>
    <row r="4" spans="1:5">
      <c r="A4" s="4" t="s">
        <v>3</v>
      </c>
      <c r="B4" s="80" t="s">
        <v>4</v>
      </c>
      <c r="C4" s="4" t="s">
        <v>300</v>
      </c>
      <c r="D4" s="80" t="s">
        <v>301</v>
      </c>
      <c r="E4" s="4">
        <v>11</v>
      </c>
    </row>
    <row r="5" spans="1:5">
      <c r="A5" s="4" t="s">
        <v>3</v>
      </c>
      <c r="B5" s="80" t="s">
        <v>4</v>
      </c>
      <c r="C5" s="4" t="s">
        <v>302</v>
      </c>
      <c r="D5" s="80" t="s">
        <v>303</v>
      </c>
      <c r="E5" s="4">
        <v>6</v>
      </c>
    </row>
    <row r="6" spans="1:5">
      <c r="A6" s="4" t="s">
        <v>3</v>
      </c>
      <c r="B6" s="80" t="s">
        <v>4</v>
      </c>
      <c r="C6" s="4" t="s">
        <v>306</v>
      </c>
      <c r="D6" s="80" t="s">
        <v>307</v>
      </c>
      <c r="E6" s="4">
        <v>94</v>
      </c>
    </row>
    <row r="7" spans="1:5">
      <c r="A7" s="4" t="s">
        <v>3</v>
      </c>
      <c r="B7" s="80" t="s">
        <v>4</v>
      </c>
      <c r="C7" s="4" t="s">
        <v>312</v>
      </c>
      <c r="D7" s="80" t="s">
        <v>313</v>
      </c>
      <c r="E7" s="4">
        <v>1</v>
      </c>
    </row>
    <row r="8" spans="1:5">
      <c r="A8" s="4" t="s">
        <v>7</v>
      </c>
      <c r="B8" s="80" t="s">
        <v>8</v>
      </c>
      <c r="C8" s="4" t="s">
        <v>316</v>
      </c>
      <c r="D8" s="80" t="s">
        <v>317</v>
      </c>
      <c r="E8" s="4">
        <v>409</v>
      </c>
    </row>
    <row r="9" spans="1:5" ht="45">
      <c r="A9" s="4" t="s">
        <v>9</v>
      </c>
      <c r="B9" s="80" t="s">
        <v>10</v>
      </c>
      <c r="C9" s="4" t="s">
        <v>318</v>
      </c>
      <c r="D9" s="80" t="s">
        <v>319</v>
      </c>
      <c r="E9" s="4">
        <v>4547</v>
      </c>
    </row>
    <row r="10" spans="1:5" ht="30">
      <c r="A10" s="4" t="s">
        <v>9</v>
      </c>
      <c r="B10" s="80" t="s">
        <v>10</v>
      </c>
      <c r="C10" s="4" t="s">
        <v>320</v>
      </c>
      <c r="D10" s="80" t="s">
        <v>321</v>
      </c>
      <c r="E10" s="4">
        <v>1852</v>
      </c>
    </row>
    <row r="11" spans="1:5">
      <c r="A11" s="4" t="s">
        <v>11</v>
      </c>
      <c r="B11" s="80" t="s">
        <v>12</v>
      </c>
      <c r="C11" s="4" t="s">
        <v>330</v>
      </c>
      <c r="D11" s="80" t="s">
        <v>331</v>
      </c>
      <c r="E11" s="4">
        <v>35</v>
      </c>
    </row>
    <row r="12" spans="1:5">
      <c r="A12" s="4" t="s">
        <v>11</v>
      </c>
      <c r="B12" s="80" t="s">
        <v>12</v>
      </c>
      <c r="C12" s="4" t="s">
        <v>332</v>
      </c>
      <c r="D12" s="80" t="s">
        <v>333</v>
      </c>
      <c r="E12" s="4">
        <v>276</v>
      </c>
    </row>
    <row r="13" spans="1:5">
      <c r="A13" s="4" t="s">
        <v>11</v>
      </c>
      <c r="B13" s="80" t="s">
        <v>12</v>
      </c>
      <c r="C13" s="4" t="s">
        <v>336</v>
      </c>
      <c r="D13" s="80" t="s">
        <v>337</v>
      </c>
      <c r="E13" s="4">
        <v>2</v>
      </c>
    </row>
    <row r="14" spans="1:5">
      <c r="A14" s="4" t="s">
        <v>11</v>
      </c>
      <c r="B14" s="80" t="s">
        <v>12</v>
      </c>
      <c r="C14" s="4" t="s">
        <v>346</v>
      </c>
      <c r="D14" s="80" t="s">
        <v>347</v>
      </c>
      <c r="E14" s="4">
        <v>50</v>
      </c>
    </row>
    <row r="15" spans="1:5">
      <c r="A15" s="4" t="s">
        <v>11</v>
      </c>
      <c r="B15" s="80" t="s">
        <v>12</v>
      </c>
      <c r="C15" s="4" t="s">
        <v>356</v>
      </c>
      <c r="D15" s="80" t="s">
        <v>357</v>
      </c>
      <c r="E15" s="4">
        <v>24</v>
      </c>
    </row>
    <row r="16" spans="1:5">
      <c r="A16" s="4" t="s">
        <v>11</v>
      </c>
      <c r="B16" s="80" t="s">
        <v>12</v>
      </c>
      <c r="C16" s="4" t="s">
        <v>368</v>
      </c>
      <c r="D16" s="80" t="s">
        <v>369</v>
      </c>
      <c r="E16" s="4">
        <v>305</v>
      </c>
    </row>
    <row r="17" spans="1:5" ht="30">
      <c r="A17" s="4" t="s">
        <v>15</v>
      </c>
      <c r="B17" s="80" t="s">
        <v>16</v>
      </c>
      <c r="C17" s="4" t="s">
        <v>372</v>
      </c>
      <c r="D17" s="80" t="s">
        <v>373</v>
      </c>
      <c r="E17" s="4">
        <v>72</v>
      </c>
    </row>
    <row r="18" spans="1:5" ht="30">
      <c r="A18" s="4" t="s">
        <v>17</v>
      </c>
      <c r="B18" s="80" t="s">
        <v>18</v>
      </c>
      <c r="C18" s="4" t="s">
        <v>376</v>
      </c>
      <c r="D18" s="80" t="s">
        <v>377</v>
      </c>
      <c r="E18" s="4">
        <v>105</v>
      </c>
    </row>
    <row r="19" spans="1:5" ht="30">
      <c r="A19" s="4" t="s">
        <v>17</v>
      </c>
      <c r="B19" s="80" t="s">
        <v>18</v>
      </c>
      <c r="C19" s="4" t="s">
        <v>378</v>
      </c>
      <c r="D19" s="80" t="s">
        <v>379</v>
      </c>
      <c r="E19" s="4">
        <v>20</v>
      </c>
    </row>
    <row r="20" spans="1:5" ht="30">
      <c r="A20" s="4" t="s">
        <v>17</v>
      </c>
      <c r="B20" s="80" t="s">
        <v>18</v>
      </c>
      <c r="C20" s="4" t="s">
        <v>388</v>
      </c>
      <c r="D20" s="80" t="s">
        <v>389</v>
      </c>
      <c r="E20" s="4">
        <v>1</v>
      </c>
    </row>
    <row r="21" spans="1:5">
      <c r="A21" s="4" t="s">
        <v>23</v>
      </c>
      <c r="B21" s="80" t="s">
        <v>24</v>
      </c>
      <c r="C21" s="4" t="s">
        <v>460</v>
      </c>
      <c r="D21" s="80" t="s">
        <v>461</v>
      </c>
      <c r="E21" s="4">
        <v>45</v>
      </c>
    </row>
    <row r="22" spans="1:5" ht="30">
      <c r="A22" s="4" t="s">
        <v>25</v>
      </c>
      <c r="B22" s="80" t="s">
        <v>26</v>
      </c>
      <c r="C22" s="4" t="s">
        <v>462</v>
      </c>
      <c r="D22" s="80" t="s">
        <v>463</v>
      </c>
      <c r="E22" s="4">
        <v>159</v>
      </c>
    </row>
    <row r="23" spans="1:5">
      <c r="A23" s="4" t="s">
        <v>29</v>
      </c>
      <c r="B23" s="80" t="s">
        <v>30</v>
      </c>
      <c r="C23" s="4" t="s">
        <v>466</v>
      </c>
      <c r="D23" s="80" t="s">
        <v>467</v>
      </c>
      <c r="E23" s="4">
        <v>360</v>
      </c>
    </row>
    <row r="24" spans="1:5" ht="30">
      <c r="A24" s="4" t="s">
        <v>31</v>
      </c>
      <c r="B24" s="80" t="s">
        <v>32</v>
      </c>
      <c r="C24" s="4" t="s">
        <v>472</v>
      </c>
      <c r="D24" s="80" t="s">
        <v>473</v>
      </c>
      <c r="E24" s="4">
        <v>177</v>
      </c>
    </row>
    <row r="25" spans="1:5">
      <c r="A25" s="4" t="s">
        <v>33</v>
      </c>
      <c r="B25" s="80" t="s">
        <v>34</v>
      </c>
      <c r="C25" s="4" t="s">
        <v>476</v>
      </c>
      <c r="D25" s="80" t="s">
        <v>477</v>
      </c>
      <c r="E25" s="4">
        <v>3554</v>
      </c>
    </row>
    <row r="26" spans="1:5">
      <c r="A26" s="4" t="s">
        <v>35</v>
      </c>
      <c r="B26" s="80" t="s">
        <v>36</v>
      </c>
      <c r="C26" s="4" t="s">
        <v>478</v>
      </c>
      <c r="D26" s="80" t="s">
        <v>479</v>
      </c>
      <c r="E26" s="4">
        <v>700</v>
      </c>
    </row>
    <row r="27" spans="1:5" ht="30">
      <c r="A27" s="4" t="s">
        <v>43</v>
      </c>
      <c r="B27" s="80" t="s">
        <v>44</v>
      </c>
      <c r="C27" s="4" t="s">
        <v>490</v>
      </c>
      <c r="D27" s="80" t="s">
        <v>491</v>
      </c>
      <c r="E27" s="4">
        <v>11</v>
      </c>
    </row>
    <row r="28" spans="1:5" ht="30">
      <c r="A28" s="4" t="s">
        <v>93</v>
      </c>
      <c r="B28" s="80" t="s">
        <v>94</v>
      </c>
      <c r="C28" s="4" t="s">
        <v>557</v>
      </c>
      <c r="D28" s="80" t="s">
        <v>558</v>
      </c>
      <c r="E28" s="4">
        <v>958</v>
      </c>
    </row>
    <row r="29" spans="1:5" ht="30">
      <c r="A29" s="4" t="s">
        <v>93</v>
      </c>
      <c r="B29" s="80" t="s">
        <v>94</v>
      </c>
      <c r="C29" s="4" t="s">
        <v>559</v>
      </c>
      <c r="D29" s="80" t="s">
        <v>560</v>
      </c>
      <c r="E29" s="4">
        <v>283</v>
      </c>
    </row>
    <row r="30" spans="1:5" ht="30">
      <c r="A30" s="4" t="s">
        <v>97</v>
      </c>
      <c r="B30" s="80" t="s">
        <v>98</v>
      </c>
      <c r="C30" s="4" t="s">
        <v>492</v>
      </c>
      <c r="D30" s="80" t="s">
        <v>493</v>
      </c>
      <c r="E30" s="4">
        <v>1</v>
      </c>
    </row>
    <row r="31" spans="1:5">
      <c r="A31" s="4" t="s">
        <v>99</v>
      </c>
      <c r="B31" s="80" t="s">
        <v>100</v>
      </c>
      <c r="C31" s="4" t="s">
        <v>579</v>
      </c>
      <c r="D31" s="80" t="s">
        <v>580</v>
      </c>
      <c r="E31" s="4">
        <v>15</v>
      </c>
    </row>
    <row r="32" spans="1:5">
      <c r="A32" s="4" t="s">
        <v>99</v>
      </c>
      <c r="B32" s="80" t="s">
        <v>100</v>
      </c>
      <c r="C32" s="4" t="s">
        <v>617</v>
      </c>
      <c r="D32" s="80" t="s">
        <v>618</v>
      </c>
      <c r="E32" s="4">
        <v>6</v>
      </c>
    </row>
    <row r="33" spans="1:5" ht="30">
      <c r="A33" s="4" t="s">
        <v>101</v>
      </c>
      <c r="B33" s="80" t="s">
        <v>102</v>
      </c>
      <c r="C33" s="4" t="s">
        <v>619</v>
      </c>
      <c r="D33" s="80" t="s">
        <v>620</v>
      </c>
      <c r="E33" s="4">
        <v>3</v>
      </c>
    </row>
    <row r="34" spans="1:5">
      <c r="A34" s="4" t="s">
        <v>103</v>
      </c>
      <c r="B34" s="80" t="s">
        <v>104</v>
      </c>
      <c r="C34" s="4" t="s">
        <v>623</v>
      </c>
      <c r="D34" s="80" t="s">
        <v>624</v>
      </c>
      <c r="E34" s="4">
        <v>131</v>
      </c>
    </row>
    <row r="35" spans="1:5">
      <c r="A35" s="4" t="s">
        <v>103</v>
      </c>
      <c r="B35" s="80" t="s">
        <v>104</v>
      </c>
      <c r="C35" s="4" t="s">
        <v>629</v>
      </c>
      <c r="D35" s="80" t="s">
        <v>630</v>
      </c>
      <c r="E35" s="4">
        <v>1</v>
      </c>
    </row>
    <row r="36" spans="1:5">
      <c r="A36" s="4" t="s">
        <v>103</v>
      </c>
      <c r="B36" s="80" t="s">
        <v>104</v>
      </c>
      <c r="C36" s="4" t="s">
        <v>633</v>
      </c>
      <c r="D36" s="80" t="s">
        <v>634</v>
      </c>
      <c r="E36" s="4">
        <v>16</v>
      </c>
    </row>
    <row r="37" spans="1:5">
      <c r="A37" s="4" t="s">
        <v>103</v>
      </c>
      <c r="B37" s="80" t="s">
        <v>104</v>
      </c>
      <c r="C37" s="4" t="s">
        <v>635</v>
      </c>
      <c r="D37" s="80" t="s">
        <v>636</v>
      </c>
      <c r="E37" s="4">
        <v>5</v>
      </c>
    </row>
    <row r="38" spans="1:5" ht="30">
      <c r="A38" s="4" t="s">
        <v>109</v>
      </c>
      <c r="B38" s="80" t="s">
        <v>110</v>
      </c>
      <c r="C38" s="4" t="s">
        <v>644</v>
      </c>
      <c r="D38" s="80" t="s">
        <v>645</v>
      </c>
      <c r="E38" s="4">
        <v>82</v>
      </c>
    </row>
    <row r="39" spans="1:5" ht="30">
      <c r="A39" s="4" t="s">
        <v>209</v>
      </c>
      <c r="B39" s="80" t="s">
        <v>210</v>
      </c>
      <c r="C39" s="4" t="s">
        <v>824</v>
      </c>
      <c r="D39" s="80" t="s">
        <v>825</v>
      </c>
      <c r="E39" s="4">
        <v>247</v>
      </c>
    </row>
    <row r="40" spans="1:5" ht="30">
      <c r="A40" s="4" t="s">
        <v>209</v>
      </c>
      <c r="B40" s="80" t="s">
        <v>210</v>
      </c>
      <c r="C40" s="4" t="s">
        <v>828</v>
      </c>
      <c r="D40" s="80" t="s">
        <v>829</v>
      </c>
      <c r="E40" s="4">
        <v>1</v>
      </c>
    </row>
    <row r="41" spans="1:5" ht="45">
      <c r="A41" s="4" t="s">
        <v>231</v>
      </c>
      <c r="B41" s="80" t="s">
        <v>232</v>
      </c>
      <c r="C41" s="4" t="s">
        <v>870</v>
      </c>
      <c r="D41" s="80" t="s">
        <v>871</v>
      </c>
      <c r="E41" s="4">
        <v>420</v>
      </c>
    </row>
    <row r="42" spans="1:5" ht="30">
      <c r="A42" s="4" t="s">
        <v>237</v>
      </c>
      <c r="B42" s="80" t="s">
        <v>238</v>
      </c>
      <c r="C42" s="4" t="s">
        <v>880</v>
      </c>
      <c r="D42" s="80" t="s">
        <v>238</v>
      </c>
      <c r="E42" s="4">
        <v>3263</v>
      </c>
    </row>
    <row r="43" spans="1:5" ht="30">
      <c r="A43" s="4" t="s">
        <v>241</v>
      </c>
      <c r="B43" s="80" t="s">
        <v>242</v>
      </c>
      <c r="C43" s="4" t="s">
        <v>883</v>
      </c>
      <c r="D43" s="80" t="s">
        <v>884</v>
      </c>
      <c r="E43" s="4">
        <v>3673</v>
      </c>
    </row>
    <row r="44" spans="1:5">
      <c r="A44" s="4" t="s">
        <v>245</v>
      </c>
      <c r="B44" s="80" t="s">
        <v>246</v>
      </c>
      <c r="C44" s="4" t="s">
        <v>889</v>
      </c>
      <c r="D44" s="80" t="s">
        <v>246</v>
      </c>
      <c r="E44" s="4">
        <v>6</v>
      </c>
    </row>
    <row r="45" spans="1:5" ht="45">
      <c r="A45" s="4" t="s">
        <v>249</v>
      </c>
      <c r="B45" s="80" t="s">
        <v>250</v>
      </c>
      <c r="C45" s="4" t="s">
        <v>891</v>
      </c>
      <c r="D45" s="80" t="s">
        <v>892</v>
      </c>
      <c r="E45" s="4">
        <v>147</v>
      </c>
    </row>
    <row r="46" spans="1:5" ht="30">
      <c r="A46" s="4" t="s">
        <v>251</v>
      </c>
      <c r="B46" s="80" t="s">
        <v>252</v>
      </c>
      <c r="C46" s="4" t="s">
        <v>893</v>
      </c>
      <c r="D46" s="80" t="s">
        <v>894</v>
      </c>
      <c r="E46" s="4">
        <v>690</v>
      </c>
    </row>
    <row r="47" spans="1:5">
      <c r="A47" s="4" t="s">
        <v>253</v>
      </c>
      <c r="B47" s="80" t="s">
        <v>254</v>
      </c>
      <c r="C47" s="4" t="s">
        <v>895</v>
      </c>
      <c r="D47" s="80" t="s">
        <v>254</v>
      </c>
      <c r="E47" s="4">
        <v>935</v>
      </c>
    </row>
    <row r="48" spans="1:5" ht="30">
      <c r="A48" s="4" t="s">
        <v>255</v>
      </c>
      <c r="B48" s="80" t="s">
        <v>256</v>
      </c>
      <c r="C48" s="4" t="s">
        <v>896</v>
      </c>
      <c r="D48" s="80" t="s">
        <v>256</v>
      </c>
      <c r="E48" s="4">
        <v>9507</v>
      </c>
    </row>
    <row r="49" spans="1:5">
      <c r="A49" s="4" t="s">
        <v>257</v>
      </c>
      <c r="B49" s="80" t="s">
        <v>258</v>
      </c>
      <c r="C49" s="4" t="s">
        <v>897</v>
      </c>
      <c r="D49" s="80" t="s">
        <v>898</v>
      </c>
      <c r="E49" s="4">
        <v>1560</v>
      </c>
    </row>
    <row r="50" spans="1:5">
      <c r="A50" s="4" t="s">
        <v>259</v>
      </c>
      <c r="B50" s="80" t="s">
        <v>260</v>
      </c>
      <c r="C50" s="4" t="s">
        <v>899</v>
      </c>
      <c r="D50" s="80" t="s">
        <v>900</v>
      </c>
      <c r="E50" s="4">
        <v>1</v>
      </c>
    </row>
    <row r="51" spans="1:5" ht="45">
      <c r="A51" s="4" t="s">
        <v>263</v>
      </c>
      <c r="B51" s="80" t="s">
        <v>264</v>
      </c>
      <c r="C51" s="4" t="s">
        <v>903</v>
      </c>
      <c r="D51" s="80" t="s">
        <v>264</v>
      </c>
      <c r="E51" s="4">
        <v>95</v>
      </c>
    </row>
    <row r="52" spans="1:5" ht="30">
      <c r="A52" s="4" t="s">
        <v>269</v>
      </c>
      <c r="B52" s="80" t="s">
        <v>270</v>
      </c>
      <c r="C52" s="4" t="s">
        <v>909</v>
      </c>
      <c r="D52" s="80" t="s">
        <v>910</v>
      </c>
      <c r="E52" s="4">
        <v>60</v>
      </c>
    </row>
    <row r="53" spans="1:5" ht="30">
      <c r="A53" s="4" t="s">
        <v>269</v>
      </c>
      <c r="B53" s="80" t="s">
        <v>270</v>
      </c>
      <c r="C53" s="4" t="s">
        <v>911</v>
      </c>
      <c r="D53" s="80" t="s">
        <v>912</v>
      </c>
      <c r="E53" s="4">
        <v>465</v>
      </c>
    </row>
    <row r="54" spans="1:5" ht="30">
      <c r="A54" s="4" t="s">
        <v>269</v>
      </c>
      <c r="B54" s="80" t="s">
        <v>270</v>
      </c>
      <c r="C54" s="4" t="s">
        <v>913</v>
      </c>
      <c r="D54" s="80" t="s">
        <v>914</v>
      </c>
      <c r="E54" s="4">
        <v>956</v>
      </c>
    </row>
    <row r="55" spans="1:5" ht="30">
      <c r="A55" s="4" t="s">
        <v>269</v>
      </c>
      <c r="B55" s="80" t="s">
        <v>270</v>
      </c>
      <c r="C55" s="4" t="s">
        <v>915</v>
      </c>
      <c r="D55" s="80" t="s">
        <v>916</v>
      </c>
      <c r="E55" s="4">
        <v>101</v>
      </c>
    </row>
    <row r="56" spans="1:5" ht="30">
      <c r="A56" s="4" t="s">
        <v>269</v>
      </c>
      <c r="B56" s="80" t="s">
        <v>270</v>
      </c>
      <c r="C56" s="4" t="s">
        <v>917</v>
      </c>
      <c r="D56" s="80" t="s">
        <v>918</v>
      </c>
      <c r="E56" s="4">
        <v>345</v>
      </c>
    </row>
    <row r="57" spans="1:5" ht="30">
      <c r="A57" s="4" t="s">
        <v>269</v>
      </c>
      <c r="B57" s="80" t="s">
        <v>270</v>
      </c>
      <c r="C57" s="4" t="s">
        <v>919</v>
      </c>
      <c r="D57" s="80" t="s">
        <v>920</v>
      </c>
      <c r="E57" s="4">
        <v>1160</v>
      </c>
    </row>
    <row r="58" spans="1:5" ht="30">
      <c r="A58" s="4" t="s">
        <v>269</v>
      </c>
      <c r="B58" s="80" t="s">
        <v>270</v>
      </c>
      <c r="C58" s="4" t="s">
        <v>921</v>
      </c>
      <c r="D58" s="80" t="s">
        <v>922</v>
      </c>
      <c r="E58" s="4">
        <v>394</v>
      </c>
    </row>
    <row r="59" spans="1:5" ht="30">
      <c r="A59" s="4" t="s">
        <v>269</v>
      </c>
      <c r="B59" s="80" t="s">
        <v>270</v>
      </c>
      <c r="C59" s="4" t="s">
        <v>923</v>
      </c>
      <c r="D59" s="80" t="s">
        <v>924</v>
      </c>
      <c r="E59" s="4">
        <v>29</v>
      </c>
    </row>
    <row r="60" spans="1:5" ht="30">
      <c r="A60" s="4" t="s">
        <v>269</v>
      </c>
      <c r="B60" s="80" t="s">
        <v>270</v>
      </c>
      <c r="C60" s="4" t="s">
        <v>925</v>
      </c>
      <c r="D60" s="80" t="s">
        <v>926</v>
      </c>
      <c r="E60" s="4">
        <v>447</v>
      </c>
    </row>
    <row r="61" spans="1:5" ht="30">
      <c r="A61" s="4" t="s">
        <v>269</v>
      </c>
      <c r="B61" s="80" t="s">
        <v>270</v>
      </c>
      <c r="C61" s="4" t="s">
        <v>927</v>
      </c>
      <c r="D61" s="80" t="s">
        <v>928</v>
      </c>
      <c r="E61" s="4">
        <v>162</v>
      </c>
    </row>
    <row r="62" spans="1:5" ht="30">
      <c r="A62" s="4" t="s">
        <v>269</v>
      </c>
      <c r="B62" s="80" t="s">
        <v>270</v>
      </c>
      <c r="C62" s="4" t="s">
        <v>929</v>
      </c>
      <c r="D62" s="80" t="s">
        <v>930</v>
      </c>
      <c r="E62" s="4">
        <v>502</v>
      </c>
    </row>
    <row r="63" spans="1:5" ht="30">
      <c r="A63" s="4" t="s">
        <v>269</v>
      </c>
      <c r="B63" s="80" t="s">
        <v>270</v>
      </c>
      <c r="C63" s="4" t="s">
        <v>931</v>
      </c>
      <c r="D63" s="80" t="s">
        <v>932</v>
      </c>
      <c r="E63" s="4">
        <v>42</v>
      </c>
    </row>
    <row r="64" spans="1:5" ht="30">
      <c r="A64" s="4" t="s">
        <v>269</v>
      </c>
      <c r="B64" s="80" t="s">
        <v>270</v>
      </c>
      <c r="C64" s="4" t="s">
        <v>933</v>
      </c>
      <c r="D64" s="80" t="s">
        <v>934</v>
      </c>
      <c r="E64" s="4">
        <v>669</v>
      </c>
    </row>
    <row r="65" spans="1:5" ht="30">
      <c r="A65" s="4" t="s">
        <v>269</v>
      </c>
      <c r="B65" s="80" t="s">
        <v>270</v>
      </c>
      <c r="C65" s="4" t="s">
        <v>935</v>
      </c>
      <c r="D65" s="80" t="s">
        <v>936</v>
      </c>
      <c r="E65" s="4">
        <v>700</v>
      </c>
    </row>
    <row r="66" spans="1:5" ht="30">
      <c r="A66" s="4" t="s">
        <v>269</v>
      </c>
      <c r="B66" s="80" t="s">
        <v>270</v>
      </c>
      <c r="C66" s="4" t="s">
        <v>937</v>
      </c>
      <c r="D66" s="80" t="s">
        <v>938</v>
      </c>
      <c r="E66" s="4">
        <v>388</v>
      </c>
    </row>
    <row r="67" spans="1:5" ht="30">
      <c r="A67" s="4" t="s">
        <v>269</v>
      </c>
      <c r="B67" s="80" t="s">
        <v>270</v>
      </c>
      <c r="C67" s="4" t="s">
        <v>939</v>
      </c>
      <c r="D67" s="80" t="s">
        <v>940</v>
      </c>
      <c r="E67" s="4">
        <v>784</v>
      </c>
    </row>
    <row r="68" spans="1:5" ht="30">
      <c r="A68" s="4" t="s">
        <v>269</v>
      </c>
      <c r="B68" s="80" t="s">
        <v>270</v>
      </c>
      <c r="C68" s="4" t="s">
        <v>941</v>
      </c>
      <c r="D68" s="80" t="s">
        <v>942</v>
      </c>
      <c r="E68" s="4">
        <v>416</v>
      </c>
    </row>
    <row r="69" spans="1:5" ht="30">
      <c r="A69" s="4" t="s">
        <v>269</v>
      </c>
      <c r="B69" s="80" t="s">
        <v>270</v>
      </c>
      <c r="C69" s="4" t="s">
        <v>943</v>
      </c>
      <c r="D69" s="80" t="s">
        <v>944</v>
      </c>
      <c r="E69" s="4">
        <v>389</v>
      </c>
    </row>
    <row r="70" spans="1:5" ht="30">
      <c r="A70" s="4" t="s">
        <v>269</v>
      </c>
      <c r="B70" s="80" t="s">
        <v>270</v>
      </c>
      <c r="C70" s="4" t="s">
        <v>945</v>
      </c>
      <c r="D70" s="80" t="s">
        <v>946</v>
      </c>
      <c r="E70" s="4">
        <v>249</v>
      </c>
    </row>
    <row r="71" spans="1:5" ht="30">
      <c r="A71" s="4" t="s">
        <v>269</v>
      </c>
      <c r="B71" s="80" t="s">
        <v>270</v>
      </c>
      <c r="C71" s="4" t="s">
        <v>947</v>
      </c>
      <c r="D71" s="80" t="s">
        <v>948</v>
      </c>
      <c r="E71" s="4">
        <v>366</v>
      </c>
    </row>
    <row r="72" spans="1:5" ht="30">
      <c r="A72" s="4" t="s">
        <v>269</v>
      </c>
      <c r="B72" s="80" t="s">
        <v>270</v>
      </c>
      <c r="C72" s="4" t="s">
        <v>949</v>
      </c>
      <c r="D72" s="80" t="s">
        <v>950</v>
      </c>
      <c r="E72" s="4">
        <v>9</v>
      </c>
    </row>
    <row r="73" spans="1:5" ht="30">
      <c r="A73" s="4" t="s">
        <v>273</v>
      </c>
      <c r="B73" s="80" t="s">
        <v>274</v>
      </c>
      <c r="C73" s="4" t="s">
        <v>955</v>
      </c>
      <c r="D73" s="80" t="s">
        <v>956</v>
      </c>
      <c r="E73" s="4">
        <v>929</v>
      </c>
    </row>
    <row r="74" spans="1:5" ht="30">
      <c r="A74" s="4" t="s">
        <v>275</v>
      </c>
      <c r="B74" s="80" t="s">
        <v>276</v>
      </c>
      <c r="C74" s="4" t="s">
        <v>957</v>
      </c>
      <c r="D74" s="80" t="s">
        <v>958</v>
      </c>
      <c r="E74" s="4">
        <v>1</v>
      </c>
    </row>
    <row r="75" spans="1:5" ht="45">
      <c r="A75" s="4" t="s">
        <v>277</v>
      </c>
      <c r="B75" s="80" t="s">
        <v>278</v>
      </c>
      <c r="C75" s="4" t="s">
        <v>959</v>
      </c>
      <c r="D75" s="80" t="s">
        <v>278</v>
      </c>
      <c r="E75" s="4">
        <v>4891</v>
      </c>
    </row>
    <row r="76" spans="1:5" ht="30">
      <c r="A76" s="4" t="s">
        <v>279</v>
      </c>
      <c r="B76" s="80" t="s">
        <v>280</v>
      </c>
      <c r="C76" s="4" t="s">
        <v>960</v>
      </c>
      <c r="D76" s="80" t="s">
        <v>961</v>
      </c>
      <c r="E76" s="4">
        <v>93</v>
      </c>
    </row>
    <row r="77" spans="1:5" ht="30">
      <c r="A77" s="4" t="s">
        <v>279</v>
      </c>
      <c r="B77" s="80" t="s">
        <v>280</v>
      </c>
      <c r="C77" s="4" t="s">
        <v>962</v>
      </c>
      <c r="D77" s="80" t="s">
        <v>963</v>
      </c>
      <c r="E77" s="4">
        <v>20</v>
      </c>
    </row>
    <row r="78" spans="1:5" ht="30">
      <c r="A78" s="4" t="s">
        <v>279</v>
      </c>
      <c r="B78" s="80" t="s">
        <v>280</v>
      </c>
      <c r="C78" s="4" t="s">
        <v>964</v>
      </c>
      <c r="D78" s="80" t="s">
        <v>965</v>
      </c>
      <c r="E78" s="4">
        <v>386</v>
      </c>
    </row>
    <row r="79" spans="1:5" ht="30">
      <c r="A79" s="4" t="s">
        <v>279</v>
      </c>
      <c r="B79" s="80" t="s">
        <v>280</v>
      </c>
      <c r="C79" s="4" t="s">
        <v>966</v>
      </c>
      <c r="D79" s="80" t="s">
        <v>967</v>
      </c>
      <c r="E79" s="4">
        <v>238</v>
      </c>
    </row>
    <row r="80" spans="1:5" ht="30">
      <c r="A80" s="4" t="s">
        <v>279</v>
      </c>
      <c r="B80" s="80" t="s">
        <v>280</v>
      </c>
      <c r="C80" s="4" t="s">
        <v>968</v>
      </c>
      <c r="D80" s="80" t="s">
        <v>969</v>
      </c>
      <c r="E80" s="4">
        <v>9</v>
      </c>
    </row>
    <row r="81" spans="1:5" ht="30">
      <c r="A81" s="4" t="s">
        <v>279</v>
      </c>
      <c r="B81" s="80" t="s">
        <v>280</v>
      </c>
      <c r="C81" s="4" t="s">
        <v>970</v>
      </c>
      <c r="D81" s="80" t="s">
        <v>971</v>
      </c>
      <c r="E81" s="4">
        <v>115</v>
      </c>
    </row>
    <row r="82" spans="1:5" ht="30">
      <c r="A82" s="4" t="s">
        <v>279</v>
      </c>
      <c r="B82" s="80" t="s">
        <v>280</v>
      </c>
      <c r="C82" s="4" t="s">
        <v>972</v>
      </c>
      <c r="D82" s="80" t="s">
        <v>973</v>
      </c>
      <c r="E82" s="4">
        <v>2</v>
      </c>
    </row>
    <row r="83" spans="1:5" ht="30">
      <c r="A83" s="4" t="s">
        <v>279</v>
      </c>
      <c r="B83" s="80" t="s">
        <v>280</v>
      </c>
      <c r="C83" s="4" t="s">
        <v>974</v>
      </c>
      <c r="D83" s="80" t="s">
        <v>975</v>
      </c>
      <c r="E83" s="4">
        <v>131</v>
      </c>
    </row>
    <row r="84" spans="1:5" ht="30">
      <c r="A84" s="4" t="s">
        <v>279</v>
      </c>
      <c r="B84" s="80" t="s">
        <v>280</v>
      </c>
      <c r="C84" s="4" t="s">
        <v>976</v>
      </c>
      <c r="D84" s="80" t="s">
        <v>977</v>
      </c>
      <c r="E84" s="4">
        <v>192</v>
      </c>
    </row>
    <row r="85" spans="1:5" ht="30">
      <c r="A85" s="4" t="s">
        <v>279</v>
      </c>
      <c r="B85" s="80" t="s">
        <v>280</v>
      </c>
      <c r="C85" s="4" t="s">
        <v>978</v>
      </c>
      <c r="D85" s="80" t="s">
        <v>979</v>
      </c>
      <c r="E85" s="4">
        <v>114</v>
      </c>
    </row>
    <row r="86" spans="1:5" ht="30">
      <c r="A86" s="4" t="s">
        <v>279</v>
      </c>
      <c r="B86" s="80" t="s">
        <v>280</v>
      </c>
      <c r="C86" s="4" t="s">
        <v>980</v>
      </c>
      <c r="D86" s="80" t="s">
        <v>981</v>
      </c>
      <c r="E86" s="4">
        <v>58</v>
      </c>
    </row>
    <row r="87" spans="1:5" ht="30">
      <c r="A87" s="4" t="s">
        <v>279</v>
      </c>
      <c r="B87" s="80" t="s">
        <v>280</v>
      </c>
      <c r="C87" s="4" t="s">
        <v>982</v>
      </c>
      <c r="D87" s="80" t="s">
        <v>983</v>
      </c>
      <c r="E87" s="4">
        <v>134</v>
      </c>
    </row>
    <row r="88" spans="1:5" ht="30">
      <c r="A88" s="4" t="s">
        <v>285</v>
      </c>
      <c r="B88" s="80" t="s">
        <v>286</v>
      </c>
      <c r="C88" s="4" t="s">
        <v>987</v>
      </c>
      <c r="D88" s="80" t="s">
        <v>988</v>
      </c>
      <c r="E88" s="4">
        <v>21978</v>
      </c>
    </row>
    <row r="89" spans="1:5" ht="60">
      <c r="A89" s="4" t="s">
        <v>287</v>
      </c>
      <c r="B89" s="80" t="s">
        <v>288</v>
      </c>
      <c r="C89" s="4" t="s">
        <v>989</v>
      </c>
      <c r="D89" s="80" t="s">
        <v>990</v>
      </c>
      <c r="E89" s="4">
        <v>205</v>
      </c>
    </row>
    <row r="90" spans="1:5" ht="45">
      <c r="A90" s="4" t="s">
        <v>289</v>
      </c>
      <c r="B90" s="80" t="s">
        <v>290</v>
      </c>
      <c r="C90" s="4" t="s">
        <v>991</v>
      </c>
      <c r="D90" s="80" t="s">
        <v>290</v>
      </c>
      <c r="E90" s="4">
        <v>4</v>
      </c>
    </row>
    <row r="91" spans="1:5">
      <c r="A91" s="84" t="s">
        <v>291</v>
      </c>
      <c r="B91" s="85"/>
      <c r="C91" s="85"/>
      <c r="D91" s="86"/>
      <c r="E91" s="5">
        <f>SUM(E2:E90)</f>
        <v>73008</v>
      </c>
    </row>
  </sheetData>
  <mergeCells count="1">
    <mergeCell ref="A91:D91"/>
  </mergeCells>
  <pageMargins left="0.70866141732283472" right="0.70866141732283472" top="0.74803149606299213" bottom="0.47244094488188981" header="0.31496062992125984" footer="0.31496062992125984"/>
  <pageSetup scale="87" fitToHeight="0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B1:S153"/>
  <sheetViews>
    <sheetView showGridLines="0" tabSelected="1" zoomScale="85" zoomScaleNormal="85" workbookViewId="0">
      <pane xSplit="4" ySplit="2" topLeftCell="E3" activePane="bottomRight" state="frozen"/>
      <selection pane="topRight" activeCell="C1" sqref="C1"/>
      <selection pane="bottomLeft" activeCell="A3" sqref="A3"/>
      <selection pane="bottomRight" activeCell="E3" sqref="E3"/>
    </sheetView>
  </sheetViews>
  <sheetFormatPr defaultRowHeight="16.5"/>
  <cols>
    <col min="1" max="1" width="9.140625" style="30"/>
    <col min="2" max="2" width="4.42578125" style="30" bestFit="1" customWidth="1"/>
    <col min="3" max="3" width="6.85546875" style="33" bestFit="1" customWidth="1"/>
    <col min="4" max="4" width="30.85546875" style="38" customWidth="1"/>
    <col min="5" max="5" width="7.7109375" style="30" customWidth="1"/>
    <col min="6" max="6" width="7.85546875" style="40" customWidth="1"/>
    <col min="7" max="7" width="9.85546875" style="30" customWidth="1"/>
    <col min="8" max="9" width="10.140625" style="30" customWidth="1"/>
    <col min="10" max="10" width="19.42578125" style="30" customWidth="1"/>
    <col min="11" max="11" width="14.140625" style="30" customWidth="1"/>
    <col min="12" max="12" width="10.140625" style="30" customWidth="1"/>
    <col min="13" max="13" width="9" style="30" customWidth="1"/>
    <col min="14" max="14" width="11.42578125" style="30" customWidth="1"/>
    <col min="15" max="15" width="17.7109375" style="30" customWidth="1"/>
    <col min="16" max="18" width="9" style="30" customWidth="1"/>
    <col min="19" max="19" width="11.140625" style="30" customWidth="1"/>
    <col min="20" max="16384" width="9.140625" style="30"/>
  </cols>
  <sheetData>
    <row r="1" spans="2:19" ht="150">
      <c r="B1" s="36" t="s">
        <v>1123</v>
      </c>
      <c r="C1" s="28" t="s">
        <v>999</v>
      </c>
      <c r="D1" s="29" t="s">
        <v>1000</v>
      </c>
      <c r="E1" s="29" t="s">
        <v>1001</v>
      </c>
      <c r="F1" s="29" t="s">
        <v>1002</v>
      </c>
      <c r="G1" s="29" t="s">
        <v>1003</v>
      </c>
      <c r="H1" s="29" t="s">
        <v>1004</v>
      </c>
      <c r="I1" s="24" t="s">
        <v>1027</v>
      </c>
      <c r="J1" s="25" t="s">
        <v>1028</v>
      </c>
      <c r="K1" s="25" t="s">
        <v>1029</v>
      </c>
      <c r="L1" s="26" t="s">
        <v>1118</v>
      </c>
      <c r="M1" s="27" t="s">
        <v>1044</v>
      </c>
      <c r="N1" s="27" t="s">
        <v>1030</v>
      </c>
      <c r="O1" s="27" t="s">
        <v>1031</v>
      </c>
      <c r="P1" s="27" t="s">
        <v>1119</v>
      </c>
      <c r="Q1" s="26" t="s">
        <v>1032</v>
      </c>
      <c r="R1" s="27" t="s">
        <v>1120</v>
      </c>
      <c r="S1" s="26" t="s">
        <v>1121</v>
      </c>
    </row>
    <row r="2" spans="2:19">
      <c r="B2" s="36"/>
      <c r="C2" s="31">
        <v>1</v>
      </c>
      <c r="D2" s="29" t="s">
        <v>1033</v>
      </c>
      <c r="E2" s="29" t="s">
        <v>1034</v>
      </c>
      <c r="F2" s="29" t="s">
        <v>1035</v>
      </c>
      <c r="G2" s="29" t="s">
        <v>1036</v>
      </c>
      <c r="H2" s="29" t="s">
        <v>1037</v>
      </c>
      <c r="I2" s="25">
        <v>7</v>
      </c>
      <c r="J2" s="25">
        <v>8</v>
      </c>
      <c r="K2" s="25">
        <v>9</v>
      </c>
      <c r="L2" s="32">
        <v>10</v>
      </c>
      <c r="M2" s="27" t="s">
        <v>1038</v>
      </c>
      <c r="N2" s="27" t="s">
        <v>1039</v>
      </c>
      <c r="O2" s="27" t="s">
        <v>1040</v>
      </c>
      <c r="P2" s="27" t="s">
        <v>1041</v>
      </c>
      <c r="Q2" s="32">
        <v>15</v>
      </c>
      <c r="R2" s="32">
        <v>16</v>
      </c>
      <c r="S2" s="32">
        <v>17</v>
      </c>
    </row>
    <row r="3" spans="2:19" ht="49.5">
      <c r="B3" s="36">
        <v>1</v>
      </c>
      <c r="C3" s="34">
        <v>964</v>
      </c>
      <c r="D3" s="35" t="s">
        <v>280</v>
      </c>
      <c r="E3" s="36">
        <v>0</v>
      </c>
      <c r="F3" s="34">
        <v>1492</v>
      </c>
      <c r="G3" s="36">
        <v>1492</v>
      </c>
      <c r="H3" s="36">
        <f t="shared" ref="H3:H34" si="0">+E3*40+F3*50-G3*23</f>
        <v>40284</v>
      </c>
      <c r="I3" s="36">
        <v>0</v>
      </c>
      <c r="J3" s="36">
        <f>IF(I3&gt;0.1*H3,0.1*H3,I3)</f>
        <v>0</v>
      </c>
      <c r="K3" s="36">
        <f>+I3-J3</f>
        <v>0</v>
      </c>
      <c r="L3" s="36">
        <f>+H3-J3</f>
        <v>40284</v>
      </c>
      <c r="M3" s="36">
        <v>0</v>
      </c>
      <c r="N3" s="36">
        <v>21350</v>
      </c>
      <c r="O3" s="36">
        <v>4028</v>
      </c>
      <c r="P3" s="36">
        <f>+M3+O3</f>
        <v>4028</v>
      </c>
      <c r="Q3" s="36">
        <f>IF(P3&gt;L3,L3,P3)</f>
        <v>4028</v>
      </c>
      <c r="R3" s="36">
        <f>+P3-Q3</f>
        <v>0</v>
      </c>
      <c r="S3" s="36">
        <f>+L3-Q3</f>
        <v>36256</v>
      </c>
    </row>
    <row r="4" spans="2:19">
      <c r="B4" s="36">
        <v>2</v>
      </c>
      <c r="C4" s="34">
        <v>661</v>
      </c>
      <c r="D4" s="35" t="s">
        <v>196</v>
      </c>
      <c r="E4" s="36">
        <v>0</v>
      </c>
      <c r="F4" s="34">
        <v>16907</v>
      </c>
      <c r="G4" s="36">
        <v>0</v>
      </c>
      <c r="H4" s="36">
        <f t="shared" si="0"/>
        <v>845350</v>
      </c>
      <c r="I4" s="36">
        <v>473647</v>
      </c>
      <c r="J4" s="36">
        <f t="shared" ref="J4:J67" si="1">IF(I4&gt;0.1*H4,0.1*H4,I4)</f>
        <v>84535</v>
      </c>
      <c r="K4" s="36">
        <f t="shared" ref="K4:K67" si="2">+I4-J4</f>
        <v>389112</v>
      </c>
      <c r="L4" s="36">
        <f t="shared" ref="L4:L67" si="3">+H4-J4</f>
        <v>760815</v>
      </c>
      <c r="M4" s="36">
        <v>0</v>
      </c>
      <c r="N4" s="36">
        <v>8457000</v>
      </c>
      <c r="O4" s="36">
        <v>84535</v>
      </c>
      <c r="P4" s="36">
        <f t="shared" ref="P4:P67" si="4">+M4+O4</f>
        <v>84535</v>
      </c>
      <c r="Q4" s="36">
        <f t="shared" ref="Q4:Q67" si="5">IF(P4&gt;L4,L4,P4)</f>
        <v>84535</v>
      </c>
      <c r="R4" s="36">
        <f t="shared" ref="R4:R67" si="6">+P4-Q4</f>
        <v>0</v>
      </c>
      <c r="S4" s="36">
        <f t="shared" ref="S4:S67" si="7">+L4-Q4</f>
        <v>676280</v>
      </c>
    </row>
    <row r="5" spans="2:19">
      <c r="B5" s="36">
        <v>3</v>
      </c>
      <c r="C5" s="34">
        <v>623</v>
      </c>
      <c r="D5" s="35" t="s">
        <v>126</v>
      </c>
      <c r="E5" s="36">
        <v>0</v>
      </c>
      <c r="F5" s="34">
        <v>6722</v>
      </c>
      <c r="G5" s="36">
        <v>0</v>
      </c>
      <c r="H5" s="36">
        <f t="shared" si="0"/>
        <v>336100</v>
      </c>
      <c r="I5" s="36">
        <v>0</v>
      </c>
      <c r="J5" s="36">
        <f t="shared" si="1"/>
        <v>0</v>
      </c>
      <c r="K5" s="36">
        <f t="shared" si="2"/>
        <v>0</v>
      </c>
      <c r="L5" s="36">
        <f t="shared" si="3"/>
        <v>336100</v>
      </c>
      <c r="M5" s="36">
        <v>0</v>
      </c>
      <c r="N5" s="36">
        <v>1366850</v>
      </c>
      <c r="O5" s="36">
        <v>33610</v>
      </c>
      <c r="P5" s="36">
        <f t="shared" si="4"/>
        <v>33610</v>
      </c>
      <c r="Q5" s="36">
        <f t="shared" si="5"/>
        <v>33610</v>
      </c>
      <c r="R5" s="36">
        <f t="shared" si="6"/>
        <v>0</v>
      </c>
      <c r="S5" s="36">
        <f t="shared" si="7"/>
        <v>302490</v>
      </c>
    </row>
    <row r="6" spans="2:19" ht="33">
      <c r="B6" s="36">
        <v>4</v>
      </c>
      <c r="C6" s="34">
        <v>821</v>
      </c>
      <c r="D6" s="35" t="s">
        <v>234</v>
      </c>
      <c r="E6" s="36">
        <v>0</v>
      </c>
      <c r="F6" s="34">
        <v>10574</v>
      </c>
      <c r="G6" s="36">
        <v>0</v>
      </c>
      <c r="H6" s="36">
        <f t="shared" si="0"/>
        <v>528700</v>
      </c>
      <c r="I6" s="36">
        <v>726058</v>
      </c>
      <c r="J6" s="36">
        <f t="shared" si="1"/>
        <v>52870</v>
      </c>
      <c r="K6" s="36">
        <f t="shared" si="2"/>
        <v>673188</v>
      </c>
      <c r="L6" s="36">
        <f t="shared" si="3"/>
        <v>475830</v>
      </c>
      <c r="M6" s="36">
        <v>0</v>
      </c>
      <c r="N6" s="36">
        <v>2314025</v>
      </c>
      <c r="O6" s="36">
        <v>52870</v>
      </c>
      <c r="P6" s="36">
        <f t="shared" si="4"/>
        <v>52870</v>
      </c>
      <c r="Q6" s="36">
        <f t="shared" si="5"/>
        <v>52870</v>
      </c>
      <c r="R6" s="36">
        <f t="shared" si="6"/>
        <v>0</v>
      </c>
      <c r="S6" s="36">
        <f t="shared" si="7"/>
        <v>422960</v>
      </c>
    </row>
    <row r="7" spans="2:19">
      <c r="B7" s="36">
        <v>5</v>
      </c>
      <c r="C7" s="34">
        <v>647</v>
      </c>
      <c r="D7" s="35" t="s">
        <v>168</v>
      </c>
      <c r="E7" s="36">
        <v>0</v>
      </c>
      <c r="F7" s="34">
        <v>3383</v>
      </c>
      <c r="G7" s="36">
        <v>0</v>
      </c>
      <c r="H7" s="36">
        <f t="shared" si="0"/>
        <v>169150</v>
      </c>
      <c r="I7" s="36">
        <v>0</v>
      </c>
      <c r="J7" s="36">
        <f t="shared" si="1"/>
        <v>0</v>
      </c>
      <c r="K7" s="36">
        <f t="shared" si="2"/>
        <v>0</v>
      </c>
      <c r="L7" s="36">
        <f t="shared" si="3"/>
        <v>169150</v>
      </c>
      <c r="M7" s="36">
        <v>0</v>
      </c>
      <c r="N7" s="36">
        <v>388750</v>
      </c>
      <c r="O7" s="36">
        <v>16915</v>
      </c>
      <c r="P7" s="36">
        <f t="shared" si="4"/>
        <v>16915</v>
      </c>
      <c r="Q7" s="36">
        <f t="shared" si="5"/>
        <v>16915</v>
      </c>
      <c r="R7" s="36">
        <f t="shared" si="6"/>
        <v>0</v>
      </c>
      <c r="S7" s="36">
        <f t="shared" si="7"/>
        <v>152235</v>
      </c>
    </row>
    <row r="8" spans="2:19">
      <c r="B8" s="36">
        <v>6</v>
      </c>
      <c r="C8" s="34">
        <v>630</v>
      </c>
      <c r="D8" s="35" t="s">
        <v>134</v>
      </c>
      <c r="E8" s="36">
        <v>0</v>
      </c>
      <c r="F8" s="34">
        <v>330</v>
      </c>
      <c r="G8" s="36">
        <v>0</v>
      </c>
      <c r="H8" s="36">
        <f t="shared" si="0"/>
        <v>16500</v>
      </c>
      <c r="I8" s="36">
        <v>0</v>
      </c>
      <c r="J8" s="36">
        <f t="shared" si="1"/>
        <v>0</v>
      </c>
      <c r="K8" s="36">
        <f t="shared" si="2"/>
        <v>0</v>
      </c>
      <c r="L8" s="36">
        <f t="shared" si="3"/>
        <v>16500</v>
      </c>
      <c r="M8" s="36">
        <v>0</v>
      </c>
      <c r="N8" s="36">
        <v>530675</v>
      </c>
      <c r="O8" s="36">
        <v>1650</v>
      </c>
      <c r="P8" s="36">
        <f t="shared" si="4"/>
        <v>1650</v>
      </c>
      <c r="Q8" s="36">
        <f t="shared" si="5"/>
        <v>1650</v>
      </c>
      <c r="R8" s="36">
        <f t="shared" si="6"/>
        <v>0</v>
      </c>
      <c r="S8" s="36">
        <f t="shared" si="7"/>
        <v>14850</v>
      </c>
    </row>
    <row r="9" spans="2:19">
      <c r="B9" s="36">
        <v>7</v>
      </c>
      <c r="C9" s="34">
        <v>601</v>
      </c>
      <c r="D9" s="35" t="s">
        <v>112</v>
      </c>
      <c r="E9" s="36">
        <v>0</v>
      </c>
      <c r="F9" s="34">
        <v>3</v>
      </c>
      <c r="G9" s="36">
        <v>0</v>
      </c>
      <c r="H9" s="36">
        <f t="shared" si="0"/>
        <v>150</v>
      </c>
      <c r="I9" s="36">
        <v>0</v>
      </c>
      <c r="J9" s="36">
        <f t="shared" si="1"/>
        <v>0</v>
      </c>
      <c r="K9" s="36">
        <f t="shared" si="2"/>
        <v>0</v>
      </c>
      <c r="L9" s="36">
        <f t="shared" si="3"/>
        <v>150</v>
      </c>
      <c r="M9" s="36">
        <v>0</v>
      </c>
      <c r="N9" s="36">
        <v>0</v>
      </c>
      <c r="O9" s="36">
        <v>0</v>
      </c>
      <c r="P9" s="36">
        <f t="shared" si="4"/>
        <v>0</v>
      </c>
      <c r="Q9" s="36">
        <f t="shared" si="5"/>
        <v>0</v>
      </c>
      <c r="R9" s="36">
        <f t="shared" si="6"/>
        <v>0</v>
      </c>
      <c r="S9" s="36">
        <f t="shared" si="7"/>
        <v>150</v>
      </c>
    </row>
    <row r="10" spans="2:19">
      <c r="B10" s="36">
        <v>8</v>
      </c>
      <c r="C10" s="34">
        <v>648</v>
      </c>
      <c r="D10" s="35" t="s">
        <v>170</v>
      </c>
      <c r="E10" s="36">
        <v>0</v>
      </c>
      <c r="F10" s="34">
        <v>3497</v>
      </c>
      <c r="G10" s="36">
        <v>0</v>
      </c>
      <c r="H10" s="36">
        <f t="shared" si="0"/>
        <v>174850</v>
      </c>
      <c r="I10" s="36">
        <v>0</v>
      </c>
      <c r="J10" s="36">
        <f t="shared" si="1"/>
        <v>0</v>
      </c>
      <c r="K10" s="36">
        <f t="shared" si="2"/>
        <v>0</v>
      </c>
      <c r="L10" s="36">
        <f t="shared" si="3"/>
        <v>174850</v>
      </c>
      <c r="M10" s="36">
        <v>0</v>
      </c>
      <c r="N10" s="36">
        <v>790250</v>
      </c>
      <c r="O10" s="36">
        <v>17485</v>
      </c>
      <c r="P10" s="36">
        <f t="shared" si="4"/>
        <v>17485</v>
      </c>
      <c r="Q10" s="36">
        <f t="shared" si="5"/>
        <v>17485</v>
      </c>
      <c r="R10" s="36">
        <f t="shared" si="6"/>
        <v>0</v>
      </c>
      <c r="S10" s="36">
        <f t="shared" si="7"/>
        <v>157365</v>
      </c>
    </row>
    <row r="11" spans="2:19">
      <c r="B11" s="36">
        <v>9</v>
      </c>
      <c r="C11" s="34">
        <v>649</v>
      </c>
      <c r="D11" s="35" t="s">
        <v>172</v>
      </c>
      <c r="E11" s="36">
        <v>0</v>
      </c>
      <c r="F11" s="34">
        <v>15827</v>
      </c>
      <c r="G11" s="36">
        <v>0</v>
      </c>
      <c r="H11" s="36">
        <f t="shared" si="0"/>
        <v>791350</v>
      </c>
      <c r="I11" s="36">
        <v>0</v>
      </c>
      <c r="J11" s="36">
        <f t="shared" si="1"/>
        <v>0</v>
      </c>
      <c r="K11" s="36">
        <f t="shared" si="2"/>
        <v>0</v>
      </c>
      <c r="L11" s="36">
        <f t="shared" si="3"/>
        <v>791350</v>
      </c>
      <c r="M11" s="36">
        <v>0</v>
      </c>
      <c r="N11" s="36">
        <v>4880600</v>
      </c>
      <c r="O11" s="36">
        <v>79135</v>
      </c>
      <c r="P11" s="36">
        <f t="shared" si="4"/>
        <v>79135</v>
      </c>
      <c r="Q11" s="36">
        <f t="shared" si="5"/>
        <v>79135</v>
      </c>
      <c r="R11" s="36">
        <f t="shared" si="6"/>
        <v>0</v>
      </c>
      <c r="S11" s="36">
        <f t="shared" si="7"/>
        <v>712215</v>
      </c>
    </row>
    <row r="12" spans="2:19" ht="33">
      <c r="B12" s="36">
        <v>10</v>
      </c>
      <c r="C12" s="34">
        <v>662</v>
      </c>
      <c r="D12" s="35" t="s">
        <v>198</v>
      </c>
      <c r="E12" s="36">
        <v>0</v>
      </c>
      <c r="F12" s="34">
        <v>2510</v>
      </c>
      <c r="G12" s="36">
        <v>0</v>
      </c>
      <c r="H12" s="36">
        <f t="shared" si="0"/>
        <v>125500</v>
      </c>
      <c r="I12" s="36">
        <v>0</v>
      </c>
      <c r="J12" s="36">
        <f t="shared" si="1"/>
        <v>0</v>
      </c>
      <c r="K12" s="36">
        <f t="shared" si="2"/>
        <v>0</v>
      </c>
      <c r="L12" s="36">
        <f t="shared" si="3"/>
        <v>125500</v>
      </c>
      <c r="M12" s="36">
        <v>0</v>
      </c>
      <c r="N12" s="36">
        <v>2329350</v>
      </c>
      <c r="O12" s="36">
        <v>12550</v>
      </c>
      <c r="P12" s="36">
        <f t="shared" si="4"/>
        <v>12550</v>
      </c>
      <c r="Q12" s="36">
        <f t="shared" si="5"/>
        <v>12550</v>
      </c>
      <c r="R12" s="36">
        <f t="shared" si="6"/>
        <v>0</v>
      </c>
      <c r="S12" s="36">
        <f t="shared" si="7"/>
        <v>112950</v>
      </c>
    </row>
    <row r="13" spans="2:19" ht="33">
      <c r="B13" s="36">
        <v>11</v>
      </c>
      <c r="C13" s="34">
        <v>671</v>
      </c>
      <c r="D13" s="35" t="s">
        <v>206</v>
      </c>
      <c r="E13" s="36">
        <v>0</v>
      </c>
      <c r="F13" s="34">
        <v>1167</v>
      </c>
      <c r="G13" s="36">
        <v>0</v>
      </c>
      <c r="H13" s="36">
        <f t="shared" si="0"/>
        <v>58350</v>
      </c>
      <c r="I13" s="36">
        <v>0</v>
      </c>
      <c r="J13" s="36">
        <f t="shared" si="1"/>
        <v>0</v>
      </c>
      <c r="K13" s="36">
        <f t="shared" si="2"/>
        <v>0</v>
      </c>
      <c r="L13" s="36">
        <f t="shared" si="3"/>
        <v>58350</v>
      </c>
      <c r="M13" s="36">
        <v>0</v>
      </c>
      <c r="N13" s="36">
        <v>316225</v>
      </c>
      <c r="O13" s="36">
        <v>5835</v>
      </c>
      <c r="P13" s="36">
        <f t="shared" si="4"/>
        <v>5835</v>
      </c>
      <c r="Q13" s="36">
        <f t="shared" si="5"/>
        <v>5835</v>
      </c>
      <c r="R13" s="36">
        <f t="shared" si="6"/>
        <v>0</v>
      </c>
      <c r="S13" s="36">
        <f t="shared" si="7"/>
        <v>52515</v>
      </c>
    </row>
    <row r="14" spans="2:19" ht="33">
      <c r="B14" s="36">
        <v>12</v>
      </c>
      <c r="C14" s="34">
        <v>670</v>
      </c>
      <c r="D14" s="35" t="s">
        <v>204</v>
      </c>
      <c r="E14" s="36">
        <v>0</v>
      </c>
      <c r="F14" s="34">
        <v>3772</v>
      </c>
      <c r="G14" s="36">
        <v>0</v>
      </c>
      <c r="H14" s="36">
        <f t="shared" si="0"/>
        <v>188600</v>
      </c>
      <c r="I14" s="36">
        <v>0</v>
      </c>
      <c r="J14" s="36">
        <f t="shared" si="1"/>
        <v>0</v>
      </c>
      <c r="K14" s="36">
        <f t="shared" si="2"/>
        <v>0</v>
      </c>
      <c r="L14" s="36">
        <f t="shared" si="3"/>
        <v>188600</v>
      </c>
      <c r="M14" s="36">
        <v>0</v>
      </c>
      <c r="N14" s="36">
        <v>1341275</v>
      </c>
      <c r="O14" s="36">
        <v>18860</v>
      </c>
      <c r="P14" s="36">
        <f t="shared" si="4"/>
        <v>18860</v>
      </c>
      <c r="Q14" s="36">
        <f t="shared" si="5"/>
        <v>18860</v>
      </c>
      <c r="R14" s="36">
        <f t="shared" si="6"/>
        <v>0</v>
      </c>
      <c r="S14" s="36">
        <f t="shared" si="7"/>
        <v>169740</v>
      </c>
    </row>
    <row r="15" spans="2:19">
      <c r="B15" s="36">
        <v>13</v>
      </c>
      <c r="C15" s="34">
        <v>983</v>
      </c>
      <c r="D15" s="35" t="s">
        <v>282</v>
      </c>
      <c r="E15" s="36">
        <v>0</v>
      </c>
      <c r="F15" s="34">
        <v>8</v>
      </c>
      <c r="G15" s="36">
        <v>0</v>
      </c>
      <c r="H15" s="36">
        <f t="shared" si="0"/>
        <v>400</v>
      </c>
      <c r="I15" s="36">
        <v>0</v>
      </c>
      <c r="J15" s="36">
        <f t="shared" si="1"/>
        <v>0</v>
      </c>
      <c r="K15" s="36">
        <f t="shared" si="2"/>
        <v>0</v>
      </c>
      <c r="L15" s="36">
        <f t="shared" si="3"/>
        <v>400</v>
      </c>
      <c r="M15" s="36">
        <v>0</v>
      </c>
      <c r="N15" s="36">
        <v>100</v>
      </c>
      <c r="O15" s="36">
        <v>40</v>
      </c>
      <c r="P15" s="36">
        <f t="shared" si="4"/>
        <v>40</v>
      </c>
      <c r="Q15" s="36">
        <f t="shared" si="5"/>
        <v>40</v>
      </c>
      <c r="R15" s="36">
        <f t="shared" si="6"/>
        <v>0</v>
      </c>
      <c r="S15" s="36">
        <f t="shared" si="7"/>
        <v>360</v>
      </c>
    </row>
    <row r="16" spans="2:19">
      <c r="B16" s="36">
        <v>14</v>
      </c>
      <c r="C16" s="34">
        <v>657</v>
      </c>
      <c r="D16" s="35" t="s">
        <v>188</v>
      </c>
      <c r="E16" s="36">
        <v>0</v>
      </c>
      <c r="F16" s="34">
        <v>1583</v>
      </c>
      <c r="G16" s="36">
        <v>0</v>
      </c>
      <c r="H16" s="36">
        <f t="shared" si="0"/>
        <v>79150</v>
      </c>
      <c r="I16" s="36">
        <v>3820227</v>
      </c>
      <c r="J16" s="36">
        <f t="shared" si="1"/>
        <v>7915</v>
      </c>
      <c r="K16" s="36">
        <f t="shared" si="2"/>
        <v>3812312</v>
      </c>
      <c r="L16" s="36">
        <f t="shared" si="3"/>
        <v>71235</v>
      </c>
      <c r="M16" s="36">
        <v>0</v>
      </c>
      <c r="N16" s="36">
        <v>1855500</v>
      </c>
      <c r="O16" s="36">
        <v>7915</v>
      </c>
      <c r="P16" s="36">
        <f t="shared" si="4"/>
        <v>7915</v>
      </c>
      <c r="Q16" s="36">
        <f t="shared" si="5"/>
        <v>7915</v>
      </c>
      <c r="R16" s="36">
        <f t="shared" si="6"/>
        <v>0</v>
      </c>
      <c r="S16" s="36">
        <f t="shared" si="7"/>
        <v>63320</v>
      </c>
    </row>
    <row r="17" spans="2:19">
      <c r="B17" s="36">
        <v>15</v>
      </c>
      <c r="C17" s="34">
        <v>631</v>
      </c>
      <c r="D17" s="35" t="s">
        <v>136</v>
      </c>
      <c r="E17" s="36">
        <v>0</v>
      </c>
      <c r="F17" s="34">
        <v>19</v>
      </c>
      <c r="G17" s="36">
        <v>0</v>
      </c>
      <c r="H17" s="36">
        <f t="shared" si="0"/>
        <v>950</v>
      </c>
      <c r="I17" s="36">
        <v>0</v>
      </c>
      <c r="J17" s="36">
        <f t="shared" si="1"/>
        <v>0</v>
      </c>
      <c r="K17" s="36">
        <f t="shared" si="2"/>
        <v>0</v>
      </c>
      <c r="L17" s="36">
        <f t="shared" si="3"/>
        <v>950</v>
      </c>
      <c r="M17" s="36">
        <v>0</v>
      </c>
      <c r="N17" s="36">
        <v>101000</v>
      </c>
      <c r="O17" s="36">
        <v>95</v>
      </c>
      <c r="P17" s="36">
        <f t="shared" si="4"/>
        <v>95</v>
      </c>
      <c r="Q17" s="36">
        <f t="shared" si="5"/>
        <v>95</v>
      </c>
      <c r="R17" s="36">
        <f t="shared" si="6"/>
        <v>0</v>
      </c>
      <c r="S17" s="36">
        <f t="shared" si="7"/>
        <v>855</v>
      </c>
    </row>
    <row r="18" spans="2:19" ht="33">
      <c r="B18" s="36">
        <v>16</v>
      </c>
      <c r="C18" s="34">
        <v>650</v>
      </c>
      <c r="D18" s="35" t="s">
        <v>174</v>
      </c>
      <c r="E18" s="36">
        <v>0</v>
      </c>
      <c r="F18" s="34">
        <v>7437</v>
      </c>
      <c r="G18" s="36">
        <v>0</v>
      </c>
      <c r="H18" s="36">
        <f t="shared" si="0"/>
        <v>371850</v>
      </c>
      <c r="I18" s="36">
        <v>0</v>
      </c>
      <c r="J18" s="36">
        <f t="shared" si="1"/>
        <v>0</v>
      </c>
      <c r="K18" s="36">
        <f t="shared" si="2"/>
        <v>0</v>
      </c>
      <c r="L18" s="36">
        <f t="shared" si="3"/>
        <v>371850</v>
      </c>
      <c r="M18" s="36">
        <v>0</v>
      </c>
      <c r="N18" s="36">
        <v>8592925</v>
      </c>
      <c r="O18" s="36">
        <v>37185</v>
      </c>
      <c r="P18" s="36">
        <f t="shared" si="4"/>
        <v>37185</v>
      </c>
      <c r="Q18" s="36">
        <f t="shared" si="5"/>
        <v>37185</v>
      </c>
      <c r="R18" s="36">
        <f t="shared" si="6"/>
        <v>0</v>
      </c>
      <c r="S18" s="36">
        <f t="shared" si="7"/>
        <v>334665</v>
      </c>
    </row>
    <row r="19" spans="2:19">
      <c r="B19" s="36">
        <v>17</v>
      </c>
      <c r="C19" s="34">
        <v>632</v>
      </c>
      <c r="D19" s="35" t="s">
        <v>138</v>
      </c>
      <c r="E19" s="36">
        <v>0</v>
      </c>
      <c r="F19" s="34">
        <v>1494</v>
      </c>
      <c r="G19" s="36">
        <v>0</v>
      </c>
      <c r="H19" s="36">
        <f t="shared" si="0"/>
        <v>74700</v>
      </c>
      <c r="I19" s="36">
        <v>0</v>
      </c>
      <c r="J19" s="36">
        <f t="shared" si="1"/>
        <v>0</v>
      </c>
      <c r="K19" s="36">
        <f t="shared" si="2"/>
        <v>0</v>
      </c>
      <c r="L19" s="36">
        <f t="shared" si="3"/>
        <v>74700</v>
      </c>
      <c r="M19" s="36">
        <v>0</v>
      </c>
      <c r="N19" s="36">
        <v>1022075</v>
      </c>
      <c r="O19" s="36">
        <v>7470</v>
      </c>
      <c r="P19" s="36">
        <f t="shared" si="4"/>
        <v>7470</v>
      </c>
      <c r="Q19" s="36">
        <f t="shared" si="5"/>
        <v>7470</v>
      </c>
      <c r="R19" s="36">
        <f t="shared" si="6"/>
        <v>0</v>
      </c>
      <c r="S19" s="36">
        <f t="shared" si="7"/>
        <v>67230</v>
      </c>
    </row>
    <row r="20" spans="2:19">
      <c r="B20" s="36">
        <v>18</v>
      </c>
      <c r="C20" s="34">
        <v>135</v>
      </c>
      <c r="D20" s="35" t="s">
        <v>38</v>
      </c>
      <c r="E20" s="36">
        <v>0</v>
      </c>
      <c r="F20" s="34">
        <v>169</v>
      </c>
      <c r="G20" s="36">
        <v>0</v>
      </c>
      <c r="H20" s="36">
        <f t="shared" si="0"/>
        <v>8450</v>
      </c>
      <c r="I20" s="36">
        <v>44235</v>
      </c>
      <c r="J20" s="36">
        <f t="shared" si="1"/>
        <v>845</v>
      </c>
      <c r="K20" s="36">
        <f t="shared" si="2"/>
        <v>43390</v>
      </c>
      <c r="L20" s="36">
        <f t="shared" si="3"/>
        <v>7605</v>
      </c>
      <c r="M20" s="36">
        <v>0</v>
      </c>
      <c r="N20" s="36">
        <v>2075</v>
      </c>
      <c r="O20" s="36">
        <v>845</v>
      </c>
      <c r="P20" s="36">
        <f t="shared" si="4"/>
        <v>845</v>
      </c>
      <c r="Q20" s="36">
        <f t="shared" si="5"/>
        <v>845</v>
      </c>
      <c r="R20" s="36">
        <f t="shared" si="6"/>
        <v>0</v>
      </c>
      <c r="S20" s="36">
        <f t="shared" si="7"/>
        <v>6760</v>
      </c>
    </row>
    <row r="21" spans="2:19">
      <c r="B21" s="36">
        <v>19</v>
      </c>
      <c r="C21" s="34">
        <v>212</v>
      </c>
      <c r="D21" s="35" t="s">
        <v>100</v>
      </c>
      <c r="E21" s="36">
        <v>0</v>
      </c>
      <c r="F21" s="34">
        <v>1177</v>
      </c>
      <c r="G21" s="36">
        <v>21</v>
      </c>
      <c r="H21" s="36">
        <f t="shared" si="0"/>
        <v>58367</v>
      </c>
      <c r="I21" s="36">
        <v>0</v>
      </c>
      <c r="J21" s="36">
        <f t="shared" si="1"/>
        <v>0</v>
      </c>
      <c r="K21" s="36">
        <f t="shared" si="2"/>
        <v>0</v>
      </c>
      <c r="L21" s="36">
        <f t="shared" si="3"/>
        <v>58367</v>
      </c>
      <c r="M21" s="36">
        <v>0</v>
      </c>
      <c r="N21" s="36">
        <v>160850</v>
      </c>
      <c r="O21" s="36">
        <v>5837</v>
      </c>
      <c r="P21" s="36">
        <f t="shared" si="4"/>
        <v>5837</v>
      </c>
      <c r="Q21" s="36">
        <f t="shared" si="5"/>
        <v>5837</v>
      </c>
      <c r="R21" s="36">
        <f t="shared" si="6"/>
        <v>0</v>
      </c>
      <c r="S21" s="36">
        <f t="shared" si="7"/>
        <v>52530</v>
      </c>
    </row>
    <row r="22" spans="2:19">
      <c r="B22" s="36">
        <v>20</v>
      </c>
      <c r="C22" s="34">
        <v>604</v>
      </c>
      <c r="D22" s="35" t="s">
        <v>114</v>
      </c>
      <c r="E22" s="36">
        <v>0</v>
      </c>
      <c r="F22" s="34">
        <v>20</v>
      </c>
      <c r="G22" s="36">
        <v>0</v>
      </c>
      <c r="H22" s="36">
        <f t="shared" si="0"/>
        <v>1000</v>
      </c>
      <c r="I22" s="36">
        <v>0</v>
      </c>
      <c r="J22" s="36">
        <f t="shared" si="1"/>
        <v>0</v>
      </c>
      <c r="K22" s="36">
        <f t="shared" si="2"/>
        <v>0</v>
      </c>
      <c r="L22" s="36">
        <f t="shared" si="3"/>
        <v>1000</v>
      </c>
      <c r="M22" s="36">
        <v>0</v>
      </c>
      <c r="N22" s="36">
        <v>80925</v>
      </c>
      <c r="O22" s="36">
        <v>100</v>
      </c>
      <c r="P22" s="36">
        <f t="shared" si="4"/>
        <v>100</v>
      </c>
      <c r="Q22" s="36">
        <f t="shared" si="5"/>
        <v>100</v>
      </c>
      <c r="R22" s="36">
        <f t="shared" si="6"/>
        <v>0</v>
      </c>
      <c r="S22" s="36">
        <f t="shared" si="7"/>
        <v>900</v>
      </c>
    </row>
    <row r="23" spans="2:19" ht="33">
      <c r="B23" s="36">
        <v>21</v>
      </c>
      <c r="C23" s="34">
        <v>206</v>
      </c>
      <c r="D23" s="35" t="s">
        <v>94</v>
      </c>
      <c r="E23" s="36">
        <v>4</v>
      </c>
      <c r="F23" s="34">
        <v>92593</v>
      </c>
      <c r="G23" s="36">
        <v>1241</v>
      </c>
      <c r="H23" s="36">
        <f t="shared" si="0"/>
        <v>4601267</v>
      </c>
      <c r="I23" s="36">
        <v>0</v>
      </c>
      <c r="J23" s="36">
        <f t="shared" si="1"/>
        <v>0</v>
      </c>
      <c r="K23" s="36">
        <f t="shared" si="2"/>
        <v>0</v>
      </c>
      <c r="L23" s="36">
        <f t="shared" si="3"/>
        <v>4601267</v>
      </c>
      <c r="M23" s="36">
        <v>0</v>
      </c>
      <c r="N23" s="36">
        <v>23124775</v>
      </c>
      <c r="O23" s="36">
        <v>460127</v>
      </c>
      <c r="P23" s="36">
        <f t="shared" si="4"/>
        <v>460127</v>
      </c>
      <c r="Q23" s="36">
        <f t="shared" si="5"/>
        <v>460127</v>
      </c>
      <c r="R23" s="36">
        <f t="shared" si="6"/>
        <v>0</v>
      </c>
      <c r="S23" s="36">
        <f t="shared" si="7"/>
        <v>4141140</v>
      </c>
    </row>
    <row r="24" spans="2:19">
      <c r="B24" s="36">
        <v>22</v>
      </c>
      <c r="C24" s="34">
        <v>151</v>
      </c>
      <c r="D24" s="35" t="s">
        <v>58</v>
      </c>
      <c r="E24" s="36">
        <v>0</v>
      </c>
      <c r="F24" s="34">
        <v>242</v>
      </c>
      <c r="G24" s="36">
        <v>0</v>
      </c>
      <c r="H24" s="36">
        <f t="shared" si="0"/>
        <v>12100</v>
      </c>
      <c r="I24" s="36">
        <v>0</v>
      </c>
      <c r="J24" s="36">
        <f t="shared" si="1"/>
        <v>0</v>
      </c>
      <c r="K24" s="36">
        <f t="shared" si="2"/>
        <v>0</v>
      </c>
      <c r="L24" s="36">
        <f t="shared" si="3"/>
        <v>12100</v>
      </c>
      <c r="M24" s="36">
        <v>0</v>
      </c>
      <c r="N24" s="36">
        <v>179025</v>
      </c>
      <c r="O24" s="36">
        <v>1210</v>
      </c>
      <c r="P24" s="36">
        <f t="shared" si="4"/>
        <v>1210</v>
      </c>
      <c r="Q24" s="36">
        <f t="shared" si="5"/>
        <v>1210</v>
      </c>
      <c r="R24" s="36">
        <f t="shared" si="6"/>
        <v>0</v>
      </c>
      <c r="S24" s="36">
        <f t="shared" si="7"/>
        <v>10890</v>
      </c>
    </row>
    <row r="25" spans="2:19">
      <c r="B25" s="36">
        <v>23</v>
      </c>
      <c r="C25" s="34">
        <v>164</v>
      </c>
      <c r="D25" s="35" t="s">
        <v>84</v>
      </c>
      <c r="E25" s="36">
        <v>0</v>
      </c>
      <c r="F25" s="34">
        <v>136</v>
      </c>
      <c r="G25" s="36">
        <v>0</v>
      </c>
      <c r="H25" s="36">
        <f t="shared" si="0"/>
        <v>6800</v>
      </c>
      <c r="I25" s="36">
        <v>0</v>
      </c>
      <c r="J25" s="36">
        <f t="shared" si="1"/>
        <v>0</v>
      </c>
      <c r="K25" s="36">
        <f t="shared" si="2"/>
        <v>0</v>
      </c>
      <c r="L25" s="36">
        <f t="shared" si="3"/>
        <v>6800</v>
      </c>
      <c r="M25" s="36">
        <v>0</v>
      </c>
      <c r="N25" s="36">
        <v>1725</v>
      </c>
      <c r="O25" s="36">
        <v>680</v>
      </c>
      <c r="P25" s="36">
        <f t="shared" si="4"/>
        <v>680</v>
      </c>
      <c r="Q25" s="36">
        <f t="shared" si="5"/>
        <v>680</v>
      </c>
      <c r="R25" s="36">
        <f t="shared" si="6"/>
        <v>0</v>
      </c>
      <c r="S25" s="36">
        <f t="shared" si="7"/>
        <v>6120</v>
      </c>
    </row>
    <row r="26" spans="2:19">
      <c r="B26" s="36">
        <v>24</v>
      </c>
      <c r="C26" s="34">
        <v>154</v>
      </c>
      <c r="D26" s="35" t="s">
        <v>64</v>
      </c>
      <c r="E26" s="36">
        <v>0</v>
      </c>
      <c r="F26" s="34">
        <v>87</v>
      </c>
      <c r="G26" s="36">
        <v>0</v>
      </c>
      <c r="H26" s="36">
        <f t="shared" si="0"/>
        <v>4350</v>
      </c>
      <c r="I26" s="36">
        <v>0</v>
      </c>
      <c r="J26" s="36">
        <f t="shared" si="1"/>
        <v>0</v>
      </c>
      <c r="K26" s="36">
        <f t="shared" si="2"/>
        <v>0</v>
      </c>
      <c r="L26" s="36">
        <f t="shared" si="3"/>
        <v>4350</v>
      </c>
      <c r="M26" s="36">
        <v>0</v>
      </c>
      <c r="N26" s="36">
        <v>23550</v>
      </c>
      <c r="O26" s="36">
        <v>435</v>
      </c>
      <c r="P26" s="36">
        <f t="shared" si="4"/>
        <v>435</v>
      </c>
      <c r="Q26" s="36">
        <f t="shared" si="5"/>
        <v>435</v>
      </c>
      <c r="R26" s="36">
        <f t="shared" si="6"/>
        <v>0</v>
      </c>
      <c r="S26" s="36">
        <f t="shared" si="7"/>
        <v>3915</v>
      </c>
    </row>
    <row r="27" spans="2:19">
      <c r="B27" s="36">
        <v>25</v>
      </c>
      <c r="C27" s="34">
        <v>158</v>
      </c>
      <c r="D27" s="35" t="s">
        <v>72</v>
      </c>
      <c r="E27" s="36">
        <v>0</v>
      </c>
      <c r="F27" s="34">
        <v>21</v>
      </c>
      <c r="G27" s="36">
        <v>0</v>
      </c>
      <c r="H27" s="36">
        <f t="shared" si="0"/>
        <v>1050</v>
      </c>
      <c r="I27" s="36">
        <v>0</v>
      </c>
      <c r="J27" s="36">
        <f t="shared" si="1"/>
        <v>0</v>
      </c>
      <c r="K27" s="36">
        <f t="shared" si="2"/>
        <v>0</v>
      </c>
      <c r="L27" s="36">
        <f t="shared" si="3"/>
        <v>1050</v>
      </c>
      <c r="M27" s="36">
        <v>0</v>
      </c>
      <c r="N27" s="36">
        <v>50</v>
      </c>
      <c r="O27" s="36">
        <v>50</v>
      </c>
      <c r="P27" s="36">
        <f t="shared" si="4"/>
        <v>50</v>
      </c>
      <c r="Q27" s="36">
        <f t="shared" si="5"/>
        <v>50</v>
      </c>
      <c r="R27" s="36">
        <f t="shared" si="6"/>
        <v>0</v>
      </c>
      <c r="S27" s="36">
        <f t="shared" si="7"/>
        <v>1000</v>
      </c>
    </row>
    <row r="28" spans="2:19">
      <c r="B28" s="36">
        <v>26</v>
      </c>
      <c r="C28" s="34">
        <v>147</v>
      </c>
      <c r="D28" s="35" t="s">
        <v>50</v>
      </c>
      <c r="E28" s="36">
        <v>0</v>
      </c>
      <c r="F28" s="34">
        <v>74</v>
      </c>
      <c r="G28" s="36">
        <v>0</v>
      </c>
      <c r="H28" s="36">
        <f t="shared" si="0"/>
        <v>3700</v>
      </c>
      <c r="I28" s="36">
        <v>0</v>
      </c>
      <c r="J28" s="36">
        <f t="shared" si="1"/>
        <v>0</v>
      </c>
      <c r="K28" s="36">
        <f t="shared" si="2"/>
        <v>0</v>
      </c>
      <c r="L28" s="36">
        <f t="shared" si="3"/>
        <v>3700</v>
      </c>
      <c r="M28" s="36">
        <v>0</v>
      </c>
      <c r="N28" s="36">
        <v>22425</v>
      </c>
      <c r="O28" s="36">
        <v>370</v>
      </c>
      <c r="P28" s="36">
        <f t="shared" si="4"/>
        <v>370</v>
      </c>
      <c r="Q28" s="36">
        <f t="shared" si="5"/>
        <v>370</v>
      </c>
      <c r="R28" s="36">
        <f t="shared" si="6"/>
        <v>0</v>
      </c>
      <c r="S28" s="36">
        <f t="shared" si="7"/>
        <v>3330</v>
      </c>
    </row>
    <row r="29" spans="2:19">
      <c r="B29" s="36">
        <v>27</v>
      </c>
      <c r="C29" s="34">
        <v>156</v>
      </c>
      <c r="D29" s="35" t="s">
        <v>68</v>
      </c>
      <c r="E29" s="36">
        <v>0</v>
      </c>
      <c r="F29" s="34">
        <v>354</v>
      </c>
      <c r="G29" s="36">
        <v>0</v>
      </c>
      <c r="H29" s="36">
        <f t="shared" si="0"/>
        <v>17700</v>
      </c>
      <c r="I29" s="36">
        <v>0</v>
      </c>
      <c r="J29" s="36">
        <f t="shared" si="1"/>
        <v>0</v>
      </c>
      <c r="K29" s="36">
        <f t="shared" si="2"/>
        <v>0</v>
      </c>
      <c r="L29" s="36">
        <f t="shared" si="3"/>
        <v>17700</v>
      </c>
      <c r="M29" s="36">
        <v>0</v>
      </c>
      <c r="N29" s="36">
        <v>900</v>
      </c>
      <c r="O29" s="36">
        <v>900</v>
      </c>
      <c r="P29" s="36">
        <f t="shared" si="4"/>
        <v>900</v>
      </c>
      <c r="Q29" s="36">
        <f t="shared" si="5"/>
        <v>900</v>
      </c>
      <c r="R29" s="36">
        <f t="shared" si="6"/>
        <v>0</v>
      </c>
      <c r="S29" s="36">
        <f t="shared" si="7"/>
        <v>16800</v>
      </c>
    </row>
    <row r="30" spans="2:19" ht="33">
      <c r="B30" s="36">
        <v>28</v>
      </c>
      <c r="C30" s="34">
        <v>149</v>
      </c>
      <c r="D30" s="35" t="s">
        <v>54</v>
      </c>
      <c r="E30" s="36">
        <v>0</v>
      </c>
      <c r="F30" s="34">
        <v>181</v>
      </c>
      <c r="G30" s="36">
        <v>0</v>
      </c>
      <c r="H30" s="36">
        <f t="shared" si="0"/>
        <v>9050</v>
      </c>
      <c r="I30" s="36">
        <v>0</v>
      </c>
      <c r="J30" s="36">
        <f t="shared" si="1"/>
        <v>0</v>
      </c>
      <c r="K30" s="36">
        <f t="shared" si="2"/>
        <v>0</v>
      </c>
      <c r="L30" s="36">
        <f t="shared" si="3"/>
        <v>9050</v>
      </c>
      <c r="M30" s="36">
        <v>0</v>
      </c>
      <c r="N30" s="36">
        <v>2625</v>
      </c>
      <c r="O30" s="36">
        <v>905</v>
      </c>
      <c r="P30" s="36">
        <f t="shared" si="4"/>
        <v>905</v>
      </c>
      <c r="Q30" s="36">
        <f t="shared" si="5"/>
        <v>905</v>
      </c>
      <c r="R30" s="36">
        <f t="shared" si="6"/>
        <v>0</v>
      </c>
      <c r="S30" s="36">
        <f t="shared" si="7"/>
        <v>8145</v>
      </c>
    </row>
    <row r="31" spans="2:19">
      <c r="B31" s="36">
        <v>29</v>
      </c>
      <c r="C31" s="34">
        <v>160</v>
      </c>
      <c r="D31" s="35" t="s">
        <v>76</v>
      </c>
      <c r="E31" s="36">
        <v>0</v>
      </c>
      <c r="F31" s="34">
        <v>51</v>
      </c>
      <c r="G31" s="36">
        <v>0</v>
      </c>
      <c r="H31" s="36">
        <f t="shared" si="0"/>
        <v>2550</v>
      </c>
      <c r="I31" s="36">
        <v>0</v>
      </c>
      <c r="J31" s="36">
        <f t="shared" si="1"/>
        <v>0</v>
      </c>
      <c r="K31" s="36">
        <f t="shared" si="2"/>
        <v>0</v>
      </c>
      <c r="L31" s="36">
        <f t="shared" si="3"/>
        <v>2550</v>
      </c>
      <c r="M31" s="36">
        <v>0</v>
      </c>
      <c r="N31" s="36">
        <v>300750</v>
      </c>
      <c r="O31" s="36">
        <v>255</v>
      </c>
      <c r="P31" s="36">
        <f t="shared" si="4"/>
        <v>255</v>
      </c>
      <c r="Q31" s="36">
        <f t="shared" si="5"/>
        <v>255</v>
      </c>
      <c r="R31" s="36">
        <f t="shared" si="6"/>
        <v>0</v>
      </c>
      <c r="S31" s="36">
        <f t="shared" si="7"/>
        <v>2295</v>
      </c>
    </row>
    <row r="32" spans="2:19">
      <c r="B32" s="36">
        <v>30</v>
      </c>
      <c r="C32" s="34">
        <v>165</v>
      </c>
      <c r="D32" s="35" t="s">
        <v>86</v>
      </c>
      <c r="E32" s="36">
        <v>0</v>
      </c>
      <c r="F32" s="34">
        <v>63</v>
      </c>
      <c r="G32" s="36">
        <v>0</v>
      </c>
      <c r="H32" s="36">
        <f t="shared" si="0"/>
        <v>3150</v>
      </c>
      <c r="I32" s="36">
        <v>0</v>
      </c>
      <c r="J32" s="36">
        <f t="shared" si="1"/>
        <v>0</v>
      </c>
      <c r="K32" s="36">
        <f t="shared" si="2"/>
        <v>0</v>
      </c>
      <c r="L32" s="36">
        <f t="shared" si="3"/>
        <v>3150</v>
      </c>
      <c r="M32" s="36">
        <v>0</v>
      </c>
      <c r="N32" s="36">
        <v>275</v>
      </c>
      <c r="O32" s="36">
        <v>275</v>
      </c>
      <c r="P32" s="36">
        <f t="shared" si="4"/>
        <v>275</v>
      </c>
      <c r="Q32" s="36">
        <f t="shared" si="5"/>
        <v>275</v>
      </c>
      <c r="R32" s="36">
        <f t="shared" si="6"/>
        <v>0</v>
      </c>
      <c r="S32" s="36">
        <f t="shared" si="7"/>
        <v>2875</v>
      </c>
    </row>
    <row r="33" spans="2:19">
      <c r="B33" s="36">
        <v>31</v>
      </c>
      <c r="C33" s="34">
        <v>159</v>
      </c>
      <c r="D33" s="35" t="s">
        <v>74</v>
      </c>
      <c r="E33" s="36">
        <v>0</v>
      </c>
      <c r="F33" s="34">
        <v>29</v>
      </c>
      <c r="G33" s="36">
        <v>0</v>
      </c>
      <c r="H33" s="36">
        <f t="shared" si="0"/>
        <v>1450</v>
      </c>
      <c r="I33" s="36">
        <v>0</v>
      </c>
      <c r="J33" s="36">
        <f t="shared" si="1"/>
        <v>0</v>
      </c>
      <c r="K33" s="36">
        <f t="shared" si="2"/>
        <v>0</v>
      </c>
      <c r="L33" s="36">
        <f t="shared" si="3"/>
        <v>1450</v>
      </c>
      <c r="M33" s="36">
        <v>0</v>
      </c>
      <c r="N33" s="36">
        <v>625</v>
      </c>
      <c r="O33" s="36">
        <v>145</v>
      </c>
      <c r="P33" s="36">
        <f t="shared" si="4"/>
        <v>145</v>
      </c>
      <c r="Q33" s="36">
        <f t="shared" si="5"/>
        <v>145</v>
      </c>
      <c r="R33" s="36">
        <f t="shared" si="6"/>
        <v>0</v>
      </c>
      <c r="S33" s="36">
        <f t="shared" si="7"/>
        <v>1305</v>
      </c>
    </row>
    <row r="34" spans="2:19">
      <c r="B34" s="36">
        <v>32</v>
      </c>
      <c r="C34" s="34">
        <v>150</v>
      </c>
      <c r="D34" s="35" t="s">
        <v>56</v>
      </c>
      <c r="E34" s="36">
        <v>0</v>
      </c>
      <c r="F34" s="34">
        <v>126</v>
      </c>
      <c r="G34" s="36">
        <v>0</v>
      </c>
      <c r="H34" s="36">
        <f t="shared" si="0"/>
        <v>6300</v>
      </c>
      <c r="I34" s="36">
        <v>0</v>
      </c>
      <c r="J34" s="36">
        <f t="shared" si="1"/>
        <v>0</v>
      </c>
      <c r="K34" s="36">
        <f t="shared" si="2"/>
        <v>0</v>
      </c>
      <c r="L34" s="36">
        <f t="shared" si="3"/>
        <v>6300</v>
      </c>
      <c r="M34" s="36">
        <v>0</v>
      </c>
      <c r="N34" s="36">
        <v>750</v>
      </c>
      <c r="O34" s="36">
        <v>630</v>
      </c>
      <c r="P34" s="36">
        <f t="shared" si="4"/>
        <v>630</v>
      </c>
      <c r="Q34" s="36">
        <f t="shared" si="5"/>
        <v>630</v>
      </c>
      <c r="R34" s="36">
        <f t="shared" si="6"/>
        <v>0</v>
      </c>
      <c r="S34" s="36">
        <f t="shared" si="7"/>
        <v>5670</v>
      </c>
    </row>
    <row r="35" spans="2:19">
      <c r="B35" s="36">
        <v>33</v>
      </c>
      <c r="C35" s="34">
        <v>162</v>
      </c>
      <c r="D35" s="35" t="s">
        <v>80</v>
      </c>
      <c r="E35" s="36">
        <v>0</v>
      </c>
      <c r="F35" s="34">
        <v>106</v>
      </c>
      <c r="G35" s="36">
        <v>0</v>
      </c>
      <c r="H35" s="36">
        <f t="shared" ref="H35:H66" si="8">+E35*40+F35*50-G35*23</f>
        <v>5300</v>
      </c>
      <c r="I35" s="36">
        <v>0</v>
      </c>
      <c r="J35" s="36">
        <f t="shared" si="1"/>
        <v>0</v>
      </c>
      <c r="K35" s="36">
        <f t="shared" si="2"/>
        <v>0</v>
      </c>
      <c r="L35" s="36">
        <f t="shared" si="3"/>
        <v>5300</v>
      </c>
      <c r="M35" s="36">
        <v>0</v>
      </c>
      <c r="N35" s="36">
        <v>625</v>
      </c>
      <c r="O35" s="36">
        <v>530</v>
      </c>
      <c r="P35" s="36">
        <f t="shared" si="4"/>
        <v>530</v>
      </c>
      <c r="Q35" s="36">
        <f t="shared" si="5"/>
        <v>530</v>
      </c>
      <c r="R35" s="36">
        <f t="shared" si="6"/>
        <v>0</v>
      </c>
      <c r="S35" s="36">
        <f t="shared" si="7"/>
        <v>4770</v>
      </c>
    </row>
    <row r="36" spans="2:19">
      <c r="B36" s="36">
        <v>34</v>
      </c>
      <c r="C36" s="34">
        <v>148</v>
      </c>
      <c r="D36" s="35" t="s">
        <v>52</v>
      </c>
      <c r="E36" s="36">
        <v>0</v>
      </c>
      <c r="F36" s="34">
        <v>396</v>
      </c>
      <c r="G36" s="36">
        <v>0</v>
      </c>
      <c r="H36" s="36">
        <f t="shared" si="8"/>
        <v>19800</v>
      </c>
      <c r="I36" s="36">
        <v>0</v>
      </c>
      <c r="J36" s="36">
        <f t="shared" si="1"/>
        <v>0</v>
      </c>
      <c r="K36" s="36">
        <f t="shared" si="2"/>
        <v>0</v>
      </c>
      <c r="L36" s="36">
        <f t="shared" si="3"/>
        <v>19800</v>
      </c>
      <c r="M36" s="36">
        <v>0</v>
      </c>
      <c r="N36" s="36">
        <v>91850</v>
      </c>
      <c r="O36" s="36">
        <v>1980</v>
      </c>
      <c r="P36" s="36">
        <f t="shared" si="4"/>
        <v>1980</v>
      </c>
      <c r="Q36" s="36">
        <f t="shared" si="5"/>
        <v>1980</v>
      </c>
      <c r="R36" s="36">
        <f t="shared" si="6"/>
        <v>0</v>
      </c>
      <c r="S36" s="36">
        <f t="shared" si="7"/>
        <v>17820</v>
      </c>
    </row>
    <row r="37" spans="2:19">
      <c r="B37" s="36">
        <v>35</v>
      </c>
      <c r="C37" s="34">
        <v>155</v>
      </c>
      <c r="D37" s="35" t="s">
        <v>66</v>
      </c>
      <c r="E37" s="36">
        <v>0</v>
      </c>
      <c r="F37" s="34">
        <v>17</v>
      </c>
      <c r="G37" s="36">
        <v>0</v>
      </c>
      <c r="H37" s="36">
        <f t="shared" si="8"/>
        <v>850</v>
      </c>
      <c r="I37" s="36">
        <v>0</v>
      </c>
      <c r="J37" s="36">
        <f t="shared" si="1"/>
        <v>0</v>
      </c>
      <c r="K37" s="36">
        <f t="shared" si="2"/>
        <v>0</v>
      </c>
      <c r="L37" s="36">
        <f t="shared" si="3"/>
        <v>850</v>
      </c>
      <c r="M37" s="36">
        <v>0</v>
      </c>
      <c r="N37" s="36">
        <v>225</v>
      </c>
      <c r="O37" s="36">
        <v>85</v>
      </c>
      <c r="P37" s="36">
        <f t="shared" si="4"/>
        <v>85</v>
      </c>
      <c r="Q37" s="36">
        <f t="shared" si="5"/>
        <v>85</v>
      </c>
      <c r="R37" s="36">
        <f t="shared" si="6"/>
        <v>0</v>
      </c>
      <c r="S37" s="36">
        <f t="shared" si="7"/>
        <v>765</v>
      </c>
    </row>
    <row r="38" spans="2:19">
      <c r="B38" s="36">
        <v>36</v>
      </c>
      <c r="C38" s="34">
        <v>166</v>
      </c>
      <c r="D38" s="35" t="s">
        <v>88</v>
      </c>
      <c r="E38" s="36">
        <v>0</v>
      </c>
      <c r="F38" s="34">
        <v>241</v>
      </c>
      <c r="G38" s="36">
        <v>0</v>
      </c>
      <c r="H38" s="36">
        <f t="shared" si="8"/>
        <v>12050</v>
      </c>
      <c r="I38" s="36">
        <v>0</v>
      </c>
      <c r="J38" s="36">
        <f t="shared" si="1"/>
        <v>0</v>
      </c>
      <c r="K38" s="36">
        <f t="shared" si="2"/>
        <v>0</v>
      </c>
      <c r="L38" s="36">
        <f t="shared" si="3"/>
        <v>12050</v>
      </c>
      <c r="M38" s="36">
        <v>0</v>
      </c>
      <c r="N38" s="36">
        <v>52400</v>
      </c>
      <c r="O38" s="36">
        <v>1205</v>
      </c>
      <c r="P38" s="36">
        <f t="shared" si="4"/>
        <v>1205</v>
      </c>
      <c r="Q38" s="36">
        <f t="shared" si="5"/>
        <v>1205</v>
      </c>
      <c r="R38" s="36">
        <f t="shared" si="6"/>
        <v>0</v>
      </c>
      <c r="S38" s="36">
        <f t="shared" si="7"/>
        <v>10845</v>
      </c>
    </row>
    <row r="39" spans="2:19">
      <c r="B39" s="36">
        <v>37</v>
      </c>
      <c r="C39" s="34">
        <v>157</v>
      </c>
      <c r="D39" s="35" t="s">
        <v>70</v>
      </c>
      <c r="E39" s="36">
        <v>0</v>
      </c>
      <c r="F39" s="34">
        <v>32</v>
      </c>
      <c r="G39" s="36">
        <v>0</v>
      </c>
      <c r="H39" s="36">
        <f t="shared" si="8"/>
        <v>1600</v>
      </c>
      <c r="I39" s="36">
        <v>0</v>
      </c>
      <c r="J39" s="36">
        <f t="shared" si="1"/>
        <v>0</v>
      </c>
      <c r="K39" s="36">
        <f t="shared" si="2"/>
        <v>0</v>
      </c>
      <c r="L39" s="36">
        <f t="shared" si="3"/>
        <v>1600</v>
      </c>
      <c r="M39" s="36">
        <v>0</v>
      </c>
      <c r="N39" s="36">
        <v>22025</v>
      </c>
      <c r="O39" s="36">
        <v>160</v>
      </c>
      <c r="P39" s="36">
        <f t="shared" si="4"/>
        <v>160</v>
      </c>
      <c r="Q39" s="36">
        <f t="shared" si="5"/>
        <v>160</v>
      </c>
      <c r="R39" s="36">
        <f t="shared" si="6"/>
        <v>0</v>
      </c>
      <c r="S39" s="36">
        <f t="shared" si="7"/>
        <v>1440</v>
      </c>
    </row>
    <row r="40" spans="2:19">
      <c r="B40" s="36">
        <v>38</v>
      </c>
      <c r="C40" s="34">
        <v>153</v>
      </c>
      <c r="D40" s="35" t="s">
        <v>62</v>
      </c>
      <c r="E40" s="36">
        <v>0</v>
      </c>
      <c r="F40" s="34">
        <v>110</v>
      </c>
      <c r="G40" s="36">
        <v>0</v>
      </c>
      <c r="H40" s="36">
        <f t="shared" si="8"/>
        <v>5500</v>
      </c>
      <c r="I40" s="36">
        <v>0</v>
      </c>
      <c r="J40" s="36">
        <f t="shared" si="1"/>
        <v>0</v>
      </c>
      <c r="K40" s="36">
        <f t="shared" si="2"/>
        <v>0</v>
      </c>
      <c r="L40" s="36">
        <f t="shared" si="3"/>
        <v>5500</v>
      </c>
      <c r="M40" s="36">
        <v>0</v>
      </c>
      <c r="N40" s="36">
        <v>1300</v>
      </c>
      <c r="O40" s="36">
        <v>550</v>
      </c>
      <c r="P40" s="36">
        <f t="shared" si="4"/>
        <v>550</v>
      </c>
      <c r="Q40" s="36">
        <f t="shared" si="5"/>
        <v>550</v>
      </c>
      <c r="R40" s="36">
        <f t="shared" si="6"/>
        <v>0</v>
      </c>
      <c r="S40" s="36">
        <f t="shared" si="7"/>
        <v>4950</v>
      </c>
    </row>
    <row r="41" spans="2:19">
      <c r="B41" s="36">
        <v>39</v>
      </c>
      <c r="C41" s="34">
        <v>146</v>
      </c>
      <c r="D41" s="35" t="s">
        <v>48</v>
      </c>
      <c r="E41" s="36">
        <v>0</v>
      </c>
      <c r="F41" s="34">
        <v>148</v>
      </c>
      <c r="G41" s="36">
        <v>0</v>
      </c>
      <c r="H41" s="36">
        <f t="shared" si="8"/>
        <v>7400</v>
      </c>
      <c r="I41" s="36">
        <v>0</v>
      </c>
      <c r="J41" s="36">
        <f t="shared" si="1"/>
        <v>0</v>
      </c>
      <c r="K41" s="36">
        <f t="shared" si="2"/>
        <v>0</v>
      </c>
      <c r="L41" s="36">
        <f t="shared" si="3"/>
        <v>7400</v>
      </c>
      <c r="M41" s="36">
        <v>0</v>
      </c>
      <c r="N41" s="36">
        <v>25200</v>
      </c>
      <c r="O41" s="36">
        <v>740</v>
      </c>
      <c r="P41" s="36">
        <f t="shared" si="4"/>
        <v>740</v>
      </c>
      <c r="Q41" s="36">
        <f t="shared" si="5"/>
        <v>740</v>
      </c>
      <c r="R41" s="36">
        <f t="shared" si="6"/>
        <v>0</v>
      </c>
      <c r="S41" s="36">
        <f t="shared" si="7"/>
        <v>6660</v>
      </c>
    </row>
    <row r="42" spans="2:19">
      <c r="B42" s="36">
        <v>40</v>
      </c>
      <c r="C42" s="34">
        <v>633</v>
      </c>
      <c r="D42" s="35" t="s">
        <v>140</v>
      </c>
      <c r="E42" s="36">
        <v>0</v>
      </c>
      <c r="F42" s="34">
        <v>307</v>
      </c>
      <c r="G42" s="36">
        <v>0</v>
      </c>
      <c r="H42" s="36">
        <f t="shared" si="8"/>
        <v>15350</v>
      </c>
      <c r="I42" s="36">
        <v>0</v>
      </c>
      <c r="J42" s="36">
        <f t="shared" si="1"/>
        <v>0</v>
      </c>
      <c r="K42" s="36">
        <f t="shared" si="2"/>
        <v>0</v>
      </c>
      <c r="L42" s="36">
        <f t="shared" si="3"/>
        <v>15350</v>
      </c>
      <c r="M42" s="36">
        <v>0</v>
      </c>
      <c r="N42" s="36">
        <v>238225</v>
      </c>
      <c r="O42" s="36">
        <v>1535</v>
      </c>
      <c r="P42" s="36">
        <f t="shared" si="4"/>
        <v>1535</v>
      </c>
      <c r="Q42" s="36">
        <f t="shared" si="5"/>
        <v>1535</v>
      </c>
      <c r="R42" s="36">
        <f t="shared" si="6"/>
        <v>0</v>
      </c>
      <c r="S42" s="36">
        <f t="shared" si="7"/>
        <v>13815</v>
      </c>
    </row>
    <row r="43" spans="2:19">
      <c r="B43" s="36">
        <v>41</v>
      </c>
      <c r="C43" s="34">
        <v>808</v>
      </c>
      <c r="D43" s="35" t="s">
        <v>218</v>
      </c>
      <c r="E43" s="36">
        <v>0</v>
      </c>
      <c r="F43" s="34">
        <v>516</v>
      </c>
      <c r="G43" s="36">
        <v>0</v>
      </c>
      <c r="H43" s="36">
        <f t="shared" si="8"/>
        <v>25800</v>
      </c>
      <c r="I43" s="36">
        <v>0</v>
      </c>
      <c r="J43" s="36">
        <f t="shared" si="1"/>
        <v>0</v>
      </c>
      <c r="K43" s="36">
        <f t="shared" si="2"/>
        <v>0</v>
      </c>
      <c r="L43" s="36">
        <f t="shared" si="3"/>
        <v>25800</v>
      </c>
      <c r="M43" s="36">
        <v>0</v>
      </c>
      <c r="N43" s="36">
        <v>74250</v>
      </c>
      <c r="O43" s="36">
        <v>2580</v>
      </c>
      <c r="P43" s="36">
        <f t="shared" si="4"/>
        <v>2580</v>
      </c>
      <c r="Q43" s="36">
        <f t="shared" si="5"/>
        <v>2580</v>
      </c>
      <c r="R43" s="36">
        <f t="shared" si="6"/>
        <v>0</v>
      </c>
      <c r="S43" s="36">
        <f t="shared" si="7"/>
        <v>23220</v>
      </c>
    </row>
    <row r="44" spans="2:19">
      <c r="B44" s="36">
        <v>42</v>
      </c>
      <c r="C44" s="34">
        <v>813</v>
      </c>
      <c r="D44" s="35" t="s">
        <v>222</v>
      </c>
      <c r="E44" s="36">
        <v>0</v>
      </c>
      <c r="F44" s="34">
        <v>154</v>
      </c>
      <c r="G44" s="36">
        <v>0</v>
      </c>
      <c r="H44" s="36">
        <f t="shared" si="8"/>
        <v>7700</v>
      </c>
      <c r="I44" s="36">
        <v>0</v>
      </c>
      <c r="J44" s="36">
        <f t="shared" si="1"/>
        <v>0</v>
      </c>
      <c r="K44" s="36">
        <f t="shared" si="2"/>
        <v>0</v>
      </c>
      <c r="L44" s="36">
        <f t="shared" si="3"/>
        <v>7700</v>
      </c>
      <c r="M44" s="36">
        <v>0</v>
      </c>
      <c r="N44" s="36">
        <v>1975</v>
      </c>
      <c r="O44" s="36">
        <v>770</v>
      </c>
      <c r="P44" s="36">
        <f t="shared" si="4"/>
        <v>770</v>
      </c>
      <c r="Q44" s="36">
        <f t="shared" si="5"/>
        <v>770</v>
      </c>
      <c r="R44" s="36">
        <f t="shared" si="6"/>
        <v>0</v>
      </c>
      <c r="S44" s="36">
        <f t="shared" si="7"/>
        <v>6930</v>
      </c>
    </row>
    <row r="45" spans="2:19">
      <c r="B45" s="36">
        <v>43</v>
      </c>
      <c r="C45" s="34">
        <v>812</v>
      </c>
      <c r="D45" s="35" t="s">
        <v>220</v>
      </c>
      <c r="E45" s="36">
        <v>0</v>
      </c>
      <c r="F45" s="34">
        <v>318</v>
      </c>
      <c r="G45" s="36">
        <v>0</v>
      </c>
      <c r="H45" s="36">
        <f t="shared" si="8"/>
        <v>15900</v>
      </c>
      <c r="I45" s="36">
        <v>0</v>
      </c>
      <c r="J45" s="36">
        <f t="shared" si="1"/>
        <v>0</v>
      </c>
      <c r="K45" s="36">
        <f t="shared" si="2"/>
        <v>0</v>
      </c>
      <c r="L45" s="36">
        <f t="shared" si="3"/>
        <v>15900</v>
      </c>
      <c r="M45" s="36">
        <v>0</v>
      </c>
      <c r="N45" s="36">
        <v>92175</v>
      </c>
      <c r="O45" s="36">
        <v>1590</v>
      </c>
      <c r="P45" s="36">
        <f t="shared" si="4"/>
        <v>1590</v>
      </c>
      <c r="Q45" s="36">
        <f t="shared" si="5"/>
        <v>1590</v>
      </c>
      <c r="R45" s="36">
        <f t="shared" si="6"/>
        <v>0</v>
      </c>
      <c r="S45" s="36">
        <f t="shared" si="7"/>
        <v>14310</v>
      </c>
    </row>
    <row r="46" spans="2:19">
      <c r="B46" s="36">
        <v>44</v>
      </c>
      <c r="C46" s="34">
        <v>807</v>
      </c>
      <c r="D46" s="35" t="s">
        <v>216</v>
      </c>
      <c r="E46" s="36">
        <v>0</v>
      </c>
      <c r="F46" s="34">
        <v>371</v>
      </c>
      <c r="G46" s="36">
        <v>0</v>
      </c>
      <c r="H46" s="36">
        <f t="shared" si="8"/>
        <v>18550</v>
      </c>
      <c r="I46" s="36">
        <v>0</v>
      </c>
      <c r="J46" s="36">
        <f t="shared" si="1"/>
        <v>0</v>
      </c>
      <c r="K46" s="36">
        <f t="shared" si="2"/>
        <v>0</v>
      </c>
      <c r="L46" s="36">
        <f t="shared" si="3"/>
        <v>18550</v>
      </c>
      <c r="M46" s="36">
        <v>0</v>
      </c>
      <c r="N46" s="36">
        <v>56150</v>
      </c>
      <c r="O46" s="36">
        <v>1855</v>
      </c>
      <c r="P46" s="36">
        <f t="shared" si="4"/>
        <v>1855</v>
      </c>
      <c r="Q46" s="36">
        <f t="shared" si="5"/>
        <v>1855</v>
      </c>
      <c r="R46" s="36">
        <f t="shared" si="6"/>
        <v>0</v>
      </c>
      <c r="S46" s="36">
        <f t="shared" si="7"/>
        <v>16695</v>
      </c>
    </row>
    <row r="47" spans="2:19">
      <c r="B47" s="36">
        <v>45</v>
      </c>
      <c r="C47" s="34">
        <v>806</v>
      </c>
      <c r="D47" s="35" t="s">
        <v>214</v>
      </c>
      <c r="E47" s="36">
        <v>0</v>
      </c>
      <c r="F47" s="34">
        <v>616</v>
      </c>
      <c r="G47" s="36">
        <v>0</v>
      </c>
      <c r="H47" s="36">
        <f t="shared" si="8"/>
        <v>30800</v>
      </c>
      <c r="I47" s="36">
        <v>0</v>
      </c>
      <c r="J47" s="36">
        <f t="shared" si="1"/>
        <v>0</v>
      </c>
      <c r="K47" s="36">
        <f t="shared" si="2"/>
        <v>0</v>
      </c>
      <c r="L47" s="36">
        <f t="shared" si="3"/>
        <v>30800</v>
      </c>
      <c r="M47" s="36">
        <v>0</v>
      </c>
      <c r="N47" s="36">
        <v>46475</v>
      </c>
      <c r="O47" s="36">
        <v>3080</v>
      </c>
      <c r="P47" s="36">
        <f t="shared" si="4"/>
        <v>3080</v>
      </c>
      <c r="Q47" s="36">
        <f t="shared" si="5"/>
        <v>3080</v>
      </c>
      <c r="R47" s="36">
        <f t="shared" si="6"/>
        <v>0</v>
      </c>
      <c r="S47" s="36">
        <f t="shared" si="7"/>
        <v>27720</v>
      </c>
    </row>
    <row r="48" spans="2:19">
      <c r="B48" s="36">
        <v>46</v>
      </c>
      <c r="C48" s="34">
        <v>805</v>
      </c>
      <c r="D48" s="35" t="s">
        <v>212</v>
      </c>
      <c r="E48" s="36">
        <v>0</v>
      </c>
      <c r="F48" s="34">
        <v>487</v>
      </c>
      <c r="G48" s="36">
        <v>0</v>
      </c>
      <c r="H48" s="36">
        <f t="shared" si="8"/>
        <v>24350</v>
      </c>
      <c r="I48" s="36">
        <v>0</v>
      </c>
      <c r="J48" s="36">
        <f t="shared" si="1"/>
        <v>0</v>
      </c>
      <c r="K48" s="36">
        <f t="shared" si="2"/>
        <v>0</v>
      </c>
      <c r="L48" s="36">
        <f t="shared" si="3"/>
        <v>24350</v>
      </c>
      <c r="M48" s="36">
        <v>0</v>
      </c>
      <c r="N48" s="36">
        <v>202125</v>
      </c>
      <c r="O48" s="36">
        <v>2435</v>
      </c>
      <c r="P48" s="36">
        <f t="shared" si="4"/>
        <v>2435</v>
      </c>
      <c r="Q48" s="36">
        <f t="shared" si="5"/>
        <v>2435</v>
      </c>
      <c r="R48" s="36">
        <f t="shared" si="6"/>
        <v>0</v>
      </c>
      <c r="S48" s="36">
        <f t="shared" si="7"/>
        <v>21915</v>
      </c>
    </row>
    <row r="49" spans="2:19">
      <c r="B49" s="36">
        <v>47</v>
      </c>
      <c r="C49" s="34">
        <v>618</v>
      </c>
      <c r="D49" s="35" t="s">
        <v>120</v>
      </c>
      <c r="E49" s="36">
        <v>0</v>
      </c>
      <c r="F49" s="34">
        <v>40</v>
      </c>
      <c r="G49" s="36">
        <v>0</v>
      </c>
      <c r="H49" s="36">
        <f t="shared" si="8"/>
        <v>2000</v>
      </c>
      <c r="I49" s="36">
        <v>0</v>
      </c>
      <c r="J49" s="36">
        <f t="shared" si="1"/>
        <v>0</v>
      </c>
      <c r="K49" s="36">
        <f t="shared" si="2"/>
        <v>0</v>
      </c>
      <c r="L49" s="36">
        <f t="shared" si="3"/>
        <v>2000</v>
      </c>
      <c r="M49" s="36">
        <v>0</v>
      </c>
      <c r="N49" s="36">
        <v>25</v>
      </c>
      <c r="O49" s="36">
        <v>25</v>
      </c>
      <c r="P49" s="36">
        <f t="shared" si="4"/>
        <v>25</v>
      </c>
      <c r="Q49" s="36">
        <f t="shared" si="5"/>
        <v>25</v>
      </c>
      <c r="R49" s="36">
        <f t="shared" si="6"/>
        <v>0</v>
      </c>
      <c r="S49" s="36">
        <f t="shared" si="7"/>
        <v>1975</v>
      </c>
    </row>
    <row r="50" spans="2:19">
      <c r="B50" s="36">
        <v>48</v>
      </c>
      <c r="C50" s="34">
        <v>664</v>
      </c>
      <c r="D50" s="35" t="s">
        <v>200</v>
      </c>
      <c r="E50" s="36">
        <v>0</v>
      </c>
      <c r="F50" s="34">
        <v>7864</v>
      </c>
      <c r="G50" s="36">
        <v>0</v>
      </c>
      <c r="H50" s="36">
        <f t="shared" si="8"/>
        <v>393200</v>
      </c>
      <c r="I50" s="36">
        <v>0</v>
      </c>
      <c r="J50" s="36">
        <f t="shared" si="1"/>
        <v>0</v>
      </c>
      <c r="K50" s="36">
        <f t="shared" si="2"/>
        <v>0</v>
      </c>
      <c r="L50" s="36">
        <f t="shared" si="3"/>
        <v>393200</v>
      </c>
      <c r="M50" s="36">
        <v>1246448</v>
      </c>
      <c r="N50" s="36">
        <v>2763425</v>
      </c>
      <c r="O50" s="36">
        <v>39320</v>
      </c>
      <c r="P50" s="36">
        <f t="shared" si="4"/>
        <v>1285768</v>
      </c>
      <c r="Q50" s="36">
        <f t="shared" si="5"/>
        <v>393200</v>
      </c>
      <c r="R50" s="36">
        <f t="shared" si="6"/>
        <v>892568</v>
      </c>
      <c r="S50" s="36">
        <f t="shared" si="7"/>
        <v>0</v>
      </c>
    </row>
    <row r="51" spans="2:19" ht="33">
      <c r="B51" s="36">
        <v>49</v>
      </c>
      <c r="C51" s="34">
        <v>815</v>
      </c>
      <c r="D51" s="35" t="s">
        <v>226</v>
      </c>
      <c r="E51" s="36">
        <v>0</v>
      </c>
      <c r="F51" s="34">
        <v>3657</v>
      </c>
      <c r="G51" s="36">
        <v>0</v>
      </c>
      <c r="H51" s="36">
        <f t="shared" si="8"/>
        <v>182850</v>
      </c>
      <c r="I51" s="36">
        <v>0</v>
      </c>
      <c r="J51" s="36">
        <f t="shared" si="1"/>
        <v>0</v>
      </c>
      <c r="K51" s="36">
        <f t="shared" si="2"/>
        <v>0</v>
      </c>
      <c r="L51" s="36">
        <f t="shared" si="3"/>
        <v>182850</v>
      </c>
      <c r="M51" s="36">
        <v>0</v>
      </c>
      <c r="N51" s="36">
        <v>867200</v>
      </c>
      <c r="O51" s="36">
        <v>18285</v>
      </c>
      <c r="P51" s="36">
        <f t="shared" si="4"/>
        <v>18285</v>
      </c>
      <c r="Q51" s="36">
        <f t="shared" si="5"/>
        <v>18285</v>
      </c>
      <c r="R51" s="36">
        <f t="shared" si="6"/>
        <v>0</v>
      </c>
      <c r="S51" s="36">
        <f t="shared" si="7"/>
        <v>164565</v>
      </c>
    </row>
    <row r="52" spans="2:19">
      <c r="B52" s="36">
        <v>50</v>
      </c>
      <c r="C52" s="34">
        <v>842</v>
      </c>
      <c r="D52" s="35" t="s">
        <v>246</v>
      </c>
      <c r="E52" s="36">
        <v>0</v>
      </c>
      <c r="F52" s="34">
        <v>6</v>
      </c>
      <c r="G52" s="36">
        <v>6</v>
      </c>
      <c r="H52" s="36">
        <f t="shared" si="8"/>
        <v>162</v>
      </c>
      <c r="I52" s="36">
        <v>0</v>
      </c>
      <c r="J52" s="36">
        <f t="shared" si="1"/>
        <v>0</v>
      </c>
      <c r="K52" s="36">
        <f t="shared" si="2"/>
        <v>0</v>
      </c>
      <c r="L52" s="36">
        <f t="shared" si="3"/>
        <v>162</v>
      </c>
      <c r="M52" s="36">
        <v>0</v>
      </c>
      <c r="N52" s="36">
        <v>0</v>
      </c>
      <c r="O52" s="36">
        <v>0</v>
      </c>
      <c r="P52" s="36">
        <f t="shared" si="4"/>
        <v>0</v>
      </c>
      <c r="Q52" s="36">
        <f t="shared" si="5"/>
        <v>0</v>
      </c>
      <c r="R52" s="36">
        <f t="shared" si="6"/>
        <v>0</v>
      </c>
      <c r="S52" s="36">
        <f t="shared" si="7"/>
        <v>162</v>
      </c>
    </row>
    <row r="53" spans="2:19">
      <c r="B53" s="36">
        <v>51</v>
      </c>
      <c r="C53" s="34">
        <v>108</v>
      </c>
      <c r="D53" s="35" t="s">
        <v>14</v>
      </c>
      <c r="E53" s="36">
        <v>8</v>
      </c>
      <c r="F53" s="34">
        <v>38661</v>
      </c>
      <c r="G53" s="36">
        <v>0</v>
      </c>
      <c r="H53" s="36">
        <f t="shared" si="8"/>
        <v>1933370</v>
      </c>
      <c r="I53" s="36">
        <v>0</v>
      </c>
      <c r="J53" s="36">
        <f t="shared" si="1"/>
        <v>0</v>
      </c>
      <c r="K53" s="36">
        <f t="shared" si="2"/>
        <v>0</v>
      </c>
      <c r="L53" s="36">
        <f t="shared" si="3"/>
        <v>1933370</v>
      </c>
      <c r="M53" s="36">
        <v>0</v>
      </c>
      <c r="N53" s="36">
        <v>10926175</v>
      </c>
      <c r="O53" s="36">
        <v>193337</v>
      </c>
      <c r="P53" s="36">
        <f t="shared" si="4"/>
        <v>193337</v>
      </c>
      <c r="Q53" s="36">
        <f t="shared" si="5"/>
        <v>193337</v>
      </c>
      <c r="R53" s="36">
        <f t="shared" si="6"/>
        <v>0</v>
      </c>
      <c r="S53" s="36">
        <f t="shared" si="7"/>
        <v>1740033</v>
      </c>
    </row>
    <row r="54" spans="2:19" ht="49.5">
      <c r="B54" s="36">
        <v>52</v>
      </c>
      <c r="C54" s="34">
        <v>867</v>
      </c>
      <c r="D54" s="35" t="s">
        <v>262</v>
      </c>
      <c r="E54" s="36">
        <v>0</v>
      </c>
      <c r="F54" s="34">
        <v>139</v>
      </c>
      <c r="G54" s="36">
        <v>0</v>
      </c>
      <c r="H54" s="36">
        <f t="shared" si="8"/>
        <v>6950</v>
      </c>
      <c r="I54" s="36">
        <v>0</v>
      </c>
      <c r="J54" s="36">
        <f t="shared" si="1"/>
        <v>0</v>
      </c>
      <c r="K54" s="36">
        <f t="shared" si="2"/>
        <v>0</v>
      </c>
      <c r="L54" s="36">
        <f t="shared" si="3"/>
        <v>6950</v>
      </c>
      <c r="M54" s="36">
        <v>0</v>
      </c>
      <c r="N54" s="36">
        <v>3725</v>
      </c>
      <c r="O54" s="36">
        <v>695</v>
      </c>
      <c r="P54" s="36">
        <f t="shared" si="4"/>
        <v>695</v>
      </c>
      <c r="Q54" s="36">
        <f t="shared" si="5"/>
        <v>695</v>
      </c>
      <c r="R54" s="36">
        <f t="shared" si="6"/>
        <v>0</v>
      </c>
      <c r="S54" s="36">
        <f t="shared" si="7"/>
        <v>6255</v>
      </c>
    </row>
    <row r="55" spans="2:19" ht="33">
      <c r="B55" s="36">
        <v>53</v>
      </c>
      <c r="C55" s="34">
        <v>163</v>
      </c>
      <c r="D55" s="35" t="s">
        <v>82</v>
      </c>
      <c r="E55" s="36">
        <v>0</v>
      </c>
      <c r="F55" s="34">
        <v>57</v>
      </c>
      <c r="G55" s="36">
        <v>0</v>
      </c>
      <c r="H55" s="36">
        <f t="shared" si="8"/>
        <v>2850</v>
      </c>
      <c r="I55" s="36">
        <v>0</v>
      </c>
      <c r="J55" s="36">
        <f t="shared" si="1"/>
        <v>0</v>
      </c>
      <c r="K55" s="36">
        <f t="shared" si="2"/>
        <v>0</v>
      </c>
      <c r="L55" s="36">
        <f t="shared" si="3"/>
        <v>2850</v>
      </c>
      <c r="M55" s="36">
        <v>0</v>
      </c>
      <c r="N55" s="36">
        <v>11375</v>
      </c>
      <c r="O55" s="36">
        <v>285</v>
      </c>
      <c r="P55" s="36">
        <f t="shared" si="4"/>
        <v>285</v>
      </c>
      <c r="Q55" s="36">
        <f t="shared" si="5"/>
        <v>285</v>
      </c>
      <c r="R55" s="36">
        <f t="shared" si="6"/>
        <v>0</v>
      </c>
      <c r="S55" s="36">
        <f t="shared" si="7"/>
        <v>2565</v>
      </c>
    </row>
    <row r="56" spans="2:19" ht="33">
      <c r="B56" s="36">
        <v>54</v>
      </c>
      <c r="C56" s="34">
        <v>152</v>
      </c>
      <c r="D56" s="35" t="s">
        <v>60</v>
      </c>
      <c r="E56" s="36">
        <v>0</v>
      </c>
      <c r="F56" s="34">
        <v>33</v>
      </c>
      <c r="G56" s="36">
        <v>0</v>
      </c>
      <c r="H56" s="36">
        <f t="shared" si="8"/>
        <v>1650</v>
      </c>
      <c r="I56" s="36">
        <v>0</v>
      </c>
      <c r="J56" s="36">
        <f t="shared" si="1"/>
        <v>0</v>
      </c>
      <c r="K56" s="36">
        <f t="shared" si="2"/>
        <v>0</v>
      </c>
      <c r="L56" s="36">
        <f t="shared" si="3"/>
        <v>1650</v>
      </c>
      <c r="M56" s="36">
        <v>0</v>
      </c>
      <c r="N56" s="36">
        <v>350</v>
      </c>
      <c r="O56" s="36">
        <v>165</v>
      </c>
      <c r="P56" s="36">
        <f t="shared" si="4"/>
        <v>165</v>
      </c>
      <c r="Q56" s="36">
        <f t="shared" si="5"/>
        <v>165</v>
      </c>
      <c r="R56" s="36">
        <f t="shared" si="6"/>
        <v>0</v>
      </c>
      <c r="S56" s="36">
        <f t="shared" si="7"/>
        <v>1485</v>
      </c>
    </row>
    <row r="57" spans="2:19" ht="33">
      <c r="B57" s="36">
        <v>55</v>
      </c>
      <c r="C57" s="34">
        <v>145</v>
      </c>
      <c r="D57" s="35" t="s">
        <v>46</v>
      </c>
      <c r="E57" s="36">
        <v>0</v>
      </c>
      <c r="F57" s="34">
        <v>158</v>
      </c>
      <c r="G57" s="36">
        <v>0</v>
      </c>
      <c r="H57" s="36">
        <f t="shared" si="8"/>
        <v>7900</v>
      </c>
      <c r="I57" s="36">
        <v>0</v>
      </c>
      <c r="J57" s="36">
        <f t="shared" si="1"/>
        <v>0</v>
      </c>
      <c r="K57" s="36">
        <f t="shared" si="2"/>
        <v>0</v>
      </c>
      <c r="L57" s="36">
        <f t="shared" si="3"/>
        <v>7900</v>
      </c>
      <c r="M57" s="36">
        <v>0</v>
      </c>
      <c r="N57" s="36">
        <v>2600</v>
      </c>
      <c r="O57" s="36">
        <v>790</v>
      </c>
      <c r="P57" s="36">
        <f t="shared" si="4"/>
        <v>790</v>
      </c>
      <c r="Q57" s="36">
        <f t="shared" si="5"/>
        <v>790</v>
      </c>
      <c r="R57" s="36">
        <f t="shared" si="6"/>
        <v>0</v>
      </c>
      <c r="S57" s="36">
        <f t="shared" si="7"/>
        <v>7110</v>
      </c>
    </row>
    <row r="58" spans="2:19">
      <c r="B58" s="36">
        <v>56</v>
      </c>
      <c r="C58" s="34">
        <v>161</v>
      </c>
      <c r="D58" s="35" t="s">
        <v>78</v>
      </c>
      <c r="E58" s="36">
        <v>0</v>
      </c>
      <c r="F58" s="34">
        <v>2</v>
      </c>
      <c r="G58" s="36">
        <v>0</v>
      </c>
      <c r="H58" s="36">
        <f t="shared" si="8"/>
        <v>100</v>
      </c>
      <c r="I58" s="36">
        <v>0</v>
      </c>
      <c r="J58" s="36">
        <f t="shared" si="1"/>
        <v>0</v>
      </c>
      <c r="K58" s="36">
        <f t="shared" si="2"/>
        <v>0</v>
      </c>
      <c r="L58" s="36">
        <f t="shared" si="3"/>
        <v>100</v>
      </c>
      <c r="M58" s="36">
        <v>0</v>
      </c>
      <c r="N58" s="36">
        <v>0</v>
      </c>
      <c r="O58" s="36">
        <v>0</v>
      </c>
      <c r="P58" s="36">
        <f t="shared" si="4"/>
        <v>0</v>
      </c>
      <c r="Q58" s="36">
        <f t="shared" si="5"/>
        <v>0</v>
      </c>
      <c r="R58" s="36">
        <f t="shared" si="6"/>
        <v>0</v>
      </c>
      <c r="S58" s="36">
        <f t="shared" si="7"/>
        <v>100</v>
      </c>
    </row>
    <row r="59" spans="2:19">
      <c r="B59" s="36">
        <v>57</v>
      </c>
      <c r="C59" s="34">
        <v>645</v>
      </c>
      <c r="D59" s="35" t="s">
        <v>164</v>
      </c>
      <c r="E59" s="36">
        <v>0</v>
      </c>
      <c r="F59" s="34">
        <v>3</v>
      </c>
      <c r="G59" s="36">
        <v>0</v>
      </c>
      <c r="H59" s="36">
        <f t="shared" si="8"/>
        <v>150</v>
      </c>
      <c r="I59" s="36">
        <v>0</v>
      </c>
      <c r="J59" s="36">
        <f t="shared" si="1"/>
        <v>0</v>
      </c>
      <c r="K59" s="36">
        <f t="shared" si="2"/>
        <v>0</v>
      </c>
      <c r="L59" s="36">
        <f t="shared" si="3"/>
        <v>150</v>
      </c>
      <c r="M59" s="36">
        <v>0</v>
      </c>
      <c r="N59" s="36">
        <v>20225</v>
      </c>
      <c r="O59" s="36">
        <v>15</v>
      </c>
      <c r="P59" s="36">
        <f t="shared" si="4"/>
        <v>15</v>
      </c>
      <c r="Q59" s="36">
        <f t="shared" si="5"/>
        <v>15</v>
      </c>
      <c r="R59" s="36">
        <f t="shared" si="6"/>
        <v>0</v>
      </c>
      <c r="S59" s="36">
        <f t="shared" si="7"/>
        <v>135</v>
      </c>
    </row>
    <row r="60" spans="2:19" ht="49.5">
      <c r="B60" s="36">
        <v>58</v>
      </c>
      <c r="C60" s="34">
        <v>952</v>
      </c>
      <c r="D60" s="35" t="s">
        <v>270</v>
      </c>
      <c r="E60" s="36">
        <v>0</v>
      </c>
      <c r="F60" s="34">
        <v>8633</v>
      </c>
      <c r="G60" s="36">
        <v>8633</v>
      </c>
      <c r="H60" s="36">
        <f t="shared" si="8"/>
        <v>233091</v>
      </c>
      <c r="I60" s="36">
        <v>0</v>
      </c>
      <c r="J60" s="36">
        <f t="shared" si="1"/>
        <v>0</v>
      </c>
      <c r="K60" s="36">
        <f t="shared" si="2"/>
        <v>0</v>
      </c>
      <c r="L60" s="36">
        <f t="shared" si="3"/>
        <v>233091</v>
      </c>
      <c r="M60" s="36">
        <v>0</v>
      </c>
      <c r="N60" s="36">
        <v>58700</v>
      </c>
      <c r="O60" s="36">
        <v>23309</v>
      </c>
      <c r="P60" s="36">
        <f t="shared" si="4"/>
        <v>23309</v>
      </c>
      <c r="Q60" s="36">
        <f t="shared" si="5"/>
        <v>23309</v>
      </c>
      <c r="R60" s="36">
        <f t="shared" si="6"/>
        <v>0</v>
      </c>
      <c r="S60" s="36">
        <f t="shared" si="7"/>
        <v>209782</v>
      </c>
    </row>
    <row r="61" spans="2:19" ht="33">
      <c r="B61" s="36">
        <v>59</v>
      </c>
      <c r="C61" s="34">
        <v>955</v>
      </c>
      <c r="D61" s="35" t="s">
        <v>274</v>
      </c>
      <c r="E61" s="36">
        <v>0</v>
      </c>
      <c r="F61" s="34">
        <v>929</v>
      </c>
      <c r="G61" s="36">
        <v>929</v>
      </c>
      <c r="H61" s="36">
        <f t="shared" si="8"/>
        <v>25083</v>
      </c>
      <c r="I61" s="36">
        <v>0</v>
      </c>
      <c r="J61" s="36">
        <f t="shared" si="1"/>
        <v>0</v>
      </c>
      <c r="K61" s="36">
        <f t="shared" si="2"/>
        <v>0</v>
      </c>
      <c r="L61" s="36">
        <f t="shared" si="3"/>
        <v>25083</v>
      </c>
      <c r="M61" s="36">
        <v>0</v>
      </c>
      <c r="N61" s="36">
        <v>11125</v>
      </c>
      <c r="O61" s="36">
        <v>2508</v>
      </c>
      <c r="P61" s="36">
        <f t="shared" si="4"/>
        <v>2508</v>
      </c>
      <c r="Q61" s="36">
        <f t="shared" si="5"/>
        <v>2508</v>
      </c>
      <c r="R61" s="36">
        <f t="shared" si="6"/>
        <v>0</v>
      </c>
      <c r="S61" s="36">
        <f t="shared" si="7"/>
        <v>22575</v>
      </c>
    </row>
    <row r="62" spans="2:19" ht="33">
      <c r="B62" s="36">
        <v>60</v>
      </c>
      <c r="C62" s="34">
        <v>833</v>
      </c>
      <c r="D62" s="35" t="s">
        <v>240</v>
      </c>
      <c r="E62" s="36">
        <v>0</v>
      </c>
      <c r="F62" s="34">
        <v>2</v>
      </c>
      <c r="G62" s="36">
        <v>0</v>
      </c>
      <c r="H62" s="36">
        <f t="shared" si="8"/>
        <v>100</v>
      </c>
      <c r="I62" s="36">
        <v>0</v>
      </c>
      <c r="J62" s="36">
        <f t="shared" si="1"/>
        <v>0</v>
      </c>
      <c r="K62" s="36">
        <f t="shared" si="2"/>
        <v>0</v>
      </c>
      <c r="L62" s="36">
        <f t="shared" si="3"/>
        <v>100</v>
      </c>
      <c r="M62" s="36">
        <v>0</v>
      </c>
      <c r="N62" s="36">
        <v>50</v>
      </c>
      <c r="O62" s="36">
        <v>10</v>
      </c>
      <c r="P62" s="36">
        <f t="shared" si="4"/>
        <v>10</v>
      </c>
      <c r="Q62" s="36">
        <f t="shared" si="5"/>
        <v>10</v>
      </c>
      <c r="R62" s="36">
        <f t="shared" si="6"/>
        <v>0</v>
      </c>
      <c r="S62" s="36">
        <f t="shared" si="7"/>
        <v>90</v>
      </c>
    </row>
    <row r="63" spans="2:19" ht="33">
      <c r="B63" s="36">
        <v>61</v>
      </c>
      <c r="C63" s="34">
        <v>956</v>
      </c>
      <c r="D63" s="35" t="s">
        <v>276</v>
      </c>
      <c r="E63" s="36">
        <v>0</v>
      </c>
      <c r="F63" s="34">
        <v>1</v>
      </c>
      <c r="G63" s="36">
        <v>1</v>
      </c>
      <c r="H63" s="36">
        <f t="shared" si="8"/>
        <v>27</v>
      </c>
      <c r="I63" s="36">
        <v>0</v>
      </c>
      <c r="J63" s="36">
        <f t="shared" si="1"/>
        <v>0</v>
      </c>
      <c r="K63" s="36">
        <f t="shared" si="2"/>
        <v>0</v>
      </c>
      <c r="L63" s="36">
        <f t="shared" si="3"/>
        <v>27</v>
      </c>
      <c r="M63" s="36">
        <v>0</v>
      </c>
      <c r="N63" s="36">
        <v>0</v>
      </c>
      <c r="O63" s="36">
        <v>0</v>
      </c>
      <c r="P63" s="36">
        <f t="shared" si="4"/>
        <v>0</v>
      </c>
      <c r="Q63" s="36">
        <f t="shared" si="5"/>
        <v>0</v>
      </c>
      <c r="R63" s="36">
        <f t="shared" si="6"/>
        <v>0</v>
      </c>
      <c r="S63" s="36">
        <f t="shared" si="7"/>
        <v>27</v>
      </c>
    </row>
    <row r="64" spans="2:19" ht="49.5">
      <c r="B64" s="36">
        <v>62</v>
      </c>
      <c r="C64" s="34">
        <v>957</v>
      </c>
      <c r="D64" s="35" t="s">
        <v>278</v>
      </c>
      <c r="E64" s="36">
        <v>0</v>
      </c>
      <c r="F64" s="34">
        <v>4891</v>
      </c>
      <c r="G64" s="36">
        <v>4891</v>
      </c>
      <c r="H64" s="36">
        <f t="shared" si="8"/>
        <v>132057</v>
      </c>
      <c r="I64" s="36">
        <v>0</v>
      </c>
      <c r="J64" s="36">
        <f t="shared" si="1"/>
        <v>0</v>
      </c>
      <c r="K64" s="36">
        <f t="shared" si="2"/>
        <v>0</v>
      </c>
      <c r="L64" s="36">
        <f t="shared" si="3"/>
        <v>132057</v>
      </c>
      <c r="M64" s="36">
        <v>0</v>
      </c>
      <c r="N64" s="36">
        <v>52500</v>
      </c>
      <c r="O64" s="36">
        <v>13206</v>
      </c>
      <c r="P64" s="36">
        <f t="shared" si="4"/>
        <v>13206</v>
      </c>
      <c r="Q64" s="36">
        <f t="shared" si="5"/>
        <v>13206</v>
      </c>
      <c r="R64" s="36">
        <f t="shared" si="6"/>
        <v>0</v>
      </c>
      <c r="S64" s="36">
        <f t="shared" si="7"/>
        <v>118851</v>
      </c>
    </row>
    <row r="65" spans="2:19" ht="33">
      <c r="B65" s="36">
        <v>63</v>
      </c>
      <c r="C65" s="34">
        <v>843</v>
      </c>
      <c r="D65" s="35" t="s">
        <v>248</v>
      </c>
      <c r="E65" s="36">
        <v>0</v>
      </c>
      <c r="F65" s="34">
        <v>86</v>
      </c>
      <c r="G65" s="36">
        <v>0</v>
      </c>
      <c r="H65" s="36">
        <f t="shared" si="8"/>
        <v>4300</v>
      </c>
      <c r="I65" s="36">
        <v>0</v>
      </c>
      <c r="J65" s="36">
        <f t="shared" si="1"/>
        <v>0</v>
      </c>
      <c r="K65" s="36">
        <f t="shared" si="2"/>
        <v>0</v>
      </c>
      <c r="L65" s="36">
        <f t="shared" si="3"/>
        <v>4300</v>
      </c>
      <c r="M65" s="36">
        <v>0</v>
      </c>
      <c r="N65" s="36">
        <v>33375</v>
      </c>
      <c r="O65" s="36">
        <v>430</v>
      </c>
      <c r="P65" s="36">
        <f t="shared" si="4"/>
        <v>430</v>
      </c>
      <c r="Q65" s="36">
        <f t="shared" si="5"/>
        <v>430</v>
      </c>
      <c r="R65" s="36">
        <f t="shared" si="6"/>
        <v>0</v>
      </c>
      <c r="S65" s="36">
        <f t="shared" si="7"/>
        <v>3870</v>
      </c>
    </row>
    <row r="66" spans="2:19" ht="49.5">
      <c r="B66" s="36">
        <v>64</v>
      </c>
      <c r="C66" s="34">
        <v>868</v>
      </c>
      <c r="D66" s="35" t="s">
        <v>264</v>
      </c>
      <c r="E66" s="36">
        <v>0</v>
      </c>
      <c r="F66" s="34">
        <v>95</v>
      </c>
      <c r="G66" s="36">
        <v>95</v>
      </c>
      <c r="H66" s="36">
        <f t="shared" si="8"/>
        <v>2565</v>
      </c>
      <c r="I66" s="36">
        <v>0</v>
      </c>
      <c r="J66" s="36">
        <f t="shared" si="1"/>
        <v>0</v>
      </c>
      <c r="K66" s="36">
        <f t="shared" si="2"/>
        <v>0</v>
      </c>
      <c r="L66" s="36">
        <f t="shared" si="3"/>
        <v>2565</v>
      </c>
      <c r="M66" s="36">
        <v>0</v>
      </c>
      <c r="N66" s="36">
        <v>50</v>
      </c>
      <c r="O66" s="36">
        <v>50</v>
      </c>
      <c r="P66" s="36">
        <f t="shared" si="4"/>
        <v>50</v>
      </c>
      <c r="Q66" s="36">
        <f t="shared" si="5"/>
        <v>50</v>
      </c>
      <c r="R66" s="36">
        <f t="shared" si="6"/>
        <v>0</v>
      </c>
      <c r="S66" s="36">
        <f t="shared" si="7"/>
        <v>2515</v>
      </c>
    </row>
    <row r="67" spans="2:19" ht="33">
      <c r="B67" s="36">
        <v>65</v>
      </c>
      <c r="C67" s="34">
        <v>826</v>
      </c>
      <c r="D67" s="35" t="s">
        <v>236</v>
      </c>
      <c r="E67" s="36">
        <v>0</v>
      </c>
      <c r="F67" s="34">
        <v>76</v>
      </c>
      <c r="G67" s="36">
        <v>0</v>
      </c>
      <c r="H67" s="36">
        <f t="shared" ref="H67:H70" si="9">+E67*40+F67*50-G67*23</f>
        <v>3800</v>
      </c>
      <c r="I67" s="36">
        <v>0</v>
      </c>
      <c r="J67" s="36">
        <f t="shared" si="1"/>
        <v>0</v>
      </c>
      <c r="K67" s="36">
        <f t="shared" si="2"/>
        <v>0</v>
      </c>
      <c r="L67" s="36">
        <f t="shared" si="3"/>
        <v>3800</v>
      </c>
      <c r="M67" s="36">
        <v>0</v>
      </c>
      <c r="N67" s="36">
        <v>75</v>
      </c>
      <c r="O67" s="36">
        <v>75</v>
      </c>
      <c r="P67" s="36">
        <f t="shared" si="4"/>
        <v>75</v>
      </c>
      <c r="Q67" s="36">
        <f t="shared" si="5"/>
        <v>75</v>
      </c>
      <c r="R67" s="36">
        <f t="shared" si="6"/>
        <v>0</v>
      </c>
      <c r="S67" s="36">
        <f t="shared" si="7"/>
        <v>3725</v>
      </c>
    </row>
    <row r="68" spans="2:19" ht="66">
      <c r="B68" s="36">
        <v>66</v>
      </c>
      <c r="C68" s="34">
        <v>844</v>
      </c>
      <c r="D68" s="35" t="s">
        <v>250</v>
      </c>
      <c r="E68" s="36">
        <v>0</v>
      </c>
      <c r="F68" s="34">
        <v>147</v>
      </c>
      <c r="G68" s="36">
        <v>147</v>
      </c>
      <c r="H68" s="36">
        <f t="shared" si="9"/>
        <v>3969</v>
      </c>
      <c r="I68" s="36">
        <v>0</v>
      </c>
      <c r="J68" s="36">
        <f t="shared" ref="J68:J132" si="10">IF(I68&gt;0.1*H68,0.1*H68,I68)</f>
        <v>0</v>
      </c>
      <c r="K68" s="36">
        <f t="shared" ref="K68:K132" si="11">+I68-J68</f>
        <v>0</v>
      </c>
      <c r="L68" s="36">
        <f t="shared" ref="L68:L132" si="12">+H68-J68</f>
        <v>3969</v>
      </c>
      <c r="M68" s="36">
        <v>0</v>
      </c>
      <c r="N68" s="36">
        <v>75</v>
      </c>
      <c r="O68" s="36">
        <v>75</v>
      </c>
      <c r="P68" s="36">
        <f t="shared" ref="P68:P132" si="13">+M68+O68</f>
        <v>75</v>
      </c>
      <c r="Q68" s="36">
        <f t="shared" ref="Q68:Q132" si="14">IF(P68&gt;L68,L68,P68)</f>
        <v>75</v>
      </c>
      <c r="R68" s="36">
        <f t="shared" ref="R68:R132" si="15">+P68-Q68</f>
        <v>0</v>
      </c>
      <c r="S68" s="36">
        <f t="shared" ref="S68:S132" si="16">+L68-Q68</f>
        <v>3894</v>
      </c>
    </row>
    <row r="69" spans="2:19">
      <c r="B69" s="36">
        <v>67</v>
      </c>
      <c r="C69" s="34">
        <v>217</v>
      </c>
      <c r="D69" s="35" t="s">
        <v>106</v>
      </c>
      <c r="E69" s="36">
        <v>0</v>
      </c>
      <c r="F69" s="34">
        <v>27</v>
      </c>
      <c r="G69" s="36">
        <v>0</v>
      </c>
      <c r="H69" s="36">
        <f t="shared" si="9"/>
        <v>1350</v>
      </c>
      <c r="I69" s="36">
        <v>0</v>
      </c>
      <c r="J69" s="36">
        <f t="shared" si="10"/>
        <v>0</v>
      </c>
      <c r="K69" s="36">
        <f t="shared" si="11"/>
        <v>0</v>
      </c>
      <c r="L69" s="36">
        <f t="shared" si="12"/>
        <v>1350</v>
      </c>
      <c r="M69" s="36">
        <v>0</v>
      </c>
      <c r="N69" s="36">
        <v>75</v>
      </c>
      <c r="O69" s="36">
        <v>75</v>
      </c>
      <c r="P69" s="36">
        <f t="shared" si="13"/>
        <v>75</v>
      </c>
      <c r="Q69" s="36">
        <f t="shared" si="14"/>
        <v>75</v>
      </c>
      <c r="R69" s="36">
        <f t="shared" si="15"/>
        <v>0</v>
      </c>
      <c r="S69" s="36">
        <f t="shared" si="16"/>
        <v>1275</v>
      </c>
    </row>
    <row r="70" spans="2:19" ht="33">
      <c r="B70" s="36">
        <v>68</v>
      </c>
      <c r="C70" s="34">
        <v>167</v>
      </c>
      <c r="D70" s="35" t="s">
        <v>90</v>
      </c>
      <c r="E70" s="36">
        <v>0</v>
      </c>
      <c r="F70" s="34">
        <v>173</v>
      </c>
      <c r="G70" s="36">
        <v>0</v>
      </c>
      <c r="H70" s="36">
        <f t="shared" si="9"/>
        <v>8650</v>
      </c>
      <c r="I70" s="36">
        <v>0</v>
      </c>
      <c r="J70" s="36">
        <f t="shared" si="10"/>
        <v>0</v>
      </c>
      <c r="K70" s="36">
        <f t="shared" si="11"/>
        <v>0</v>
      </c>
      <c r="L70" s="36">
        <f t="shared" si="12"/>
        <v>8650</v>
      </c>
      <c r="M70" s="36">
        <v>0</v>
      </c>
      <c r="N70" s="36">
        <v>252375</v>
      </c>
      <c r="O70" s="36">
        <v>865</v>
      </c>
      <c r="P70" s="36">
        <f t="shared" si="13"/>
        <v>865</v>
      </c>
      <c r="Q70" s="36">
        <f t="shared" si="14"/>
        <v>865</v>
      </c>
      <c r="R70" s="36">
        <f t="shared" si="15"/>
        <v>0</v>
      </c>
      <c r="S70" s="36">
        <f t="shared" si="16"/>
        <v>7785</v>
      </c>
    </row>
    <row r="71" spans="2:19">
      <c r="B71" s="36">
        <v>69</v>
      </c>
      <c r="C71" s="34">
        <v>921</v>
      </c>
      <c r="D71" s="35" t="s">
        <v>1042</v>
      </c>
      <c r="E71" s="36">
        <v>0</v>
      </c>
      <c r="F71" s="34">
        <v>0</v>
      </c>
      <c r="G71" s="36">
        <v>0</v>
      </c>
      <c r="H71" s="36">
        <v>0</v>
      </c>
      <c r="I71" s="36">
        <v>94552</v>
      </c>
      <c r="J71" s="36">
        <f t="shared" si="10"/>
        <v>0</v>
      </c>
      <c r="K71" s="36">
        <f t="shared" si="11"/>
        <v>94552</v>
      </c>
      <c r="L71" s="36">
        <f t="shared" si="12"/>
        <v>0</v>
      </c>
      <c r="M71" s="36">
        <v>0</v>
      </c>
      <c r="N71" s="36">
        <v>0</v>
      </c>
      <c r="O71" s="36">
        <v>0</v>
      </c>
      <c r="P71" s="36">
        <f t="shared" si="13"/>
        <v>0</v>
      </c>
      <c r="Q71" s="36">
        <f t="shared" si="14"/>
        <v>0</v>
      </c>
      <c r="R71" s="36">
        <f t="shared" si="15"/>
        <v>0</v>
      </c>
      <c r="S71" s="36">
        <f t="shared" si="16"/>
        <v>0</v>
      </c>
    </row>
    <row r="72" spans="2:19" ht="33">
      <c r="B72" s="36">
        <v>70</v>
      </c>
      <c r="C72" s="34">
        <v>841</v>
      </c>
      <c r="D72" s="35" t="s">
        <v>244</v>
      </c>
      <c r="E72" s="36">
        <v>0</v>
      </c>
      <c r="F72" s="34">
        <v>2444</v>
      </c>
      <c r="G72" s="36">
        <v>0</v>
      </c>
      <c r="H72" s="36">
        <f t="shared" ref="H72:H118" si="17">+E72*40+F72*50-G72*23</f>
        <v>122200</v>
      </c>
      <c r="I72" s="36">
        <v>0</v>
      </c>
      <c r="J72" s="36">
        <f t="shared" si="10"/>
        <v>0</v>
      </c>
      <c r="K72" s="36">
        <f t="shared" si="11"/>
        <v>0</v>
      </c>
      <c r="L72" s="36">
        <f t="shared" si="12"/>
        <v>122200</v>
      </c>
      <c r="M72" s="36">
        <v>0</v>
      </c>
      <c r="N72" s="36">
        <v>1389425</v>
      </c>
      <c r="O72" s="36">
        <v>12220</v>
      </c>
      <c r="P72" s="36">
        <f t="shared" si="13"/>
        <v>12220</v>
      </c>
      <c r="Q72" s="36">
        <f t="shared" si="14"/>
        <v>12220</v>
      </c>
      <c r="R72" s="36">
        <f t="shared" si="15"/>
        <v>0</v>
      </c>
      <c r="S72" s="36">
        <f t="shared" si="16"/>
        <v>109980</v>
      </c>
    </row>
    <row r="73" spans="2:19" ht="66">
      <c r="B73" s="36">
        <v>71</v>
      </c>
      <c r="C73" s="34">
        <v>986</v>
      </c>
      <c r="D73" s="35" t="s">
        <v>288</v>
      </c>
      <c r="E73" s="36">
        <v>0</v>
      </c>
      <c r="F73" s="34">
        <v>14351</v>
      </c>
      <c r="G73" s="36">
        <v>205</v>
      </c>
      <c r="H73" s="36">
        <f t="shared" si="17"/>
        <v>712835</v>
      </c>
      <c r="I73" s="36">
        <v>0</v>
      </c>
      <c r="J73" s="36">
        <f t="shared" si="10"/>
        <v>0</v>
      </c>
      <c r="K73" s="36">
        <f t="shared" si="11"/>
        <v>0</v>
      </c>
      <c r="L73" s="36">
        <f t="shared" si="12"/>
        <v>712835</v>
      </c>
      <c r="M73" s="36">
        <v>0</v>
      </c>
      <c r="N73" s="36">
        <v>1955900</v>
      </c>
      <c r="O73" s="36">
        <v>71284</v>
      </c>
      <c r="P73" s="36">
        <f t="shared" si="13"/>
        <v>71284</v>
      </c>
      <c r="Q73" s="36">
        <f t="shared" si="14"/>
        <v>71284</v>
      </c>
      <c r="R73" s="36">
        <f t="shared" si="15"/>
        <v>0</v>
      </c>
      <c r="S73" s="36">
        <f t="shared" si="16"/>
        <v>641551</v>
      </c>
    </row>
    <row r="74" spans="2:19">
      <c r="B74" s="36">
        <v>72</v>
      </c>
      <c r="C74" s="34">
        <v>106</v>
      </c>
      <c r="D74" s="35" t="s">
        <v>12</v>
      </c>
      <c r="E74" s="36">
        <v>0</v>
      </c>
      <c r="F74" s="34">
        <v>15571</v>
      </c>
      <c r="G74" s="36">
        <v>692</v>
      </c>
      <c r="H74" s="36">
        <f t="shared" si="17"/>
        <v>762634</v>
      </c>
      <c r="I74" s="36">
        <v>0</v>
      </c>
      <c r="J74" s="36">
        <f t="shared" si="10"/>
        <v>0</v>
      </c>
      <c r="K74" s="36">
        <f t="shared" si="11"/>
        <v>0</v>
      </c>
      <c r="L74" s="36">
        <f t="shared" si="12"/>
        <v>762634</v>
      </c>
      <c r="M74" s="36">
        <v>0</v>
      </c>
      <c r="N74" s="36">
        <v>3770675</v>
      </c>
      <c r="O74" s="36">
        <v>76263</v>
      </c>
      <c r="P74" s="36">
        <f t="shared" si="13"/>
        <v>76263</v>
      </c>
      <c r="Q74" s="36">
        <f t="shared" si="14"/>
        <v>76263</v>
      </c>
      <c r="R74" s="36">
        <f t="shared" si="15"/>
        <v>0</v>
      </c>
      <c r="S74" s="36">
        <f t="shared" si="16"/>
        <v>686371</v>
      </c>
    </row>
    <row r="75" spans="2:19">
      <c r="B75" s="36">
        <v>73</v>
      </c>
      <c r="C75" s="34">
        <v>103</v>
      </c>
      <c r="D75" s="35" t="s">
        <v>10</v>
      </c>
      <c r="E75" s="36">
        <v>0</v>
      </c>
      <c r="F75" s="34">
        <v>13371</v>
      </c>
      <c r="G75" s="36">
        <v>6399</v>
      </c>
      <c r="H75" s="36">
        <f t="shared" si="17"/>
        <v>521373</v>
      </c>
      <c r="I75" s="36">
        <v>0</v>
      </c>
      <c r="J75" s="36">
        <f t="shared" si="10"/>
        <v>0</v>
      </c>
      <c r="K75" s="36">
        <f t="shared" si="11"/>
        <v>0</v>
      </c>
      <c r="L75" s="36">
        <f t="shared" si="12"/>
        <v>521373</v>
      </c>
      <c r="M75" s="36">
        <v>0</v>
      </c>
      <c r="N75" s="36">
        <v>838350</v>
      </c>
      <c r="O75" s="36">
        <v>52137</v>
      </c>
      <c r="P75" s="36">
        <f t="shared" si="13"/>
        <v>52137</v>
      </c>
      <c r="Q75" s="36">
        <f t="shared" si="14"/>
        <v>52137</v>
      </c>
      <c r="R75" s="36">
        <f t="shared" si="15"/>
        <v>0</v>
      </c>
      <c r="S75" s="36">
        <f t="shared" si="16"/>
        <v>469236</v>
      </c>
    </row>
    <row r="76" spans="2:19">
      <c r="B76" s="36">
        <v>74</v>
      </c>
      <c r="C76" s="34">
        <v>634</v>
      </c>
      <c r="D76" s="35" t="s">
        <v>142</v>
      </c>
      <c r="E76" s="36">
        <v>0</v>
      </c>
      <c r="F76" s="34">
        <v>2098</v>
      </c>
      <c r="G76" s="36">
        <v>0</v>
      </c>
      <c r="H76" s="36">
        <f t="shared" si="17"/>
        <v>104900</v>
      </c>
      <c r="I76" s="36">
        <v>0</v>
      </c>
      <c r="J76" s="36">
        <f t="shared" si="10"/>
        <v>0</v>
      </c>
      <c r="K76" s="36">
        <f t="shared" si="11"/>
        <v>0</v>
      </c>
      <c r="L76" s="36">
        <f t="shared" si="12"/>
        <v>104900</v>
      </c>
      <c r="M76" s="36">
        <v>0</v>
      </c>
      <c r="N76" s="36">
        <v>1757225</v>
      </c>
      <c r="O76" s="36">
        <v>10490</v>
      </c>
      <c r="P76" s="36">
        <f t="shared" si="13"/>
        <v>10490</v>
      </c>
      <c r="Q76" s="36">
        <f t="shared" si="14"/>
        <v>10490</v>
      </c>
      <c r="R76" s="36">
        <f t="shared" si="15"/>
        <v>0</v>
      </c>
      <c r="S76" s="36">
        <f t="shared" si="16"/>
        <v>94410</v>
      </c>
    </row>
    <row r="77" spans="2:19" ht="33">
      <c r="B77" s="36">
        <v>75</v>
      </c>
      <c r="C77" s="34">
        <v>218</v>
      </c>
      <c r="D77" s="35" t="s">
        <v>108</v>
      </c>
      <c r="E77" s="36">
        <v>0</v>
      </c>
      <c r="F77" s="34">
        <v>1915</v>
      </c>
      <c r="G77" s="36">
        <v>0</v>
      </c>
      <c r="H77" s="36">
        <f t="shared" si="17"/>
        <v>95750</v>
      </c>
      <c r="I77" s="36">
        <v>0</v>
      </c>
      <c r="J77" s="36">
        <f t="shared" si="10"/>
        <v>0</v>
      </c>
      <c r="K77" s="36">
        <f t="shared" si="11"/>
        <v>0</v>
      </c>
      <c r="L77" s="36">
        <f t="shared" si="12"/>
        <v>95750</v>
      </c>
      <c r="M77" s="36">
        <v>0</v>
      </c>
      <c r="N77" s="36">
        <v>921325</v>
      </c>
      <c r="O77" s="36">
        <v>9575</v>
      </c>
      <c r="P77" s="36">
        <f t="shared" si="13"/>
        <v>9575</v>
      </c>
      <c r="Q77" s="36">
        <f t="shared" si="14"/>
        <v>9575</v>
      </c>
      <c r="R77" s="36">
        <f t="shared" si="15"/>
        <v>0</v>
      </c>
      <c r="S77" s="36">
        <f t="shared" si="16"/>
        <v>86175</v>
      </c>
    </row>
    <row r="78" spans="2:19" ht="33">
      <c r="B78" s="36">
        <v>76</v>
      </c>
      <c r="C78" s="34">
        <v>118</v>
      </c>
      <c r="D78" s="35" t="s">
        <v>20</v>
      </c>
      <c r="E78" s="36">
        <v>0</v>
      </c>
      <c r="F78" s="34">
        <v>97507</v>
      </c>
      <c r="G78" s="36">
        <v>0</v>
      </c>
      <c r="H78" s="36">
        <f t="shared" si="17"/>
        <v>4875350</v>
      </c>
      <c r="I78" s="36">
        <v>0</v>
      </c>
      <c r="J78" s="36">
        <f t="shared" si="10"/>
        <v>0</v>
      </c>
      <c r="K78" s="36">
        <f t="shared" si="11"/>
        <v>0</v>
      </c>
      <c r="L78" s="36">
        <f t="shared" si="12"/>
        <v>4875350</v>
      </c>
      <c r="M78" s="36">
        <v>0</v>
      </c>
      <c r="N78" s="36">
        <v>9310975</v>
      </c>
      <c r="O78" s="36">
        <v>487535</v>
      </c>
      <c r="P78" s="36">
        <f t="shared" si="13"/>
        <v>487535</v>
      </c>
      <c r="Q78" s="36">
        <f t="shared" si="14"/>
        <v>487535</v>
      </c>
      <c r="R78" s="36">
        <f t="shared" si="15"/>
        <v>0</v>
      </c>
      <c r="S78" s="36">
        <f t="shared" si="16"/>
        <v>4387815</v>
      </c>
    </row>
    <row r="79" spans="2:19">
      <c r="B79" s="36">
        <v>77</v>
      </c>
      <c r="C79" s="34">
        <v>130</v>
      </c>
      <c r="D79" s="35" t="s">
        <v>32</v>
      </c>
      <c r="E79" s="36">
        <v>0</v>
      </c>
      <c r="F79" s="34">
        <v>887</v>
      </c>
      <c r="G79" s="36">
        <v>177</v>
      </c>
      <c r="H79" s="36">
        <f t="shared" si="17"/>
        <v>40279</v>
      </c>
      <c r="I79" s="36">
        <v>0</v>
      </c>
      <c r="J79" s="36">
        <f t="shared" si="10"/>
        <v>0</v>
      </c>
      <c r="K79" s="36">
        <f t="shared" si="11"/>
        <v>0</v>
      </c>
      <c r="L79" s="36">
        <f t="shared" si="12"/>
        <v>40279</v>
      </c>
      <c r="M79" s="36">
        <v>0</v>
      </c>
      <c r="N79" s="36">
        <v>24975</v>
      </c>
      <c r="O79" s="36">
        <v>4028</v>
      </c>
      <c r="P79" s="36">
        <f t="shared" si="13"/>
        <v>4028</v>
      </c>
      <c r="Q79" s="36">
        <f t="shared" si="14"/>
        <v>4028</v>
      </c>
      <c r="R79" s="36">
        <f t="shared" si="15"/>
        <v>0</v>
      </c>
      <c r="S79" s="36">
        <f t="shared" si="16"/>
        <v>36251</v>
      </c>
    </row>
    <row r="80" spans="2:19">
      <c r="B80" s="36">
        <v>78</v>
      </c>
      <c r="C80" s="34">
        <v>124</v>
      </c>
      <c r="D80" s="35" t="s">
        <v>22</v>
      </c>
      <c r="E80" s="36">
        <v>55</v>
      </c>
      <c r="F80" s="34">
        <v>48457</v>
      </c>
      <c r="G80" s="36">
        <v>0</v>
      </c>
      <c r="H80" s="36">
        <f t="shared" si="17"/>
        <v>2425050</v>
      </c>
      <c r="I80" s="36">
        <v>18161294</v>
      </c>
      <c r="J80" s="36">
        <f t="shared" si="10"/>
        <v>242505</v>
      </c>
      <c r="K80" s="36">
        <f t="shared" si="11"/>
        <v>17918789</v>
      </c>
      <c r="L80" s="36">
        <f t="shared" si="12"/>
        <v>2182545</v>
      </c>
      <c r="M80" s="36">
        <v>0</v>
      </c>
      <c r="N80" s="36">
        <v>5282275</v>
      </c>
      <c r="O80" s="36">
        <v>242505</v>
      </c>
      <c r="P80" s="36">
        <f t="shared" si="13"/>
        <v>242505</v>
      </c>
      <c r="Q80" s="36">
        <f t="shared" si="14"/>
        <v>242505</v>
      </c>
      <c r="R80" s="36">
        <f t="shared" si="15"/>
        <v>0</v>
      </c>
      <c r="S80" s="36">
        <f t="shared" si="16"/>
        <v>1940040</v>
      </c>
    </row>
    <row r="81" spans="2:19">
      <c r="B81" s="36">
        <v>79</v>
      </c>
      <c r="C81" s="34">
        <v>102</v>
      </c>
      <c r="D81" s="35" t="s">
        <v>8</v>
      </c>
      <c r="E81" s="36">
        <v>0</v>
      </c>
      <c r="F81" s="34">
        <v>3244</v>
      </c>
      <c r="G81" s="36">
        <v>409</v>
      </c>
      <c r="H81" s="36">
        <f t="shared" si="17"/>
        <v>152793</v>
      </c>
      <c r="I81" s="36">
        <v>0</v>
      </c>
      <c r="J81" s="36">
        <f t="shared" si="10"/>
        <v>0</v>
      </c>
      <c r="K81" s="36">
        <f t="shared" si="11"/>
        <v>0</v>
      </c>
      <c r="L81" s="36">
        <f t="shared" si="12"/>
        <v>152793</v>
      </c>
      <c r="M81" s="36">
        <v>0</v>
      </c>
      <c r="N81" s="36">
        <v>292550</v>
      </c>
      <c r="O81" s="36">
        <v>15279</v>
      </c>
      <c r="P81" s="36">
        <f t="shared" si="13"/>
        <v>15279</v>
      </c>
      <c r="Q81" s="36">
        <f t="shared" si="14"/>
        <v>15279</v>
      </c>
      <c r="R81" s="36">
        <f t="shared" si="15"/>
        <v>0</v>
      </c>
      <c r="S81" s="36">
        <f t="shared" si="16"/>
        <v>137514</v>
      </c>
    </row>
    <row r="82" spans="2:19">
      <c r="B82" s="36">
        <v>80</v>
      </c>
      <c r="C82" s="34">
        <v>129</v>
      </c>
      <c r="D82" s="35" t="s">
        <v>30</v>
      </c>
      <c r="E82" s="36">
        <v>0</v>
      </c>
      <c r="F82" s="34">
        <v>17415</v>
      </c>
      <c r="G82" s="36">
        <v>360</v>
      </c>
      <c r="H82" s="36">
        <f t="shared" si="17"/>
        <v>862470</v>
      </c>
      <c r="I82" s="36">
        <v>0</v>
      </c>
      <c r="J82" s="36">
        <f t="shared" si="10"/>
        <v>0</v>
      </c>
      <c r="K82" s="36">
        <f t="shared" si="11"/>
        <v>0</v>
      </c>
      <c r="L82" s="36">
        <f t="shared" si="12"/>
        <v>862470</v>
      </c>
      <c r="M82" s="36">
        <v>0</v>
      </c>
      <c r="N82" s="36">
        <v>954250</v>
      </c>
      <c r="O82" s="36">
        <v>86247</v>
      </c>
      <c r="P82" s="36">
        <f t="shared" si="13"/>
        <v>86247</v>
      </c>
      <c r="Q82" s="36">
        <f t="shared" si="14"/>
        <v>86247</v>
      </c>
      <c r="R82" s="36">
        <f t="shared" si="15"/>
        <v>0</v>
      </c>
      <c r="S82" s="36">
        <f t="shared" si="16"/>
        <v>776223</v>
      </c>
    </row>
    <row r="83" spans="2:19">
      <c r="B83" s="36">
        <v>81</v>
      </c>
      <c r="C83" s="34">
        <v>132</v>
      </c>
      <c r="D83" s="35" t="s">
        <v>34</v>
      </c>
      <c r="E83" s="36">
        <v>0</v>
      </c>
      <c r="F83" s="34">
        <v>21901</v>
      </c>
      <c r="G83" s="36">
        <v>3554</v>
      </c>
      <c r="H83" s="36">
        <f t="shared" si="17"/>
        <v>1013308</v>
      </c>
      <c r="I83" s="36">
        <v>0</v>
      </c>
      <c r="J83" s="36">
        <f t="shared" si="10"/>
        <v>0</v>
      </c>
      <c r="K83" s="36">
        <f t="shared" si="11"/>
        <v>0</v>
      </c>
      <c r="L83" s="36">
        <f t="shared" si="12"/>
        <v>1013308</v>
      </c>
      <c r="M83" s="36">
        <v>0</v>
      </c>
      <c r="N83" s="36">
        <v>3518875</v>
      </c>
      <c r="O83" s="36">
        <v>101331</v>
      </c>
      <c r="P83" s="36">
        <f t="shared" si="13"/>
        <v>101331</v>
      </c>
      <c r="Q83" s="36">
        <f t="shared" si="14"/>
        <v>101331</v>
      </c>
      <c r="R83" s="36">
        <f t="shared" si="15"/>
        <v>0</v>
      </c>
      <c r="S83" s="36">
        <f t="shared" si="16"/>
        <v>911977</v>
      </c>
    </row>
    <row r="84" spans="2:19">
      <c r="B84" s="36">
        <v>82</v>
      </c>
      <c r="C84" s="34">
        <v>127</v>
      </c>
      <c r="D84" s="35" t="s">
        <v>28</v>
      </c>
      <c r="E84" s="36">
        <v>0</v>
      </c>
      <c r="F84" s="34">
        <v>47955</v>
      </c>
      <c r="G84" s="36">
        <v>0</v>
      </c>
      <c r="H84" s="36">
        <f t="shared" si="17"/>
        <v>2397750</v>
      </c>
      <c r="I84" s="36">
        <v>0</v>
      </c>
      <c r="J84" s="36">
        <f t="shared" si="10"/>
        <v>0</v>
      </c>
      <c r="K84" s="36">
        <f t="shared" si="11"/>
        <v>0</v>
      </c>
      <c r="L84" s="36">
        <f t="shared" si="12"/>
        <v>2397750</v>
      </c>
      <c r="M84" s="36">
        <v>0</v>
      </c>
      <c r="N84" s="36">
        <v>12197325</v>
      </c>
      <c r="O84" s="36">
        <v>239775</v>
      </c>
      <c r="P84" s="36">
        <f t="shared" si="13"/>
        <v>239775</v>
      </c>
      <c r="Q84" s="36">
        <f t="shared" si="14"/>
        <v>239775</v>
      </c>
      <c r="R84" s="36">
        <f t="shared" si="15"/>
        <v>0</v>
      </c>
      <c r="S84" s="36">
        <f t="shared" si="16"/>
        <v>2157975</v>
      </c>
    </row>
    <row r="85" spans="2:19" ht="33">
      <c r="B85" s="36">
        <v>83</v>
      </c>
      <c r="C85" s="34">
        <v>111</v>
      </c>
      <c r="D85" s="35" t="s">
        <v>16</v>
      </c>
      <c r="E85" s="36">
        <v>0</v>
      </c>
      <c r="F85" s="34">
        <v>232</v>
      </c>
      <c r="G85" s="36">
        <v>72</v>
      </c>
      <c r="H85" s="36">
        <f t="shared" si="17"/>
        <v>9944</v>
      </c>
      <c r="I85" s="36">
        <v>0</v>
      </c>
      <c r="J85" s="36">
        <f t="shared" si="10"/>
        <v>0</v>
      </c>
      <c r="K85" s="36">
        <f t="shared" si="11"/>
        <v>0</v>
      </c>
      <c r="L85" s="36">
        <f t="shared" si="12"/>
        <v>9944</v>
      </c>
      <c r="M85" s="36">
        <v>0</v>
      </c>
      <c r="N85" s="36">
        <v>12175</v>
      </c>
      <c r="O85" s="36">
        <v>994</v>
      </c>
      <c r="P85" s="36">
        <f t="shared" si="13"/>
        <v>994</v>
      </c>
      <c r="Q85" s="36">
        <f t="shared" si="14"/>
        <v>994</v>
      </c>
      <c r="R85" s="36">
        <f t="shared" si="15"/>
        <v>0</v>
      </c>
      <c r="S85" s="36">
        <f t="shared" si="16"/>
        <v>8950</v>
      </c>
    </row>
    <row r="86" spans="2:19">
      <c r="B86" s="36">
        <v>84</v>
      </c>
      <c r="C86" s="34">
        <v>138</v>
      </c>
      <c r="D86" s="35" t="s">
        <v>40</v>
      </c>
      <c r="E86" s="36">
        <v>0</v>
      </c>
      <c r="F86" s="34">
        <v>573</v>
      </c>
      <c r="G86" s="36">
        <v>0</v>
      </c>
      <c r="H86" s="36">
        <f t="shared" si="17"/>
        <v>28650</v>
      </c>
      <c r="I86" s="36">
        <v>0</v>
      </c>
      <c r="J86" s="36">
        <f t="shared" si="10"/>
        <v>0</v>
      </c>
      <c r="K86" s="36">
        <f t="shared" si="11"/>
        <v>0</v>
      </c>
      <c r="L86" s="36">
        <f t="shared" si="12"/>
        <v>28650</v>
      </c>
      <c r="M86" s="36">
        <v>0</v>
      </c>
      <c r="N86" s="36">
        <v>6275</v>
      </c>
      <c r="O86" s="36">
        <v>2865</v>
      </c>
      <c r="P86" s="36">
        <f t="shared" si="13"/>
        <v>2865</v>
      </c>
      <c r="Q86" s="36">
        <f t="shared" si="14"/>
        <v>2865</v>
      </c>
      <c r="R86" s="36">
        <f t="shared" si="15"/>
        <v>0</v>
      </c>
      <c r="S86" s="36">
        <f t="shared" si="16"/>
        <v>25785</v>
      </c>
    </row>
    <row r="87" spans="2:19">
      <c r="B87" s="36">
        <v>85</v>
      </c>
      <c r="C87" s="34">
        <v>214</v>
      </c>
      <c r="D87" s="35" t="s">
        <v>104</v>
      </c>
      <c r="E87" s="36">
        <v>0</v>
      </c>
      <c r="F87" s="34">
        <v>462</v>
      </c>
      <c r="G87" s="36">
        <v>153</v>
      </c>
      <c r="H87" s="36">
        <f t="shared" si="17"/>
        <v>19581</v>
      </c>
      <c r="I87" s="36">
        <v>0</v>
      </c>
      <c r="J87" s="36">
        <f t="shared" si="10"/>
        <v>0</v>
      </c>
      <c r="K87" s="36">
        <f t="shared" si="11"/>
        <v>0</v>
      </c>
      <c r="L87" s="36">
        <f t="shared" si="12"/>
        <v>19581</v>
      </c>
      <c r="M87" s="36">
        <v>0</v>
      </c>
      <c r="N87" s="36">
        <v>175350</v>
      </c>
      <c r="O87" s="36">
        <v>1958</v>
      </c>
      <c r="P87" s="36">
        <f t="shared" si="13"/>
        <v>1958</v>
      </c>
      <c r="Q87" s="36">
        <f t="shared" si="14"/>
        <v>1958</v>
      </c>
      <c r="R87" s="36">
        <f t="shared" si="15"/>
        <v>0</v>
      </c>
      <c r="S87" s="36">
        <f t="shared" si="16"/>
        <v>17623</v>
      </c>
    </row>
    <row r="88" spans="2:19">
      <c r="B88" s="36">
        <v>86</v>
      </c>
      <c r="C88" s="34">
        <v>635</v>
      </c>
      <c r="D88" s="35" t="s">
        <v>144</v>
      </c>
      <c r="E88" s="36">
        <v>0</v>
      </c>
      <c r="F88" s="34">
        <v>7081</v>
      </c>
      <c r="G88" s="36">
        <v>0</v>
      </c>
      <c r="H88" s="36">
        <f t="shared" si="17"/>
        <v>354050</v>
      </c>
      <c r="I88" s="36">
        <v>0</v>
      </c>
      <c r="J88" s="36">
        <f t="shared" si="10"/>
        <v>0</v>
      </c>
      <c r="K88" s="36">
        <f t="shared" si="11"/>
        <v>0</v>
      </c>
      <c r="L88" s="36">
        <f t="shared" si="12"/>
        <v>354050</v>
      </c>
      <c r="M88" s="36">
        <v>0</v>
      </c>
      <c r="N88" s="36">
        <v>829000</v>
      </c>
      <c r="O88" s="36">
        <v>35405</v>
      </c>
      <c r="P88" s="36">
        <f t="shared" si="13"/>
        <v>35405</v>
      </c>
      <c r="Q88" s="36">
        <f t="shared" si="14"/>
        <v>35405</v>
      </c>
      <c r="R88" s="36">
        <f t="shared" si="15"/>
        <v>0</v>
      </c>
      <c r="S88" s="36">
        <f t="shared" si="16"/>
        <v>318645</v>
      </c>
    </row>
    <row r="89" spans="2:19">
      <c r="B89" s="36">
        <v>87</v>
      </c>
      <c r="C89" s="34">
        <v>636</v>
      </c>
      <c r="D89" s="35" t="s">
        <v>146</v>
      </c>
      <c r="E89" s="36">
        <v>0</v>
      </c>
      <c r="F89" s="34">
        <v>4213</v>
      </c>
      <c r="G89" s="36">
        <v>0</v>
      </c>
      <c r="H89" s="36">
        <f t="shared" si="17"/>
        <v>210650</v>
      </c>
      <c r="I89" s="36">
        <v>0</v>
      </c>
      <c r="J89" s="36">
        <f t="shared" si="10"/>
        <v>0</v>
      </c>
      <c r="K89" s="36">
        <f t="shared" si="11"/>
        <v>0</v>
      </c>
      <c r="L89" s="36">
        <f t="shared" si="12"/>
        <v>210650</v>
      </c>
      <c r="M89" s="36">
        <v>0</v>
      </c>
      <c r="N89" s="36">
        <v>2039475</v>
      </c>
      <c r="O89" s="36">
        <v>21065</v>
      </c>
      <c r="P89" s="36">
        <f t="shared" si="13"/>
        <v>21065</v>
      </c>
      <c r="Q89" s="36">
        <f t="shared" si="14"/>
        <v>21065</v>
      </c>
      <c r="R89" s="36">
        <f t="shared" si="15"/>
        <v>0</v>
      </c>
      <c r="S89" s="36">
        <f t="shared" si="16"/>
        <v>189585</v>
      </c>
    </row>
    <row r="90" spans="2:19">
      <c r="B90" s="36">
        <v>88</v>
      </c>
      <c r="C90" s="34">
        <v>624</v>
      </c>
      <c r="D90" s="35" t="s">
        <v>128</v>
      </c>
      <c r="E90" s="36">
        <v>0</v>
      </c>
      <c r="F90" s="34">
        <v>5</v>
      </c>
      <c r="G90" s="36">
        <v>0</v>
      </c>
      <c r="H90" s="36">
        <f t="shared" si="17"/>
        <v>250</v>
      </c>
      <c r="I90" s="36">
        <v>0</v>
      </c>
      <c r="J90" s="36">
        <f t="shared" si="10"/>
        <v>0</v>
      </c>
      <c r="K90" s="36">
        <f t="shared" si="11"/>
        <v>0</v>
      </c>
      <c r="L90" s="36">
        <f t="shared" si="12"/>
        <v>250</v>
      </c>
      <c r="M90" s="36">
        <v>0</v>
      </c>
      <c r="N90" s="36">
        <v>0</v>
      </c>
      <c r="O90" s="36">
        <v>0</v>
      </c>
      <c r="P90" s="36">
        <f t="shared" si="13"/>
        <v>0</v>
      </c>
      <c r="Q90" s="36">
        <f t="shared" si="14"/>
        <v>0</v>
      </c>
      <c r="R90" s="36">
        <f t="shared" si="15"/>
        <v>0</v>
      </c>
      <c r="S90" s="36">
        <f t="shared" si="16"/>
        <v>250</v>
      </c>
    </row>
    <row r="91" spans="2:19">
      <c r="B91" s="36">
        <v>89</v>
      </c>
      <c r="C91" s="34">
        <v>667</v>
      </c>
      <c r="D91" s="35" t="s">
        <v>202</v>
      </c>
      <c r="E91" s="36">
        <v>0</v>
      </c>
      <c r="F91" s="34">
        <v>251</v>
      </c>
      <c r="G91" s="36">
        <v>0</v>
      </c>
      <c r="H91" s="36">
        <f t="shared" si="17"/>
        <v>12550</v>
      </c>
      <c r="I91" s="36">
        <v>285491</v>
      </c>
      <c r="J91" s="36">
        <f t="shared" si="10"/>
        <v>1255</v>
      </c>
      <c r="K91" s="36">
        <f t="shared" si="11"/>
        <v>284236</v>
      </c>
      <c r="L91" s="36">
        <f t="shared" si="12"/>
        <v>11295</v>
      </c>
      <c r="M91" s="36">
        <v>0</v>
      </c>
      <c r="N91" s="36">
        <v>347650</v>
      </c>
      <c r="O91" s="36">
        <v>1255</v>
      </c>
      <c r="P91" s="36">
        <f t="shared" si="13"/>
        <v>1255</v>
      </c>
      <c r="Q91" s="36">
        <f t="shared" si="14"/>
        <v>1255</v>
      </c>
      <c r="R91" s="36">
        <f t="shared" si="15"/>
        <v>0</v>
      </c>
      <c r="S91" s="36">
        <f t="shared" si="16"/>
        <v>10040</v>
      </c>
    </row>
    <row r="92" spans="2:19">
      <c r="B92" s="36">
        <v>90</v>
      </c>
      <c r="C92" s="34">
        <v>637</v>
      </c>
      <c r="D92" s="35" t="s">
        <v>148</v>
      </c>
      <c r="E92" s="36">
        <v>0</v>
      </c>
      <c r="F92" s="34">
        <v>309</v>
      </c>
      <c r="G92" s="36">
        <v>0</v>
      </c>
      <c r="H92" s="36">
        <f t="shared" si="17"/>
        <v>15450</v>
      </c>
      <c r="I92" s="36">
        <v>0</v>
      </c>
      <c r="J92" s="36">
        <f t="shared" si="10"/>
        <v>0</v>
      </c>
      <c r="K92" s="36">
        <f t="shared" si="11"/>
        <v>0</v>
      </c>
      <c r="L92" s="36">
        <f t="shared" si="12"/>
        <v>15450</v>
      </c>
      <c r="M92" s="36">
        <v>0</v>
      </c>
      <c r="N92" s="36">
        <v>33675</v>
      </c>
      <c r="O92" s="36">
        <v>1545</v>
      </c>
      <c r="P92" s="36">
        <f t="shared" si="13"/>
        <v>1545</v>
      </c>
      <c r="Q92" s="36">
        <f t="shared" si="14"/>
        <v>1545</v>
      </c>
      <c r="R92" s="36">
        <f t="shared" si="15"/>
        <v>0</v>
      </c>
      <c r="S92" s="36">
        <f t="shared" si="16"/>
        <v>13905</v>
      </c>
    </row>
    <row r="93" spans="2:19">
      <c r="B93" s="36">
        <v>91</v>
      </c>
      <c r="C93" s="34">
        <v>651</v>
      </c>
      <c r="D93" s="35" t="s">
        <v>176</v>
      </c>
      <c r="E93" s="36">
        <v>0</v>
      </c>
      <c r="F93" s="34">
        <v>6985</v>
      </c>
      <c r="G93" s="36">
        <v>0</v>
      </c>
      <c r="H93" s="36">
        <f t="shared" si="17"/>
        <v>349250</v>
      </c>
      <c r="I93" s="36">
        <v>0</v>
      </c>
      <c r="J93" s="36">
        <f t="shared" si="10"/>
        <v>0</v>
      </c>
      <c r="K93" s="36">
        <f t="shared" si="11"/>
        <v>0</v>
      </c>
      <c r="L93" s="36">
        <f t="shared" si="12"/>
        <v>349250</v>
      </c>
      <c r="M93" s="36">
        <v>0</v>
      </c>
      <c r="N93" s="36">
        <v>2334500</v>
      </c>
      <c r="O93" s="36">
        <v>34925</v>
      </c>
      <c r="P93" s="36">
        <f t="shared" si="13"/>
        <v>34925</v>
      </c>
      <c r="Q93" s="36">
        <f t="shared" si="14"/>
        <v>34925</v>
      </c>
      <c r="R93" s="36">
        <f t="shared" si="15"/>
        <v>0</v>
      </c>
      <c r="S93" s="36">
        <f t="shared" si="16"/>
        <v>314325</v>
      </c>
    </row>
    <row r="94" spans="2:19" ht="33">
      <c r="B94" s="36">
        <v>92</v>
      </c>
      <c r="C94" s="34">
        <v>659</v>
      </c>
      <c r="D94" s="35" t="s">
        <v>192</v>
      </c>
      <c r="E94" s="36">
        <v>0</v>
      </c>
      <c r="F94" s="34">
        <v>659</v>
      </c>
      <c r="G94" s="36">
        <v>0</v>
      </c>
      <c r="H94" s="36">
        <f t="shared" si="17"/>
        <v>32950</v>
      </c>
      <c r="I94" s="36">
        <v>0</v>
      </c>
      <c r="J94" s="36">
        <f t="shared" si="10"/>
        <v>0</v>
      </c>
      <c r="K94" s="36">
        <f t="shared" si="11"/>
        <v>0</v>
      </c>
      <c r="L94" s="36">
        <f t="shared" si="12"/>
        <v>32950</v>
      </c>
      <c r="M94" s="36">
        <v>0</v>
      </c>
      <c r="N94" s="36">
        <v>1072550</v>
      </c>
      <c r="O94" s="36">
        <v>3295</v>
      </c>
      <c r="P94" s="36">
        <f t="shared" si="13"/>
        <v>3295</v>
      </c>
      <c r="Q94" s="36">
        <f t="shared" si="14"/>
        <v>3295</v>
      </c>
      <c r="R94" s="36">
        <f t="shared" si="15"/>
        <v>0</v>
      </c>
      <c r="S94" s="36">
        <f t="shared" si="16"/>
        <v>29655</v>
      </c>
    </row>
    <row r="95" spans="2:19">
      <c r="B95" s="36">
        <v>93</v>
      </c>
      <c r="C95" s="34">
        <v>804</v>
      </c>
      <c r="D95" s="35" t="s">
        <v>210</v>
      </c>
      <c r="E95" s="36">
        <v>0</v>
      </c>
      <c r="F95" s="34">
        <v>41018</v>
      </c>
      <c r="G95" s="36">
        <v>248</v>
      </c>
      <c r="H95" s="36">
        <f t="shared" si="17"/>
        <v>2045196</v>
      </c>
      <c r="I95" s="36">
        <v>0</v>
      </c>
      <c r="J95" s="36">
        <f t="shared" si="10"/>
        <v>0</v>
      </c>
      <c r="K95" s="36">
        <f t="shared" si="11"/>
        <v>0</v>
      </c>
      <c r="L95" s="36">
        <f t="shared" si="12"/>
        <v>2045196</v>
      </c>
      <c r="M95" s="36">
        <v>0</v>
      </c>
      <c r="N95" s="36">
        <v>5882400</v>
      </c>
      <c r="O95" s="36">
        <v>204520</v>
      </c>
      <c r="P95" s="36">
        <f t="shared" si="13"/>
        <v>204520</v>
      </c>
      <c r="Q95" s="36">
        <f t="shared" si="14"/>
        <v>204520</v>
      </c>
      <c r="R95" s="36">
        <f t="shared" si="15"/>
        <v>0</v>
      </c>
      <c r="S95" s="36">
        <f t="shared" si="16"/>
        <v>1840676</v>
      </c>
    </row>
    <row r="96" spans="2:19">
      <c r="B96" s="36">
        <v>94</v>
      </c>
      <c r="C96" s="34">
        <v>638</v>
      </c>
      <c r="D96" s="35" t="s">
        <v>150</v>
      </c>
      <c r="E96" s="36">
        <v>0</v>
      </c>
      <c r="F96" s="34">
        <v>885</v>
      </c>
      <c r="G96" s="36">
        <v>0</v>
      </c>
      <c r="H96" s="36">
        <f t="shared" si="17"/>
        <v>44250</v>
      </c>
      <c r="I96" s="36">
        <v>0</v>
      </c>
      <c r="J96" s="36">
        <f t="shared" si="10"/>
        <v>0</v>
      </c>
      <c r="K96" s="36">
        <f t="shared" si="11"/>
        <v>0</v>
      </c>
      <c r="L96" s="36">
        <f t="shared" si="12"/>
        <v>44250</v>
      </c>
      <c r="M96" s="36">
        <v>0</v>
      </c>
      <c r="N96" s="36">
        <v>231000</v>
      </c>
      <c r="O96" s="36">
        <v>4425</v>
      </c>
      <c r="P96" s="36">
        <f t="shared" si="13"/>
        <v>4425</v>
      </c>
      <c r="Q96" s="36">
        <f t="shared" si="14"/>
        <v>4425</v>
      </c>
      <c r="R96" s="36">
        <f t="shared" si="15"/>
        <v>0</v>
      </c>
      <c r="S96" s="36">
        <f t="shared" si="16"/>
        <v>39825</v>
      </c>
    </row>
    <row r="97" spans="2:19" ht="33">
      <c r="B97" s="36">
        <v>95</v>
      </c>
      <c r="C97" s="34">
        <v>816</v>
      </c>
      <c r="D97" s="35" t="s">
        <v>228</v>
      </c>
      <c r="E97" s="36">
        <v>0</v>
      </c>
      <c r="F97" s="34">
        <v>21721</v>
      </c>
      <c r="G97" s="36">
        <v>0</v>
      </c>
      <c r="H97" s="36">
        <f t="shared" si="17"/>
        <v>1086050</v>
      </c>
      <c r="I97" s="36">
        <v>751732</v>
      </c>
      <c r="J97" s="36">
        <f t="shared" si="10"/>
        <v>108605</v>
      </c>
      <c r="K97" s="36">
        <f t="shared" si="11"/>
        <v>643127</v>
      </c>
      <c r="L97" s="36">
        <f t="shared" si="12"/>
        <v>977445</v>
      </c>
      <c r="M97" s="36">
        <v>0</v>
      </c>
      <c r="N97" s="36">
        <v>5310950</v>
      </c>
      <c r="O97" s="36">
        <v>108605</v>
      </c>
      <c r="P97" s="36">
        <f t="shared" si="13"/>
        <v>108605</v>
      </c>
      <c r="Q97" s="36">
        <f t="shared" si="14"/>
        <v>108605</v>
      </c>
      <c r="R97" s="36">
        <f t="shared" si="15"/>
        <v>0</v>
      </c>
      <c r="S97" s="36">
        <f t="shared" si="16"/>
        <v>868840</v>
      </c>
    </row>
    <row r="98" spans="2:19" ht="66">
      <c r="B98" s="36">
        <v>96</v>
      </c>
      <c r="C98" s="34">
        <v>818</v>
      </c>
      <c r="D98" s="35" t="s">
        <v>230</v>
      </c>
      <c r="E98" s="36">
        <v>0</v>
      </c>
      <c r="F98" s="34">
        <v>16634</v>
      </c>
      <c r="G98" s="36">
        <v>0</v>
      </c>
      <c r="H98" s="36">
        <f t="shared" si="17"/>
        <v>831700</v>
      </c>
      <c r="I98" s="36">
        <v>0</v>
      </c>
      <c r="J98" s="36">
        <f t="shared" si="10"/>
        <v>0</v>
      </c>
      <c r="K98" s="36">
        <f t="shared" si="11"/>
        <v>0</v>
      </c>
      <c r="L98" s="36">
        <f t="shared" si="12"/>
        <v>831700</v>
      </c>
      <c r="M98" s="36">
        <v>0</v>
      </c>
      <c r="N98" s="36">
        <v>4609500</v>
      </c>
      <c r="O98" s="36">
        <v>83170</v>
      </c>
      <c r="P98" s="36">
        <f t="shared" si="13"/>
        <v>83170</v>
      </c>
      <c r="Q98" s="36">
        <f t="shared" si="14"/>
        <v>83170</v>
      </c>
      <c r="R98" s="36">
        <f t="shared" si="15"/>
        <v>0</v>
      </c>
      <c r="S98" s="36">
        <f t="shared" si="16"/>
        <v>748530</v>
      </c>
    </row>
    <row r="99" spans="2:19" ht="49.5">
      <c r="B99" s="36">
        <v>97</v>
      </c>
      <c r="C99" s="34">
        <v>989</v>
      </c>
      <c r="D99" s="35" t="s">
        <v>290</v>
      </c>
      <c r="E99" s="36">
        <v>0</v>
      </c>
      <c r="F99" s="34">
        <v>4</v>
      </c>
      <c r="G99" s="36">
        <v>4</v>
      </c>
      <c r="H99" s="36">
        <f t="shared" si="17"/>
        <v>108</v>
      </c>
      <c r="I99" s="36">
        <v>0</v>
      </c>
      <c r="J99" s="36">
        <f t="shared" si="10"/>
        <v>0</v>
      </c>
      <c r="K99" s="36">
        <f t="shared" si="11"/>
        <v>0</v>
      </c>
      <c r="L99" s="36">
        <f t="shared" si="12"/>
        <v>108</v>
      </c>
      <c r="M99" s="36">
        <v>0</v>
      </c>
      <c r="N99" s="36">
        <v>0</v>
      </c>
      <c r="O99" s="36">
        <v>0</v>
      </c>
      <c r="P99" s="36">
        <f t="shared" si="13"/>
        <v>0</v>
      </c>
      <c r="Q99" s="36">
        <f t="shared" si="14"/>
        <v>0</v>
      </c>
      <c r="R99" s="36">
        <f t="shared" si="15"/>
        <v>0</v>
      </c>
      <c r="S99" s="36">
        <f t="shared" si="16"/>
        <v>108</v>
      </c>
    </row>
    <row r="100" spans="2:19">
      <c r="B100" s="36">
        <v>98</v>
      </c>
      <c r="C100" s="34">
        <v>101</v>
      </c>
      <c r="D100" s="35" t="s">
        <v>6</v>
      </c>
      <c r="E100" s="36">
        <v>0</v>
      </c>
      <c r="F100" s="34">
        <v>1233</v>
      </c>
      <c r="G100" s="36">
        <v>0</v>
      </c>
      <c r="H100" s="36">
        <f t="shared" si="17"/>
        <v>61650</v>
      </c>
      <c r="I100" s="36">
        <v>0</v>
      </c>
      <c r="J100" s="36">
        <f t="shared" si="10"/>
        <v>0</v>
      </c>
      <c r="K100" s="36">
        <f t="shared" si="11"/>
        <v>0</v>
      </c>
      <c r="L100" s="36">
        <f t="shared" si="12"/>
        <v>61650</v>
      </c>
      <c r="M100" s="36">
        <v>0</v>
      </c>
      <c r="N100" s="36">
        <v>332650</v>
      </c>
      <c r="O100" s="36">
        <v>6165</v>
      </c>
      <c r="P100" s="36">
        <f t="shared" si="13"/>
        <v>6165</v>
      </c>
      <c r="Q100" s="36">
        <f t="shared" si="14"/>
        <v>6165</v>
      </c>
      <c r="R100" s="36">
        <f t="shared" si="15"/>
        <v>0</v>
      </c>
      <c r="S100" s="36">
        <f t="shared" si="16"/>
        <v>55485</v>
      </c>
    </row>
    <row r="101" spans="2:19">
      <c r="B101" s="36">
        <v>99</v>
      </c>
      <c r="C101" s="34">
        <v>639</v>
      </c>
      <c r="D101" s="35" t="s">
        <v>152</v>
      </c>
      <c r="E101" s="36">
        <v>0</v>
      </c>
      <c r="F101" s="34">
        <v>68</v>
      </c>
      <c r="G101" s="36">
        <v>0</v>
      </c>
      <c r="H101" s="36">
        <f t="shared" si="17"/>
        <v>3400</v>
      </c>
      <c r="I101" s="36">
        <v>0</v>
      </c>
      <c r="J101" s="36">
        <f t="shared" si="10"/>
        <v>0</v>
      </c>
      <c r="K101" s="36">
        <f t="shared" si="11"/>
        <v>0</v>
      </c>
      <c r="L101" s="36">
        <f t="shared" si="12"/>
        <v>3400</v>
      </c>
      <c r="M101" s="36">
        <v>0</v>
      </c>
      <c r="N101" s="36">
        <v>112600</v>
      </c>
      <c r="O101" s="36">
        <v>340</v>
      </c>
      <c r="P101" s="36">
        <f t="shared" si="13"/>
        <v>340</v>
      </c>
      <c r="Q101" s="36">
        <f t="shared" si="14"/>
        <v>340</v>
      </c>
      <c r="R101" s="36">
        <f t="shared" si="15"/>
        <v>0</v>
      </c>
      <c r="S101" s="36">
        <f t="shared" si="16"/>
        <v>3060</v>
      </c>
    </row>
    <row r="102" spans="2:19">
      <c r="B102" s="36">
        <v>100</v>
      </c>
      <c r="C102" s="34">
        <v>640</v>
      </c>
      <c r="D102" s="35" t="s">
        <v>154</v>
      </c>
      <c r="E102" s="36">
        <v>0</v>
      </c>
      <c r="F102" s="34">
        <v>1452</v>
      </c>
      <c r="G102" s="36">
        <v>0</v>
      </c>
      <c r="H102" s="36">
        <f t="shared" si="17"/>
        <v>72600</v>
      </c>
      <c r="I102" s="36">
        <v>0</v>
      </c>
      <c r="J102" s="36">
        <f t="shared" si="10"/>
        <v>0</v>
      </c>
      <c r="K102" s="36">
        <f t="shared" si="11"/>
        <v>0</v>
      </c>
      <c r="L102" s="36">
        <f t="shared" si="12"/>
        <v>72600</v>
      </c>
      <c r="M102" s="36">
        <v>0</v>
      </c>
      <c r="N102" s="36">
        <v>1184450</v>
      </c>
      <c r="O102" s="36">
        <v>7260</v>
      </c>
      <c r="P102" s="36">
        <f t="shared" si="13"/>
        <v>7260</v>
      </c>
      <c r="Q102" s="36">
        <f t="shared" si="14"/>
        <v>7260</v>
      </c>
      <c r="R102" s="36">
        <f t="shared" si="15"/>
        <v>0</v>
      </c>
      <c r="S102" s="36">
        <f t="shared" si="16"/>
        <v>65340</v>
      </c>
    </row>
    <row r="103" spans="2:19">
      <c r="B103" s="36">
        <v>101</v>
      </c>
      <c r="C103" s="34">
        <v>628</v>
      </c>
      <c r="D103" s="35" t="s">
        <v>130</v>
      </c>
      <c r="E103" s="36">
        <v>0</v>
      </c>
      <c r="F103" s="34">
        <v>3201</v>
      </c>
      <c r="G103" s="36">
        <v>0</v>
      </c>
      <c r="H103" s="36">
        <f t="shared" si="17"/>
        <v>160050</v>
      </c>
      <c r="I103" s="36">
        <v>0</v>
      </c>
      <c r="J103" s="36">
        <f t="shared" si="10"/>
        <v>0</v>
      </c>
      <c r="K103" s="36">
        <f t="shared" si="11"/>
        <v>0</v>
      </c>
      <c r="L103" s="36">
        <f t="shared" si="12"/>
        <v>160050</v>
      </c>
      <c r="M103" s="36">
        <v>0</v>
      </c>
      <c r="N103" s="36">
        <v>654125</v>
      </c>
      <c r="O103" s="36">
        <v>16005</v>
      </c>
      <c r="P103" s="36">
        <f t="shared" si="13"/>
        <v>16005</v>
      </c>
      <c r="Q103" s="36">
        <f t="shared" si="14"/>
        <v>16005</v>
      </c>
      <c r="R103" s="36">
        <f t="shared" si="15"/>
        <v>0</v>
      </c>
      <c r="S103" s="36">
        <f t="shared" si="16"/>
        <v>144045</v>
      </c>
    </row>
    <row r="104" spans="2:19">
      <c r="B104" s="36">
        <v>102</v>
      </c>
      <c r="C104" s="34">
        <v>629</v>
      </c>
      <c r="D104" s="35" t="s">
        <v>132</v>
      </c>
      <c r="E104" s="36">
        <v>0</v>
      </c>
      <c r="F104" s="34">
        <v>733</v>
      </c>
      <c r="G104" s="36">
        <v>0</v>
      </c>
      <c r="H104" s="36">
        <f t="shared" si="17"/>
        <v>36650</v>
      </c>
      <c r="I104" s="36">
        <v>0</v>
      </c>
      <c r="J104" s="36">
        <f t="shared" si="10"/>
        <v>0</v>
      </c>
      <c r="K104" s="36">
        <f t="shared" si="11"/>
        <v>0</v>
      </c>
      <c r="L104" s="36">
        <f t="shared" si="12"/>
        <v>36650</v>
      </c>
      <c r="M104" s="36">
        <v>0</v>
      </c>
      <c r="N104" s="36">
        <v>173075</v>
      </c>
      <c r="O104" s="36">
        <v>3665</v>
      </c>
      <c r="P104" s="36">
        <f t="shared" si="13"/>
        <v>3665</v>
      </c>
      <c r="Q104" s="36">
        <f t="shared" si="14"/>
        <v>3665</v>
      </c>
      <c r="R104" s="36">
        <f t="shared" si="15"/>
        <v>0</v>
      </c>
      <c r="S104" s="36">
        <f t="shared" si="16"/>
        <v>32985</v>
      </c>
    </row>
    <row r="105" spans="2:19" ht="49.5">
      <c r="B105" s="36">
        <v>103</v>
      </c>
      <c r="C105" s="34">
        <v>820</v>
      </c>
      <c r="D105" s="35" t="s">
        <v>232</v>
      </c>
      <c r="E105" s="36">
        <v>0</v>
      </c>
      <c r="F105" s="34">
        <v>20312</v>
      </c>
      <c r="G105" s="36">
        <v>420</v>
      </c>
      <c r="H105" s="36">
        <f t="shared" si="17"/>
        <v>1005940</v>
      </c>
      <c r="I105" s="36">
        <v>0</v>
      </c>
      <c r="J105" s="36">
        <f t="shared" si="10"/>
        <v>0</v>
      </c>
      <c r="K105" s="36">
        <f t="shared" si="11"/>
        <v>0</v>
      </c>
      <c r="L105" s="36">
        <f t="shared" si="12"/>
        <v>1005940</v>
      </c>
      <c r="M105" s="36">
        <v>0</v>
      </c>
      <c r="N105" s="36">
        <v>5660675</v>
      </c>
      <c r="O105" s="36">
        <v>100594</v>
      </c>
      <c r="P105" s="36">
        <f t="shared" si="13"/>
        <v>100594</v>
      </c>
      <c r="Q105" s="36">
        <f t="shared" si="14"/>
        <v>100594</v>
      </c>
      <c r="R105" s="36">
        <f t="shared" si="15"/>
        <v>0</v>
      </c>
      <c r="S105" s="36">
        <f t="shared" si="16"/>
        <v>905346</v>
      </c>
    </row>
    <row r="106" spans="2:19" ht="49.5">
      <c r="B106" s="36">
        <v>104</v>
      </c>
      <c r="C106" s="34">
        <v>954</v>
      </c>
      <c r="D106" s="35" t="s">
        <v>1122</v>
      </c>
      <c r="E106" s="36">
        <v>0</v>
      </c>
      <c r="F106" s="34">
        <v>0</v>
      </c>
      <c r="G106" s="36">
        <v>0</v>
      </c>
      <c r="H106" s="36">
        <v>0</v>
      </c>
      <c r="I106" s="36">
        <v>0</v>
      </c>
      <c r="J106" s="36">
        <v>0</v>
      </c>
      <c r="K106" s="36">
        <v>0</v>
      </c>
      <c r="L106" s="36">
        <v>0</v>
      </c>
      <c r="M106" s="36">
        <v>1168870</v>
      </c>
      <c r="N106" s="36">
        <v>0</v>
      </c>
      <c r="O106" s="36">
        <v>0</v>
      </c>
      <c r="P106" s="36">
        <f>+M106+O106</f>
        <v>1168870</v>
      </c>
      <c r="Q106" s="36">
        <f t="shared" si="14"/>
        <v>0</v>
      </c>
      <c r="R106" s="36">
        <f t="shared" si="15"/>
        <v>1168870</v>
      </c>
      <c r="S106" s="36">
        <f t="shared" si="16"/>
        <v>0</v>
      </c>
    </row>
    <row r="107" spans="2:19" ht="33">
      <c r="B107" s="36">
        <v>105</v>
      </c>
      <c r="C107" s="34">
        <v>814</v>
      </c>
      <c r="D107" s="35" t="s">
        <v>224</v>
      </c>
      <c r="E107" s="36">
        <v>0</v>
      </c>
      <c r="F107" s="34">
        <v>3286</v>
      </c>
      <c r="G107" s="36">
        <v>0</v>
      </c>
      <c r="H107" s="36">
        <f t="shared" si="17"/>
        <v>164300</v>
      </c>
      <c r="I107" s="36">
        <v>0</v>
      </c>
      <c r="J107" s="36">
        <f t="shared" si="10"/>
        <v>0</v>
      </c>
      <c r="K107" s="36">
        <f t="shared" si="11"/>
        <v>0</v>
      </c>
      <c r="L107" s="36">
        <f t="shared" si="12"/>
        <v>164300</v>
      </c>
      <c r="M107" s="36">
        <v>0</v>
      </c>
      <c r="N107" s="36">
        <v>216800</v>
      </c>
      <c r="O107" s="36">
        <v>16430</v>
      </c>
      <c r="P107" s="36">
        <f t="shared" si="13"/>
        <v>16430</v>
      </c>
      <c r="Q107" s="36">
        <f t="shared" si="14"/>
        <v>16430</v>
      </c>
      <c r="R107" s="36">
        <f t="shared" si="15"/>
        <v>0</v>
      </c>
      <c r="S107" s="36">
        <f t="shared" si="16"/>
        <v>147870</v>
      </c>
    </row>
    <row r="108" spans="2:19" ht="33">
      <c r="B108" s="36">
        <v>106</v>
      </c>
      <c r="C108" s="34">
        <v>143</v>
      </c>
      <c r="D108" s="35" t="s">
        <v>44</v>
      </c>
      <c r="E108" s="36">
        <v>0</v>
      </c>
      <c r="F108" s="34">
        <v>3489</v>
      </c>
      <c r="G108" s="36">
        <v>11</v>
      </c>
      <c r="H108" s="36">
        <f t="shared" si="17"/>
        <v>174197</v>
      </c>
      <c r="I108" s="36">
        <v>0</v>
      </c>
      <c r="J108" s="36">
        <f t="shared" si="10"/>
        <v>0</v>
      </c>
      <c r="K108" s="36">
        <f t="shared" si="11"/>
        <v>0</v>
      </c>
      <c r="L108" s="36">
        <f t="shared" si="12"/>
        <v>174197</v>
      </c>
      <c r="M108" s="36">
        <v>0</v>
      </c>
      <c r="N108" s="36">
        <v>1295525</v>
      </c>
      <c r="O108" s="36">
        <v>17420</v>
      </c>
      <c r="P108" s="36">
        <f t="shared" si="13"/>
        <v>17420</v>
      </c>
      <c r="Q108" s="36">
        <f t="shared" si="14"/>
        <v>17420</v>
      </c>
      <c r="R108" s="36">
        <f t="shared" si="15"/>
        <v>0</v>
      </c>
      <c r="S108" s="36">
        <f t="shared" si="16"/>
        <v>156777</v>
      </c>
    </row>
    <row r="109" spans="2:19" ht="33">
      <c r="B109" s="36">
        <v>107</v>
      </c>
      <c r="C109" s="34">
        <v>652</v>
      </c>
      <c r="D109" s="35" t="s">
        <v>178</v>
      </c>
      <c r="E109" s="36">
        <v>0</v>
      </c>
      <c r="F109" s="34">
        <v>4293</v>
      </c>
      <c r="G109" s="36">
        <v>0</v>
      </c>
      <c r="H109" s="36">
        <f t="shared" si="17"/>
        <v>214650</v>
      </c>
      <c r="I109" s="36">
        <v>0</v>
      </c>
      <c r="J109" s="36">
        <f t="shared" si="10"/>
        <v>0</v>
      </c>
      <c r="K109" s="36">
        <f t="shared" si="11"/>
        <v>0</v>
      </c>
      <c r="L109" s="36">
        <f t="shared" si="12"/>
        <v>214650</v>
      </c>
      <c r="M109" s="36">
        <v>0</v>
      </c>
      <c r="N109" s="36">
        <v>2778425</v>
      </c>
      <c r="O109" s="36">
        <v>21465</v>
      </c>
      <c r="P109" s="36">
        <f t="shared" si="13"/>
        <v>21465</v>
      </c>
      <c r="Q109" s="36">
        <f t="shared" si="14"/>
        <v>21465</v>
      </c>
      <c r="R109" s="36">
        <f t="shared" si="15"/>
        <v>0</v>
      </c>
      <c r="S109" s="36">
        <f t="shared" si="16"/>
        <v>193185</v>
      </c>
    </row>
    <row r="110" spans="2:19">
      <c r="B110" s="36">
        <v>108</v>
      </c>
      <c r="C110" s="34">
        <v>660</v>
      </c>
      <c r="D110" s="35" t="s">
        <v>194</v>
      </c>
      <c r="E110" s="36">
        <v>0</v>
      </c>
      <c r="F110" s="34">
        <v>891</v>
      </c>
      <c r="G110" s="36">
        <v>0</v>
      </c>
      <c r="H110" s="36">
        <f t="shared" si="17"/>
        <v>44550</v>
      </c>
      <c r="I110" s="36">
        <v>0</v>
      </c>
      <c r="J110" s="36">
        <f t="shared" si="10"/>
        <v>0</v>
      </c>
      <c r="K110" s="36">
        <f t="shared" si="11"/>
        <v>0</v>
      </c>
      <c r="L110" s="36">
        <f t="shared" si="12"/>
        <v>44550</v>
      </c>
      <c r="M110" s="36">
        <v>2980529</v>
      </c>
      <c r="N110" s="36">
        <v>830125</v>
      </c>
      <c r="O110" s="36">
        <v>4455</v>
      </c>
      <c r="P110" s="36">
        <f t="shared" si="13"/>
        <v>2984984</v>
      </c>
      <c r="Q110" s="36">
        <f t="shared" si="14"/>
        <v>44550</v>
      </c>
      <c r="R110" s="36">
        <f t="shared" si="15"/>
        <v>2940434</v>
      </c>
      <c r="S110" s="36">
        <f t="shared" si="16"/>
        <v>0</v>
      </c>
    </row>
    <row r="111" spans="2:19" ht="33">
      <c r="B111" s="36">
        <v>109</v>
      </c>
      <c r="C111" s="34">
        <v>653</v>
      </c>
      <c r="D111" s="35" t="s">
        <v>180</v>
      </c>
      <c r="E111" s="36">
        <v>0</v>
      </c>
      <c r="F111" s="34">
        <v>20079</v>
      </c>
      <c r="G111" s="36">
        <v>0</v>
      </c>
      <c r="H111" s="36">
        <f t="shared" si="17"/>
        <v>1003950</v>
      </c>
      <c r="I111" s="36">
        <v>505599</v>
      </c>
      <c r="J111" s="36">
        <f t="shared" si="10"/>
        <v>100395</v>
      </c>
      <c r="K111" s="36">
        <f t="shared" si="11"/>
        <v>405204</v>
      </c>
      <c r="L111" s="36">
        <f t="shared" si="12"/>
        <v>903555</v>
      </c>
      <c r="M111" s="36">
        <v>0</v>
      </c>
      <c r="N111" s="36">
        <v>12037650</v>
      </c>
      <c r="O111" s="36">
        <v>100395</v>
      </c>
      <c r="P111" s="36">
        <f t="shared" si="13"/>
        <v>100395</v>
      </c>
      <c r="Q111" s="36">
        <f t="shared" si="14"/>
        <v>100395</v>
      </c>
      <c r="R111" s="36">
        <f t="shared" si="15"/>
        <v>0</v>
      </c>
      <c r="S111" s="36">
        <f t="shared" si="16"/>
        <v>803160</v>
      </c>
    </row>
    <row r="112" spans="2:19">
      <c r="B112" s="36">
        <v>110</v>
      </c>
      <c r="C112" s="34">
        <v>642</v>
      </c>
      <c r="D112" s="35" t="s">
        <v>158</v>
      </c>
      <c r="E112" s="36">
        <v>0</v>
      </c>
      <c r="F112" s="34">
        <v>55</v>
      </c>
      <c r="G112" s="36">
        <v>0</v>
      </c>
      <c r="H112" s="36">
        <f t="shared" si="17"/>
        <v>2750</v>
      </c>
      <c r="I112" s="36">
        <v>0</v>
      </c>
      <c r="J112" s="36">
        <f t="shared" si="10"/>
        <v>0</v>
      </c>
      <c r="K112" s="36">
        <f t="shared" si="11"/>
        <v>0</v>
      </c>
      <c r="L112" s="36">
        <f t="shared" si="12"/>
        <v>2750</v>
      </c>
      <c r="M112" s="36">
        <v>0</v>
      </c>
      <c r="N112" s="36">
        <v>186175</v>
      </c>
      <c r="O112" s="36">
        <v>275</v>
      </c>
      <c r="P112" s="36">
        <f t="shared" si="13"/>
        <v>275</v>
      </c>
      <c r="Q112" s="36">
        <f t="shared" si="14"/>
        <v>275</v>
      </c>
      <c r="R112" s="36">
        <f t="shared" si="15"/>
        <v>0</v>
      </c>
      <c r="S112" s="36">
        <f t="shared" si="16"/>
        <v>2475</v>
      </c>
    </row>
    <row r="113" spans="2:19">
      <c r="B113" s="36">
        <v>111</v>
      </c>
      <c r="C113" s="34">
        <v>116</v>
      </c>
      <c r="D113" s="35" t="s">
        <v>18</v>
      </c>
      <c r="E113" s="36">
        <v>0</v>
      </c>
      <c r="F113" s="34">
        <v>2671</v>
      </c>
      <c r="G113" s="36">
        <v>126</v>
      </c>
      <c r="H113" s="36">
        <f t="shared" si="17"/>
        <v>130652</v>
      </c>
      <c r="I113" s="36">
        <v>0</v>
      </c>
      <c r="J113" s="36">
        <f t="shared" si="10"/>
        <v>0</v>
      </c>
      <c r="K113" s="36">
        <f t="shared" si="11"/>
        <v>0</v>
      </c>
      <c r="L113" s="36">
        <f t="shared" si="12"/>
        <v>130652</v>
      </c>
      <c r="M113" s="36">
        <v>0</v>
      </c>
      <c r="N113" s="36">
        <v>98850</v>
      </c>
      <c r="O113" s="36">
        <v>13065</v>
      </c>
      <c r="P113" s="36">
        <f t="shared" si="13"/>
        <v>13065</v>
      </c>
      <c r="Q113" s="36">
        <f t="shared" si="14"/>
        <v>13065</v>
      </c>
      <c r="R113" s="36">
        <f t="shared" si="15"/>
        <v>0</v>
      </c>
      <c r="S113" s="36">
        <f t="shared" si="16"/>
        <v>117587</v>
      </c>
    </row>
    <row r="114" spans="2:19" ht="33">
      <c r="B114" s="36">
        <v>112</v>
      </c>
      <c r="C114" s="34">
        <v>169</v>
      </c>
      <c r="D114" s="35" t="s">
        <v>92</v>
      </c>
      <c r="E114" s="36">
        <v>0</v>
      </c>
      <c r="F114" s="34">
        <v>26498</v>
      </c>
      <c r="G114" s="36">
        <v>0</v>
      </c>
      <c r="H114" s="36">
        <f t="shared" si="17"/>
        <v>1324900</v>
      </c>
      <c r="I114" s="36">
        <v>0</v>
      </c>
      <c r="J114" s="36">
        <f t="shared" si="10"/>
        <v>0</v>
      </c>
      <c r="K114" s="36">
        <f t="shared" si="11"/>
        <v>0</v>
      </c>
      <c r="L114" s="36">
        <f t="shared" si="12"/>
        <v>1324900</v>
      </c>
      <c r="M114" s="36">
        <v>0</v>
      </c>
      <c r="N114" s="36">
        <v>6748975</v>
      </c>
      <c r="O114" s="36">
        <v>132490</v>
      </c>
      <c r="P114" s="36">
        <f t="shared" si="13"/>
        <v>132490</v>
      </c>
      <c r="Q114" s="36">
        <f t="shared" si="14"/>
        <v>132490</v>
      </c>
      <c r="R114" s="36">
        <f t="shared" si="15"/>
        <v>0</v>
      </c>
      <c r="S114" s="36">
        <f t="shared" si="16"/>
        <v>1192410</v>
      </c>
    </row>
    <row r="115" spans="2:19">
      <c r="B115" s="36">
        <v>113</v>
      </c>
      <c r="C115" s="34">
        <v>871</v>
      </c>
      <c r="D115" s="35" t="s">
        <v>266</v>
      </c>
      <c r="E115" s="36">
        <v>0</v>
      </c>
      <c r="F115" s="34">
        <v>1720</v>
      </c>
      <c r="G115" s="36">
        <v>0</v>
      </c>
      <c r="H115" s="36">
        <f t="shared" si="17"/>
        <v>86000</v>
      </c>
      <c r="I115" s="36">
        <v>0</v>
      </c>
      <c r="J115" s="36">
        <f t="shared" si="10"/>
        <v>0</v>
      </c>
      <c r="K115" s="36">
        <f t="shared" si="11"/>
        <v>0</v>
      </c>
      <c r="L115" s="36">
        <f t="shared" si="12"/>
        <v>86000</v>
      </c>
      <c r="M115" s="36">
        <v>0</v>
      </c>
      <c r="N115" s="36">
        <v>285275</v>
      </c>
      <c r="O115" s="36">
        <v>8600</v>
      </c>
      <c r="P115" s="36">
        <f t="shared" si="13"/>
        <v>8600</v>
      </c>
      <c r="Q115" s="36">
        <f t="shared" si="14"/>
        <v>8600</v>
      </c>
      <c r="R115" s="36">
        <f t="shared" si="15"/>
        <v>0</v>
      </c>
      <c r="S115" s="36">
        <f t="shared" si="16"/>
        <v>77400</v>
      </c>
    </row>
    <row r="116" spans="2:19">
      <c r="B116" s="36">
        <v>114</v>
      </c>
      <c r="C116" s="34">
        <v>141</v>
      </c>
      <c r="D116" s="35" t="s">
        <v>42</v>
      </c>
      <c r="E116" s="36">
        <v>0</v>
      </c>
      <c r="F116" s="34">
        <v>6299</v>
      </c>
      <c r="G116" s="36">
        <v>0</v>
      </c>
      <c r="H116" s="36">
        <f t="shared" si="17"/>
        <v>314950</v>
      </c>
      <c r="I116" s="36">
        <v>0</v>
      </c>
      <c r="J116" s="36">
        <f t="shared" si="10"/>
        <v>0</v>
      </c>
      <c r="K116" s="36">
        <f t="shared" si="11"/>
        <v>0</v>
      </c>
      <c r="L116" s="36">
        <f t="shared" si="12"/>
        <v>314950</v>
      </c>
      <c r="M116" s="36">
        <v>0</v>
      </c>
      <c r="N116" s="36">
        <v>2302200</v>
      </c>
      <c r="O116" s="36">
        <v>31495</v>
      </c>
      <c r="P116" s="36">
        <f t="shared" si="13"/>
        <v>31495</v>
      </c>
      <c r="Q116" s="36">
        <f t="shared" si="14"/>
        <v>31495</v>
      </c>
      <c r="R116" s="36">
        <f t="shared" si="15"/>
        <v>0</v>
      </c>
      <c r="S116" s="36">
        <f t="shared" si="16"/>
        <v>283455</v>
      </c>
    </row>
    <row r="117" spans="2:19" ht="33">
      <c r="B117" s="36">
        <v>115</v>
      </c>
      <c r="C117" s="34">
        <v>219</v>
      </c>
      <c r="D117" s="35" t="s">
        <v>110</v>
      </c>
      <c r="E117" s="36">
        <v>0</v>
      </c>
      <c r="F117" s="34">
        <v>82</v>
      </c>
      <c r="G117" s="36">
        <v>82</v>
      </c>
      <c r="H117" s="36">
        <f t="shared" si="17"/>
        <v>2214</v>
      </c>
      <c r="I117" s="36">
        <v>0</v>
      </c>
      <c r="J117" s="36">
        <f t="shared" si="10"/>
        <v>0</v>
      </c>
      <c r="K117" s="36">
        <f t="shared" si="11"/>
        <v>0</v>
      </c>
      <c r="L117" s="36">
        <f t="shared" si="12"/>
        <v>2214</v>
      </c>
      <c r="M117" s="36">
        <v>0</v>
      </c>
      <c r="N117" s="36">
        <v>25</v>
      </c>
      <c r="O117" s="36">
        <v>25</v>
      </c>
      <c r="P117" s="36">
        <f t="shared" si="13"/>
        <v>25</v>
      </c>
      <c r="Q117" s="36">
        <f t="shared" si="14"/>
        <v>25</v>
      </c>
      <c r="R117" s="36">
        <f t="shared" si="15"/>
        <v>0</v>
      </c>
      <c r="S117" s="36">
        <f t="shared" si="16"/>
        <v>2189</v>
      </c>
    </row>
    <row r="118" spans="2:19" ht="33">
      <c r="B118" s="36">
        <v>116</v>
      </c>
      <c r="C118" s="34">
        <v>830</v>
      </c>
      <c r="D118" s="35" t="s">
        <v>238</v>
      </c>
      <c r="E118" s="36">
        <v>0</v>
      </c>
      <c r="F118" s="34">
        <v>3263</v>
      </c>
      <c r="G118" s="36">
        <v>3263</v>
      </c>
      <c r="H118" s="36">
        <f t="shared" si="17"/>
        <v>88101</v>
      </c>
      <c r="I118" s="36">
        <v>0</v>
      </c>
      <c r="J118" s="36">
        <f t="shared" si="10"/>
        <v>0</v>
      </c>
      <c r="K118" s="36">
        <f t="shared" si="11"/>
        <v>0</v>
      </c>
      <c r="L118" s="36">
        <f t="shared" si="12"/>
        <v>88101</v>
      </c>
      <c r="M118" s="36">
        <v>0</v>
      </c>
      <c r="N118" s="36">
        <v>31125</v>
      </c>
      <c r="O118" s="36">
        <v>8810</v>
      </c>
      <c r="P118" s="36">
        <f t="shared" si="13"/>
        <v>8810</v>
      </c>
      <c r="Q118" s="36">
        <f t="shared" si="14"/>
        <v>8810</v>
      </c>
      <c r="R118" s="36">
        <f t="shared" si="15"/>
        <v>0</v>
      </c>
      <c r="S118" s="36">
        <f t="shared" si="16"/>
        <v>79291</v>
      </c>
    </row>
    <row r="119" spans="2:19">
      <c r="B119" s="36">
        <v>117</v>
      </c>
      <c r="C119" s="34">
        <v>928</v>
      </c>
      <c r="D119" s="35" t="s">
        <v>1043</v>
      </c>
      <c r="E119" s="36">
        <v>0</v>
      </c>
      <c r="F119" s="34">
        <v>0</v>
      </c>
      <c r="G119" s="36">
        <v>0</v>
      </c>
      <c r="H119" s="36">
        <v>0</v>
      </c>
      <c r="I119" s="36">
        <v>12572</v>
      </c>
      <c r="J119" s="36">
        <f t="shared" si="10"/>
        <v>0</v>
      </c>
      <c r="K119" s="36">
        <f t="shared" si="11"/>
        <v>12572</v>
      </c>
      <c r="L119" s="36">
        <f t="shared" si="12"/>
        <v>0</v>
      </c>
      <c r="M119" s="36">
        <v>0</v>
      </c>
      <c r="N119" s="36">
        <v>0</v>
      </c>
      <c r="O119" s="36">
        <v>0</v>
      </c>
      <c r="P119" s="36">
        <f t="shared" si="13"/>
        <v>0</v>
      </c>
      <c r="Q119" s="36">
        <f t="shared" si="14"/>
        <v>0</v>
      </c>
      <c r="R119" s="36">
        <f t="shared" si="15"/>
        <v>0</v>
      </c>
      <c r="S119" s="36">
        <f t="shared" si="16"/>
        <v>0</v>
      </c>
    </row>
    <row r="120" spans="2:19">
      <c r="B120" s="36">
        <v>118</v>
      </c>
      <c r="C120" s="34">
        <v>643</v>
      </c>
      <c r="D120" s="35" t="s">
        <v>160</v>
      </c>
      <c r="E120" s="36">
        <v>0</v>
      </c>
      <c r="F120" s="34">
        <v>1043</v>
      </c>
      <c r="G120" s="36">
        <v>0</v>
      </c>
      <c r="H120" s="36">
        <f t="shared" ref="H120:H148" si="18">+E120*40+F120*50-G120*23</f>
        <v>52150</v>
      </c>
      <c r="I120" s="36">
        <v>0</v>
      </c>
      <c r="J120" s="36">
        <f t="shared" si="10"/>
        <v>0</v>
      </c>
      <c r="K120" s="36">
        <f t="shared" si="11"/>
        <v>0</v>
      </c>
      <c r="L120" s="36">
        <f t="shared" si="12"/>
        <v>52150</v>
      </c>
      <c r="M120" s="36">
        <v>0</v>
      </c>
      <c r="N120" s="36">
        <v>289525</v>
      </c>
      <c r="O120" s="36">
        <v>5215</v>
      </c>
      <c r="P120" s="36">
        <f t="shared" si="13"/>
        <v>5215</v>
      </c>
      <c r="Q120" s="36">
        <f t="shared" si="14"/>
        <v>5215</v>
      </c>
      <c r="R120" s="36">
        <f t="shared" si="15"/>
        <v>0</v>
      </c>
      <c r="S120" s="36">
        <f t="shared" si="16"/>
        <v>46935</v>
      </c>
    </row>
    <row r="121" spans="2:19">
      <c r="B121" s="36">
        <v>119</v>
      </c>
      <c r="C121" s="34">
        <v>213</v>
      </c>
      <c r="D121" s="35" t="s">
        <v>102</v>
      </c>
      <c r="E121" s="36">
        <v>0</v>
      </c>
      <c r="F121" s="34">
        <v>1392</v>
      </c>
      <c r="G121" s="36">
        <v>3</v>
      </c>
      <c r="H121" s="36">
        <f t="shared" si="18"/>
        <v>69531</v>
      </c>
      <c r="I121" s="36">
        <v>0</v>
      </c>
      <c r="J121" s="36">
        <f t="shared" si="10"/>
        <v>0</v>
      </c>
      <c r="K121" s="36">
        <f t="shared" si="11"/>
        <v>0</v>
      </c>
      <c r="L121" s="36">
        <f t="shared" si="12"/>
        <v>69531</v>
      </c>
      <c r="M121" s="36">
        <v>0</v>
      </c>
      <c r="N121" s="36">
        <v>97750</v>
      </c>
      <c r="O121" s="36">
        <v>6953</v>
      </c>
      <c r="P121" s="36">
        <f t="shared" si="13"/>
        <v>6953</v>
      </c>
      <c r="Q121" s="36">
        <f t="shared" si="14"/>
        <v>6953</v>
      </c>
      <c r="R121" s="36">
        <f t="shared" si="15"/>
        <v>0</v>
      </c>
      <c r="S121" s="36">
        <f t="shared" si="16"/>
        <v>62578</v>
      </c>
    </row>
    <row r="122" spans="2:19">
      <c r="B122" s="36">
        <v>120</v>
      </c>
      <c r="C122" s="34">
        <v>608</v>
      </c>
      <c r="D122" s="35" t="s">
        <v>116</v>
      </c>
      <c r="E122" s="36">
        <v>0</v>
      </c>
      <c r="F122" s="34">
        <v>63</v>
      </c>
      <c r="G122" s="36">
        <v>0</v>
      </c>
      <c r="H122" s="36">
        <f t="shared" si="18"/>
        <v>3150</v>
      </c>
      <c r="I122" s="36">
        <v>0</v>
      </c>
      <c r="J122" s="36">
        <f t="shared" si="10"/>
        <v>0</v>
      </c>
      <c r="K122" s="36">
        <f t="shared" si="11"/>
        <v>0</v>
      </c>
      <c r="L122" s="36">
        <f t="shared" si="12"/>
        <v>3150</v>
      </c>
      <c r="M122" s="36">
        <v>0</v>
      </c>
      <c r="N122" s="36">
        <v>0</v>
      </c>
      <c r="O122" s="36">
        <v>0</v>
      </c>
      <c r="P122" s="36">
        <f t="shared" si="13"/>
        <v>0</v>
      </c>
      <c r="Q122" s="36">
        <f t="shared" si="14"/>
        <v>0</v>
      </c>
      <c r="R122" s="36">
        <f t="shared" si="15"/>
        <v>0</v>
      </c>
      <c r="S122" s="36">
        <f t="shared" si="16"/>
        <v>3150</v>
      </c>
    </row>
    <row r="123" spans="2:19" ht="33">
      <c r="B123" s="36">
        <v>121</v>
      </c>
      <c r="C123" s="34">
        <v>654</v>
      </c>
      <c r="D123" s="35" t="s">
        <v>182</v>
      </c>
      <c r="E123" s="36">
        <v>0</v>
      </c>
      <c r="F123" s="34">
        <v>55835</v>
      </c>
      <c r="G123" s="36">
        <v>0</v>
      </c>
      <c r="H123" s="36">
        <f t="shared" si="18"/>
        <v>2791750</v>
      </c>
      <c r="I123" s="36">
        <v>0</v>
      </c>
      <c r="J123" s="36">
        <f t="shared" si="10"/>
        <v>0</v>
      </c>
      <c r="K123" s="36">
        <f t="shared" si="11"/>
        <v>0</v>
      </c>
      <c r="L123" s="36">
        <f t="shared" si="12"/>
        <v>2791750</v>
      </c>
      <c r="M123" s="36">
        <v>0</v>
      </c>
      <c r="N123" s="36">
        <v>23326925</v>
      </c>
      <c r="O123" s="36">
        <v>279175</v>
      </c>
      <c r="P123" s="36">
        <f t="shared" si="13"/>
        <v>279175</v>
      </c>
      <c r="Q123" s="36">
        <f t="shared" si="14"/>
        <v>279175</v>
      </c>
      <c r="R123" s="36">
        <f t="shared" si="15"/>
        <v>0</v>
      </c>
      <c r="S123" s="36">
        <f t="shared" si="16"/>
        <v>2512575</v>
      </c>
    </row>
    <row r="124" spans="2:19" ht="33">
      <c r="B124" s="36">
        <v>122</v>
      </c>
      <c r="C124" s="34">
        <v>985</v>
      </c>
      <c r="D124" s="35" t="s">
        <v>286</v>
      </c>
      <c r="E124" s="36">
        <v>0</v>
      </c>
      <c r="F124" s="34">
        <v>23848</v>
      </c>
      <c r="G124" s="36">
        <v>21978</v>
      </c>
      <c r="H124" s="36">
        <f t="shared" si="18"/>
        <v>686906</v>
      </c>
      <c r="I124" s="36">
        <v>0</v>
      </c>
      <c r="J124" s="36">
        <f t="shared" si="10"/>
        <v>0</v>
      </c>
      <c r="K124" s="36">
        <f t="shared" si="11"/>
        <v>0</v>
      </c>
      <c r="L124" s="36">
        <f t="shared" si="12"/>
        <v>686906</v>
      </c>
      <c r="M124" s="36">
        <v>0</v>
      </c>
      <c r="N124" s="36">
        <v>2322550</v>
      </c>
      <c r="O124" s="36">
        <v>68691</v>
      </c>
      <c r="P124" s="36">
        <f t="shared" si="13"/>
        <v>68691</v>
      </c>
      <c r="Q124" s="36">
        <f t="shared" si="14"/>
        <v>68691</v>
      </c>
      <c r="R124" s="36">
        <f t="shared" si="15"/>
        <v>0</v>
      </c>
      <c r="S124" s="36">
        <f t="shared" si="16"/>
        <v>618215</v>
      </c>
    </row>
    <row r="125" spans="2:19" ht="33">
      <c r="B125" s="36">
        <v>123</v>
      </c>
      <c r="C125" s="34">
        <v>984</v>
      </c>
      <c r="D125" s="35" t="s">
        <v>284</v>
      </c>
      <c r="E125" s="36">
        <v>0</v>
      </c>
      <c r="F125" s="34">
        <v>3157</v>
      </c>
      <c r="G125" s="36">
        <v>0</v>
      </c>
      <c r="H125" s="36">
        <f t="shared" si="18"/>
        <v>157850</v>
      </c>
      <c r="I125" s="36">
        <v>0</v>
      </c>
      <c r="J125" s="36">
        <f t="shared" si="10"/>
        <v>0</v>
      </c>
      <c r="K125" s="36">
        <f t="shared" si="11"/>
        <v>0</v>
      </c>
      <c r="L125" s="36">
        <f t="shared" si="12"/>
        <v>157850</v>
      </c>
      <c r="M125" s="36">
        <v>0</v>
      </c>
      <c r="N125" s="36">
        <v>133375</v>
      </c>
      <c r="O125" s="36">
        <v>15785</v>
      </c>
      <c r="P125" s="36">
        <f t="shared" si="13"/>
        <v>15785</v>
      </c>
      <c r="Q125" s="36">
        <f t="shared" si="14"/>
        <v>15785</v>
      </c>
      <c r="R125" s="36">
        <f t="shared" si="15"/>
        <v>0</v>
      </c>
      <c r="S125" s="36">
        <f t="shared" si="16"/>
        <v>142065</v>
      </c>
    </row>
    <row r="126" spans="2:19">
      <c r="B126" s="36">
        <v>124</v>
      </c>
      <c r="C126" s="34">
        <v>658</v>
      </c>
      <c r="D126" s="35" t="s">
        <v>190</v>
      </c>
      <c r="E126" s="36">
        <v>0</v>
      </c>
      <c r="F126" s="34">
        <v>16405</v>
      </c>
      <c r="G126" s="36">
        <v>0</v>
      </c>
      <c r="H126" s="36">
        <f t="shared" si="18"/>
        <v>820250</v>
      </c>
      <c r="I126" s="36">
        <v>0</v>
      </c>
      <c r="J126" s="36">
        <f t="shared" si="10"/>
        <v>0</v>
      </c>
      <c r="K126" s="36">
        <f t="shared" si="11"/>
        <v>0</v>
      </c>
      <c r="L126" s="36">
        <f t="shared" si="12"/>
        <v>820250</v>
      </c>
      <c r="M126" s="36">
        <v>0</v>
      </c>
      <c r="N126" s="36">
        <v>8512300</v>
      </c>
      <c r="O126" s="36">
        <v>82025</v>
      </c>
      <c r="P126" s="36">
        <f t="shared" si="13"/>
        <v>82025</v>
      </c>
      <c r="Q126" s="36">
        <f t="shared" si="14"/>
        <v>82025</v>
      </c>
      <c r="R126" s="36">
        <f t="shared" si="15"/>
        <v>0</v>
      </c>
      <c r="S126" s="36">
        <f t="shared" si="16"/>
        <v>738225</v>
      </c>
    </row>
    <row r="127" spans="2:19" ht="33">
      <c r="B127" s="36">
        <v>125</v>
      </c>
      <c r="C127" s="34">
        <v>208</v>
      </c>
      <c r="D127" s="35" t="s">
        <v>98</v>
      </c>
      <c r="E127" s="36">
        <v>8</v>
      </c>
      <c r="F127" s="34">
        <v>23651</v>
      </c>
      <c r="G127" s="36">
        <v>1</v>
      </c>
      <c r="H127" s="36">
        <f t="shared" si="18"/>
        <v>1182847</v>
      </c>
      <c r="I127" s="36">
        <v>0</v>
      </c>
      <c r="J127" s="36">
        <f t="shared" si="10"/>
        <v>0</v>
      </c>
      <c r="K127" s="36">
        <f t="shared" si="11"/>
        <v>0</v>
      </c>
      <c r="L127" s="36">
        <f t="shared" si="12"/>
        <v>1182847</v>
      </c>
      <c r="M127" s="36">
        <v>0</v>
      </c>
      <c r="N127" s="36">
        <v>5428100</v>
      </c>
      <c r="O127" s="36">
        <v>118285</v>
      </c>
      <c r="P127" s="36">
        <f t="shared" si="13"/>
        <v>118285</v>
      </c>
      <c r="Q127" s="36">
        <f t="shared" si="14"/>
        <v>118285</v>
      </c>
      <c r="R127" s="36">
        <f t="shared" si="15"/>
        <v>0</v>
      </c>
      <c r="S127" s="36">
        <f t="shared" si="16"/>
        <v>1064562</v>
      </c>
    </row>
    <row r="128" spans="2:19">
      <c r="B128" s="36">
        <v>126</v>
      </c>
      <c r="C128" s="34">
        <v>644</v>
      </c>
      <c r="D128" s="35" t="s">
        <v>162</v>
      </c>
      <c r="E128" s="36">
        <v>0</v>
      </c>
      <c r="F128" s="34">
        <v>46</v>
      </c>
      <c r="G128" s="36">
        <v>0</v>
      </c>
      <c r="H128" s="36">
        <f t="shared" si="18"/>
        <v>2300</v>
      </c>
      <c r="I128" s="36">
        <v>0</v>
      </c>
      <c r="J128" s="36">
        <f t="shared" si="10"/>
        <v>0</v>
      </c>
      <c r="K128" s="36">
        <f t="shared" si="11"/>
        <v>0</v>
      </c>
      <c r="L128" s="36">
        <f t="shared" si="12"/>
        <v>2300</v>
      </c>
      <c r="M128" s="36">
        <v>0</v>
      </c>
      <c r="N128" s="36">
        <v>101800</v>
      </c>
      <c r="O128" s="36">
        <v>230</v>
      </c>
      <c r="P128" s="36">
        <f t="shared" si="13"/>
        <v>230</v>
      </c>
      <c r="Q128" s="36">
        <f t="shared" si="14"/>
        <v>230</v>
      </c>
      <c r="R128" s="36">
        <f t="shared" si="15"/>
        <v>0</v>
      </c>
      <c r="S128" s="36">
        <f t="shared" si="16"/>
        <v>2070</v>
      </c>
    </row>
    <row r="129" spans="2:19">
      <c r="B129" s="36">
        <v>127</v>
      </c>
      <c r="C129" s="34">
        <v>641</v>
      </c>
      <c r="D129" s="35" t="s">
        <v>156</v>
      </c>
      <c r="E129" s="36">
        <v>0</v>
      </c>
      <c r="F129" s="34">
        <v>602</v>
      </c>
      <c r="G129" s="36">
        <v>0</v>
      </c>
      <c r="H129" s="36">
        <f t="shared" si="18"/>
        <v>30100</v>
      </c>
      <c r="I129" s="36">
        <v>0</v>
      </c>
      <c r="J129" s="36">
        <f t="shared" si="10"/>
        <v>0</v>
      </c>
      <c r="K129" s="36">
        <f t="shared" si="11"/>
        <v>0</v>
      </c>
      <c r="L129" s="36">
        <f t="shared" si="12"/>
        <v>30100</v>
      </c>
      <c r="M129" s="36">
        <v>0</v>
      </c>
      <c r="N129" s="36">
        <v>370900</v>
      </c>
      <c r="O129" s="36">
        <v>3010</v>
      </c>
      <c r="P129" s="36">
        <f t="shared" si="13"/>
        <v>3010</v>
      </c>
      <c r="Q129" s="36">
        <f t="shared" si="14"/>
        <v>3010</v>
      </c>
      <c r="R129" s="36">
        <f t="shared" si="15"/>
        <v>0</v>
      </c>
      <c r="S129" s="36">
        <f t="shared" si="16"/>
        <v>27090</v>
      </c>
    </row>
    <row r="130" spans="2:19" ht="33">
      <c r="B130" s="36">
        <v>128</v>
      </c>
      <c r="C130" s="34">
        <v>953</v>
      </c>
      <c r="D130" s="35" t="s">
        <v>272</v>
      </c>
      <c r="E130" s="36">
        <v>0</v>
      </c>
      <c r="F130" s="34">
        <v>4</v>
      </c>
      <c r="G130" s="36">
        <v>0</v>
      </c>
      <c r="H130" s="36">
        <f t="shared" si="18"/>
        <v>200</v>
      </c>
      <c r="I130" s="36">
        <v>0</v>
      </c>
      <c r="J130" s="36">
        <f t="shared" si="10"/>
        <v>0</v>
      </c>
      <c r="K130" s="36">
        <f t="shared" si="11"/>
        <v>0</v>
      </c>
      <c r="L130" s="36">
        <f t="shared" si="12"/>
        <v>200</v>
      </c>
      <c r="M130" s="36">
        <v>0</v>
      </c>
      <c r="N130" s="36">
        <v>750</v>
      </c>
      <c r="O130" s="36">
        <v>20</v>
      </c>
      <c r="P130" s="36">
        <f t="shared" si="13"/>
        <v>20</v>
      </c>
      <c r="Q130" s="36">
        <f t="shared" si="14"/>
        <v>20</v>
      </c>
      <c r="R130" s="36">
        <f t="shared" si="15"/>
        <v>0</v>
      </c>
      <c r="S130" s="36">
        <f t="shared" si="16"/>
        <v>180</v>
      </c>
    </row>
    <row r="131" spans="2:19" ht="33">
      <c r="B131" s="36">
        <v>129</v>
      </c>
      <c r="C131" s="34">
        <v>951</v>
      </c>
      <c r="D131" s="35" t="s">
        <v>268</v>
      </c>
      <c r="E131" s="36">
        <v>0</v>
      </c>
      <c r="F131" s="34">
        <v>10</v>
      </c>
      <c r="G131" s="36">
        <v>0</v>
      </c>
      <c r="H131" s="36">
        <f t="shared" si="18"/>
        <v>500</v>
      </c>
      <c r="I131" s="36">
        <v>0</v>
      </c>
      <c r="J131" s="36">
        <f t="shared" si="10"/>
        <v>0</v>
      </c>
      <c r="K131" s="36">
        <f t="shared" si="11"/>
        <v>0</v>
      </c>
      <c r="L131" s="36">
        <f t="shared" si="12"/>
        <v>500</v>
      </c>
      <c r="M131" s="36">
        <v>0</v>
      </c>
      <c r="N131" s="36">
        <v>164775</v>
      </c>
      <c r="O131" s="36">
        <v>50</v>
      </c>
      <c r="P131" s="36">
        <f t="shared" si="13"/>
        <v>50</v>
      </c>
      <c r="Q131" s="36">
        <f t="shared" si="14"/>
        <v>50</v>
      </c>
      <c r="R131" s="36">
        <f t="shared" si="15"/>
        <v>0</v>
      </c>
      <c r="S131" s="36">
        <f t="shared" si="16"/>
        <v>450</v>
      </c>
    </row>
    <row r="132" spans="2:19">
      <c r="B132" s="36">
        <v>130</v>
      </c>
      <c r="C132" s="34">
        <v>620</v>
      </c>
      <c r="D132" s="35" t="s">
        <v>124</v>
      </c>
      <c r="E132" s="36">
        <v>0</v>
      </c>
      <c r="F132" s="34">
        <v>3401</v>
      </c>
      <c r="G132" s="36">
        <v>0</v>
      </c>
      <c r="H132" s="36">
        <f t="shared" si="18"/>
        <v>170050</v>
      </c>
      <c r="I132" s="36">
        <v>0</v>
      </c>
      <c r="J132" s="36">
        <f t="shared" si="10"/>
        <v>0</v>
      </c>
      <c r="K132" s="36">
        <f t="shared" si="11"/>
        <v>0</v>
      </c>
      <c r="L132" s="36">
        <f t="shared" si="12"/>
        <v>170050</v>
      </c>
      <c r="M132" s="36">
        <v>0</v>
      </c>
      <c r="N132" s="36">
        <v>500075</v>
      </c>
      <c r="O132" s="36">
        <v>17005</v>
      </c>
      <c r="P132" s="36">
        <f t="shared" si="13"/>
        <v>17005</v>
      </c>
      <c r="Q132" s="36">
        <f t="shared" si="14"/>
        <v>17005</v>
      </c>
      <c r="R132" s="36">
        <f t="shared" si="15"/>
        <v>0</v>
      </c>
      <c r="S132" s="36">
        <f t="shared" si="16"/>
        <v>153045</v>
      </c>
    </row>
    <row r="133" spans="2:19">
      <c r="B133" s="36">
        <v>131</v>
      </c>
      <c r="C133" s="34">
        <v>696</v>
      </c>
      <c r="D133" s="35" t="s">
        <v>208</v>
      </c>
      <c r="E133" s="36">
        <v>0</v>
      </c>
      <c r="F133" s="34">
        <v>66</v>
      </c>
      <c r="G133" s="36">
        <v>0</v>
      </c>
      <c r="H133" s="36">
        <f t="shared" si="18"/>
        <v>3300</v>
      </c>
      <c r="I133" s="36">
        <v>0</v>
      </c>
      <c r="J133" s="36">
        <f t="shared" ref="J133:J148" si="19">IF(I133&gt;0.1*H133,0.1*H133,I133)</f>
        <v>0</v>
      </c>
      <c r="K133" s="36">
        <f t="shared" ref="K133:K148" si="20">+I133-J133</f>
        <v>0</v>
      </c>
      <c r="L133" s="36">
        <f t="shared" ref="L133:L148" si="21">+H133-J133</f>
        <v>3300</v>
      </c>
      <c r="M133" s="36">
        <v>0</v>
      </c>
      <c r="N133" s="36">
        <v>375</v>
      </c>
      <c r="O133" s="36">
        <v>330</v>
      </c>
      <c r="P133" s="36">
        <f t="shared" ref="P133:P148" si="22">+M133+O133</f>
        <v>330</v>
      </c>
      <c r="Q133" s="36">
        <f t="shared" ref="Q133:Q148" si="23">IF(P133&gt;L133,L133,P133)</f>
        <v>330</v>
      </c>
      <c r="R133" s="36">
        <f t="shared" ref="R133:R148" si="24">+P133-Q133</f>
        <v>0</v>
      </c>
      <c r="S133" s="36">
        <f t="shared" ref="S133:S148" si="25">+L133-Q133</f>
        <v>2970</v>
      </c>
    </row>
    <row r="134" spans="2:19">
      <c r="B134" s="36">
        <v>132</v>
      </c>
      <c r="C134" s="34">
        <v>610</v>
      </c>
      <c r="D134" s="35" t="s">
        <v>118</v>
      </c>
      <c r="E134" s="36">
        <v>0</v>
      </c>
      <c r="F134" s="34">
        <v>113</v>
      </c>
      <c r="G134" s="36">
        <v>0</v>
      </c>
      <c r="H134" s="36">
        <f t="shared" si="18"/>
        <v>5650</v>
      </c>
      <c r="I134" s="36">
        <v>0</v>
      </c>
      <c r="J134" s="36">
        <f t="shared" si="19"/>
        <v>0</v>
      </c>
      <c r="K134" s="36">
        <f t="shared" si="20"/>
        <v>0</v>
      </c>
      <c r="L134" s="36">
        <f t="shared" si="21"/>
        <v>5650</v>
      </c>
      <c r="M134" s="36">
        <v>0</v>
      </c>
      <c r="N134" s="36">
        <v>750</v>
      </c>
      <c r="O134" s="36">
        <v>565</v>
      </c>
      <c r="P134" s="36">
        <f t="shared" si="22"/>
        <v>565</v>
      </c>
      <c r="Q134" s="36">
        <f t="shared" si="23"/>
        <v>565</v>
      </c>
      <c r="R134" s="36">
        <f t="shared" si="24"/>
        <v>0</v>
      </c>
      <c r="S134" s="36">
        <f t="shared" si="25"/>
        <v>5085</v>
      </c>
    </row>
    <row r="135" spans="2:19">
      <c r="B135" s="36">
        <v>133</v>
      </c>
      <c r="C135" s="34">
        <v>656</v>
      </c>
      <c r="D135" s="35" t="s">
        <v>186</v>
      </c>
      <c r="E135" s="36">
        <v>0</v>
      </c>
      <c r="F135" s="34">
        <v>9279</v>
      </c>
      <c r="G135" s="36">
        <v>0</v>
      </c>
      <c r="H135" s="36">
        <f t="shared" si="18"/>
        <v>463950</v>
      </c>
      <c r="I135" s="36">
        <v>286335</v>
      </c>
      <c r="J135" s="36">
        <f t="shared" si="19"/>
        <v>46395</v>
      </c>
      <c r="K135" s="36">
        <f t="shared" si="20"/>
        <v>239940</v>
      </c>
      <c r="L135" s="36">
        <f t="shared" si="21"/>
        <v>417555</v>
      </c>
      <c r="M135" s="36">
        <v>0</v>
      </c>
      <c r="N135" s="36">
        <v>3828325</v>
      </c>
      <c r="O135" s="36">
        <v>46395</v>
      </c>
      <c r="P135" s="36">
        <f t="shared" si="22"/>
        <v>46395</v>
      </c>
      <c r="Q135" s="36">
        <f t="shared" si="23"/>
        <v>46395</v>
      </c>
      <c r="R135" s="36">
        <f t="shared" si="24"/>
        <v>0</v>
      </c>
      <c r="S135" s="36">
        <f t="shared" si="25"/>
        <v>371160</v>
      </c>
    </row>
    <row r="136" spans="2:19" ht="33">
      <c r="B136" s="36">
        <v>134</v>
      </c>
      <c r="C136" s="34">
        <v>655</v>
      </c>
      <c r="D136" s="35" t="s">
        <v>184</v>
      </c>
      <c r="E136" s="36">
        <v>0</v>
      </c>
      <c r="F136" s="34">
        <v>1118</v>
      </c>
      <c r="G136" s="36">
        <v>0</v>
      </c>
      <c r="H136" s="36">
        <f t="shared" si="18"/>
        <v>55900</v>
      </c>
      <c r="I136" s="36">
        <v>0</v>
      </c>
      <c r="J136" s="36">
        <f t="shared" si="19"/>
        <v>0</v>
      </c>
      <c r="K136" s="36">
        <f t="shared" si="20"/>
        <v>0</v>
      </c>
      <c r="L136" s="36">
        <f t="shared" si="21"/>
        <v>55900</v>
      </c>
      <c r="M136" s="36">
        <v>0</v>
      </c>
      <c r="N136" s="36">
        <v>206700</v>
      </c>
      <c r="O136" s="36">
        <v>5590</v>
      </c>
      <c r="P136" s="36">
        <f t="shared" si="22"/>
        <v>5590</v>
      </c>
      <c r="Q136" s="36">
        <f t="shared" si="23"/>
        <v>5590</v>
      </c>
      <c r="R136" s="36">
        <f t="shared" si="24"/>
        <v>0</v>
      </c>
      <c r="S136" s="36">
        <f t="shared" si="25"/>
        <v>50310</v>
      </c>
    </row>
    <row r="137" spans="2:19" ht="33">
      <c r="B137" s="36">
        <v>135</v>
      </c>
      <c r="C137" s="34">
        <v>126</v>
      </c>
      <c r="D137" s="35" t="s">
        <v>26</v>
      </c>
      <c r="E137" s="36">
        <v>0</v>
      </c>
      <c r="F137" s="34">
        <v>624</v>
      </c>
      <c r="G137" s="36">
        <v>159</v>
      </c>
      <c r="H137" s="36">
        <f t="shared" si="18"/>
        <v>27543</v>
      </c>
      <c r="I137" s="36">
        <v>0</v>
      </c>
      <c r="J137" s="36">
        <f t="shared" si="19"/>
        <v>0</v>
      </c>
      <c r="K137" s="36">
        <f t="shared" si="20"/>
        <v>0</v>
      </c>
      <c r="L137" s="36">
        <f t="shared" si="21"/>
        <v>27543</v>
      </c>
      <c r="M137" s="36">
        <v>0</v>
      </c>
      <c r="N137" s="36">
        <v>44575</v>
      </c>
      <c r="O137" s="36">
        <v>2754</v>
      </c>
      <c r="P137" s="36">
        <f t="shared" si="22"/>
        <v>2754</v>
      </c>
      <c r="Q137" s="36">
        <f t="shared" si="23"/>
        <v>2754</v>
      </c>
      <c r="R137" s="36">
        <f t="shared" si="24"/>
        <v>0</v>
      </c>
      <c r="S137" s="36">
        <f t="shared" si="25"/>
        <v>24789</v>
      </c>
    </row>
    <row r="138" spans="2:19">
      <c r="B138" s="36">
        <v>136</v>
      </c>
      <c r="C138" s="34">
        <v>125</v>
      </c>
      <c r="D138" s="35" t="s">
        <v>24</v>
      </c>
      <c r="E138" s="36">
        <v>0</v>
      </c>
      <c r="F138" s="34">
        <v>333</v>
      </c>
      <c r="G138" s="36">
        <v>45</v>
      </c>
      <c r="H138" s="36">
        <f t="shared" si="18"/>
        <v>15615</v>
      </c>
      <c r="I138" s="36">
        <v>0</v>
      </c>
      <c r="J138" s="36">
        <f t="shared" si="19"/>
        <v>0</v>
      </c>
      <c r="K138" s="36">
        <f t="shared" si="20"/>
        <v>0</v>
      </c>
      <c r="L138" s="36">
        <f t="shared" si="21"/>
        <v>15615</v>
      </c>
      <c r="M138" s="36">
        <v>0</v>
      </c>
      <c r="N138" s="36">
        <v>1425</v>
      </c>
      <c r="O138" s="36">
        <v>1425</v>
      </c>
      <c r="P138" s="36">
        <f t="shared" si="22"/>
        <v>1425</v>
      </c>
      <c r="Q138" s="36">
        <f t="shared" si="23"/>
        <v>1425</v>
      </c>
      <c r="R138" s="36">
        <f t="shared" si="24"/>
        <v>0</v>
      </c>
      <c r="S138" s="36">
        <f t="shared" si="25"/>
        <v>14190</v>
      </c>
    </row>
    <row r="139" spans="2:19">
      <c r="B139" s="36">
        <v>137</v>
      </c>
      <c r="C139" s="34">
        <v>134</v>
      </c>
      <c r="D139" s="35" t="s">
        <v>36</v>
      </c>
      <c r="E139" s="36">
        <v>0</v>
      </c>
      <c r="F139" s="34">
        <v>1427</v>
      </c>
      <c r="G139" s="36">
        <v>700</v>
      </c>
      <c r="H139" s="36">
        <f t="shared" si="18"/>
        <v>55250</v>
      </c>
      <c r="I139" s="36">
        <v>0</v>
      </c>
      <c r="J139" s="36">
        <f t="shared" si="19"/>
        <v>0</v>
      </c>
      <c r="K139" s="36">
        <f t="shared" si="20"/>
        <v>0</v>
      </c>
      <c r="L139" s="36">
        <f t="shared" si="21"/>
        <v>55250</v>
      </c>
      <c r="M139" s="36">
        <v>0</v>
      </c>
      <c r="N139" s="36">
        <v>94175</v>
      </c>
      <c r="O139" s="36">
        <v>5525</v>
      </c>
      <c r="P139" s="36">
        <f t="shared" si="22"/>
        <v>5525</v>
      </c>
      <c r="Q139" s="36">
        <f t="shared" si="23"/>
        <v>5525</v>
      </c>
      <c r="R139" s="36">
        <f t="shared" si="24"/>
        <v>0</v>
      </c>
      <c r="S139" s="36">
        <f t="shared" si="25"/>
        <v>49725</v>
      </c>
    </row>
    <row r="140" spans="2:19" ht="33">
      <c r="B140" s="36">
        <v>138</v>
      </c>
      <c r="C140" s="34">
        <v>207</v>
      </c>
      <c r="D140" s="35" t="s">
        <v>96</v>
      </c>
      <c r="E140" s="36">
        <v>0</v>
      </c>
      <c r="F140" s="34">
        <v>11</v>
      </c>
      <c r="G140" s="36">
        <v>0</v>
      </c>
      <c r="H140" s="36">
        <f t="shared" si="18"/>
        <v>550</v>
      </c>
      <c r="I140" s="36">
        <v>807283</v>
      </c>
      <c r="J140" s="36">
        <f t="shared" si="19"/>
        <v>55</v>
      </c>
      <c r="K140" s="36">
        <f t="shared" si="20"/>
        <v>807228</v>
      </c>
      <c r="L140" s="36">
        <f t="shared" si="21"/>
        <v>495</v>
      </c>
      <c r="M140" s="36">
        <v>0</v>
      </c>
      <c r="N140" s="36">
        <v>232175</v>
      </c>
      <c r="O140" s="36">
        <v>55</v>
      </c>
      <c r="P140" s="36">
        <f t="shared" si="22"/>
        <v>55</v>
      </c>
      <c r="Q140" s="36">
        <f t="shared" si="23"/>
        <v>55</v>
      </c>
      <c r="R140" s="36">
        <f t="shared" si="24"/>
        <v>0</v>
      </c>
      <c r="S140" s="36">
        <f t="shared" si="25"/>
        <v>440</v>
      </c>
    </row>
    <row r="141" spans="2:19">
      <c r="B141" s="36">
        <v>139</v>
      </c>
      <c r="C141" s="34">
        <v>619</v>
      </c>
      <c r="D141" s="35" t="s">
        <v>122</v>
      </c>
      <c r="E141" s="36">
        <v>0</v>
      </c>
      <c r="F141" s="34">
        <v>988</v>
      </c>
      <c r="G141" s="36">
        <v>0</v>
      </c>
      <c r="H141" s="36">
        <f t="shared" si="18"/>
        <v>49400</v>
      </c>
      <c r="I141" s="36">
        <v>0</v>
      </c>
      <c r="J141" s="36">
        <f t="shared" si="19"/>
        <v>0</v>
      </c>
      <c r="K141" s="36">
        <f t="shared" si="20"/>
        <v>0</v>
      </c>
      <c r="L141" s="36">
        <f t="shared" si="21"/>
        <v>49400</v>
      </c>
      <c r="M141" s="36">
        <v>0</v>
      </c>
      <c r="N141" s="36">
        <v>639525</v>
      </c>
      <c r="O141" s="36">
        <v>4940</v>
      </c>
      <c r="P141" s="36">
        <f t="shared" si="22"/>
        <v>4940</v>
      </c>
      <c r="Q141" s="36">
        <f t="shared" si="23"/>
        <v>4940</v>
      </c>
      <c r="R141" s="36">
        <f t="shared" si="24"/>
        <v>0</v>
      </c>
      <c r="S141" s="36">
        <f t="shared" si="25"/>
        <v>44460</v>
      </c>
    </row>
    <row r="142" spans="2:19">
      <c r="B142" s="36">
        <v>140</v>
      </c>
      <c r="C142" s="34">
        <v>852</v>
      </c>
      <c r="D142" s="35" t="s">
        <v>254</v>
      </c>
      <c r="E142" s="36">
        <v>0</v>
      </c>
      <c r="F142" s="34">
        <v>935</v>
      </c>
      <c r="G142" s="36">
        <v>935</v>
      </c>
      <c r="H142" s="36">
        <f t="shared" si="18"/>
        <v>25245</v>
      </c>
      <c r="I142" s="36">
        <v>0</v>
      </c>
      <c r="J142" s="36">
        <f t="shared" si="19"/>
        <v>0</v>
      </c>
      <c r="K142" s="36">
        <f t="shared" si="20"/>
        <v>0</v>
      </c>
      <c r="L142" s="36">
        <f t="shared" si="21"/>
        <v>25245</v>
      </c>
      <c r="M142" s="36">
        <v>0</v>
      </c>
      <c r="N142" s="36">
        <v>52700</v>
      </c>
      <c r="O142" s="36">
        <v>2525</v>
      </c>
      <c r="P142" s="36">
        <f t="shared" si="22"/>
        <v>2525</v>
      </c>
      <c r="Q142" s="36">
        <f t="shared" si="23"/>
        <v>2525</v>
      </c>
      <c r="R142" s="36">
        <f t="shared" si="24"/>
        <v>0</v>
      </c>
      <c r="S142" s="36">
        <f t="shared" si="25"/>
        <v>22720</v>
      </c>
    </row>
    <row r="143" spans="2:19">
      <c r="B143" s="36">
        <v>141</v>
      </c>
      <c r="C143" s="34">
        <v>862</v>
      </c>
      <c r="D143" s="35" t="s">
        <v>260</v>
      </c>
      <c r="E143" s="36">
        <v>0</v>
      </c>
      <c r="F143" s="34">
        <v>1</v>
      </c>
      <c r="G143" s="36">
        <v>1</v>
      </c>
      <c r="H143" s="36">
        <f t="shared" si="18"/>
        <v>27</v>
      </c>
      <c r="I143" s="36">
        <v>0</v>
      </c>
      <c r="J143" s="36">
        <f t="shared" si="19"/>
        <v>0</v>
      </c>
      <c r="K143" s="36">
        <f t="shared" si="20"/>
        <v>0</v>
      </c>
      <c r="L143" s="36">
        <f t="shared" si="21"/>
        <v>27</v>
      </c>
      <c r="M143" s="36">
        <v>0</v>
      </c>
      <c r="N143" s="36">
        <v>0</v>
      </c>
      <c r="O143" s="36">
        <v>0</v>
      </c>
      <c r="P143" s="36">
        <f t="shared" si="22"/>
        <v>0</v>
      </c>
      <c r="Q143" s="36">
        <f t="shared" si="23"/>
        <v>0</v>
      </c>
      <c r="R143" s="36">
        <f t="shared" si="24"/>
        <v>0</v>
      </c>
      <c r="S143" s="36">
        <f t="shared" si="25"/>
        <v>27</v>
      </c>
    </row>
    <row r="144" spans="2:19">
      <c r="B144" s="36">
        <v>142</v>
      </c>
      <c r="C144" s="34">
        <v>856</v>
      </c>
      <c r="D144" s="35" t="s">
        <v>258</v>
      </c>
      <c r="E144" s="36">
        <v>0</v>
      </c>
      <c r="F144" s="34">
        <v>1560</v>
      </c>
      <c r="G144" s="36">
        <v>1560</v>
      </c>
      <c r="H144" s="36">
        <f t="shared" si="18"/>
        <v>42120</v>
      </c>
      <c r="I144" s="36">
        <v>0</v>
      </c>
      <c r="J144" s="36">
        <f t="shared" si="19"/>
        <v>0</v>
      </c>
      <c r="K144" s="36">
        <f t="shared" si="20"/>
        <v>0</v>
      </c>
      <c r="L144" s="36">
        <f t="shared" si="21"/>
        <v>42120</v>
      </c>
      <c r="M144" s="36">
        <v>0</v>
      </c>
      <c r="N144" s="36">
        <v>1300</v>
      </c>
      <c r="O144" s="36">
        <v>1300</v>
      </c>
      <c r="P144" s="36">
        <f t="shared" si="22"/>
        <v>1300</v>
      </c>
      <c r="Q144" s="36">
        <f t="shared" si="23"/>
        <v>1300</v>
      </c>
      <c r="R144" s="36">
        <f t="shared" si="24"/>
        <v>0</v>
      </c>
      <c r="S144" s="36">
        <f t="shared" si="25"/>
        <v>40820</v>
      </c>
    </row>
    <row r="145" spans="2:19" ht="33">
      <c r="B145" s="36">
        <v>143</v>
      </c>
      <c r="C145" s="34">
        <v>854</v>
      </c>
      <c r="D145" s="35" t="s">
        <v>256</v>
      </c>
      <c r="E145" s="36">
        <v>0</v>
      </c>
      <c r="F145" s="34">
        <v>9507</v>
      </c>
      <c r="G145" s="36">
        <v>9507</v>
      </c>
      <c r="H145" s="36">
        <f t="shared" si="18"/>
        <v>256689</v>
      </c>
      <c r="I145" s="36">
        <v>0</v>
      </c>
      <c r="J145" s="36">
        <f t="shared" si="19"/>
        <v>0</v>
      </c>
      <c r="K145" s="36">
        <f t="shared" si="20"/>
        <v>0</v>
      </c>
      <c r="L145" s="36">
        <f t="shared" si="21"/>
        <v>256689</v>
      </c>
      <c r="M145" s="36">
        <v>0</v>
      </c>
      <c r="N145" s="36">
        <v>199625</v>
      </c>
      <c r="O145" s="36">
        <v>25669</v>
      </c>
      <c r="P145" s="36">
        <f t="shared" si="22"/>
        <v>25669</v>
      </c>
      <c r="Q145" s="36">
        <f t="shared" si="23"/>
        <v>25669</v>
      </c>
      <c r="R145" s="36">
        <f t="shared" si="24"/>
        <v>0</v>
      </c>
      <c r="S145" s="36">
        <f t="shared" si="25"/>
        <v>231020</v>
      </c>
    </row>
    <row r="146" spans="2:19" ht="33">
      <c r="B146" s="36">
        <v>144</v>
      </c>
      <c r="C146" s="34">
        <v>840</v>
      </c>
      <c r="D146" s="35" t="s">
        <v>242</v>
      </c>
      <c r="E146" s="36">
        <v>0</v>
      </c>
      <c r="F146" s="34">
        <v>3673</v>
      </c>
      <c r="G146" s="36">
        <v>3673</v>
      </c>
      <c r="H146" s="36">
        <f t="shared" si="18"/>
        <v>99171</v>
      </c>
      <c r="I146" s="36">
        <v>0</v>
      </c>
      <c r="J146" s="36">
        <f t="shared" si="19"/>
        <v>0</v>
      </c>
      <c r="K146" s="36">
        <f t="shared" si="20"/>
        <v>0</v>
      </c>
      <c r="L146" s="36">
        <f t="shared" si="21"/>
        <v>99171</v>
      </c>
      <c r="M146" s="36">
        <v>0</v>
      </c>
      <c r="N146" s="36">
        <v>150750</v>
      </c>
      <c r="O146" s="36">
        <v>9917</v>
      </c>
      <c r="P146" s="36">
        <f t="shared" si="22"/>
        <v>9917</v>
      </c>
      <c r="Q146" s="36">
        <f t="shared" si="23"/>
        <v>9917</v>
      </c>
      <c r="R146" s="36">
        <f t="shared" si="24"/>
        <v>0</v>
      </c>
      <c r="S146" s="36">
        <f t="shared" si="25"/>
        <v>89254</v>
      </c>
    </row>
    <row r="147" spans="2:19" ht="49.5">
      <c r="B147" s="36">
        <v>145</v>
      </c>
      <c r="C147" s="34">
        <v>846</v>
      </c>
      <c r="D147" s="35" t="s">
        <v>252</v>
      </c>
      <c r="E147" s="36">
        <v>0</v>
      </c>
      <c r="F147" s="34">
        <v>690</v>
      </c>
      <c r="G147" s="36">
        <v>690</v>
      </c>
      <c r="H147" s="36">
        <f t="shared" si="18"/>
        <v>18630</v>
      </c>
      <c r="I147" s="36">
        <v>0</v>
      </c>
      <c r="J147" s="36">
        <f t="shared" si="19"/>
        <v>0</v>
      </c>
      <c r="K147" s="36">
        <f t="shared" si="20"/>
        <v>0</v>
      </c>
      <c r="L147" s="36">
        <f t="shared" si="21"/>
        <v>18630</v>
      </c>
      <c r="M147" s="36">
        <v>0</v>
      </c>
      <c r="N147" s="36">
        <v>11525</v>
      </c>
      <c r="O147" s="36">
        <v>1863</v>
      </c>
      <c r="P147" s="36">
        <f t="shared" si="22"/>
        <v>1863</v>
      </c>
      <c r="Q147" s="36">
        <f t="shared" si="23"/>
        <v>1863</v>
      </c>
      <c r="R147" s="36">
        <f t="shared" si="24"/>
        <v>0</v>
      </c>
      <c r="S147" s="36">
        <f t="shared" si="25"/>
        <v>16767</v>
      </c>
    </row>
    <row r="148" spans="2:19">
      <c r="B148" s="36">
        <v>146</v>
      </c>
      <c r="C148" s="34">
        <v>646</v>
      </c>
      <c r="D148" s="35" t="s">
        <v>166</v>
      </c>
      <c r="E148" s="36">
        <v>0</v>
      </c>
      <c r="F148" s="34">
        <v>2530</v>
      </c>
      <c r="G148" s="36">
        <v>0</v>
      </c>
      <c r="H148" s="36">
        <f t="shared" si="18"/>
        <v>126500</v>
      </c>
      <c r="I148" s="36">
        <v>0</v>
      </c>
      <c r="J148" s="36">
        <f t="shared" si="19"/>
        <v>0</v>
      </c>
      <c r="K148" s="36">
        <f t="shared" si="20"/>
        <v>0</v>
      </c>
      <c r="L148" s="36">
        <f t="shared" si="21"/>
        <v>126500</v>
      </c>
      <c r="M148" s="36">
        <v>0</v>
      </c>
      <c r="N148" s="36">
        <v>375475</v>
      </c>
      <c r="O148" s="36">
        <v>12650</v>
      </c>
      <c r="P148" s="36">
        <f t="shared" si="22"/>
        <v>12650</v>
      </c>
      <c r="Q148" s="36">
        <f t="shared" si="23"/>
        <v>12650</v>
      </c>
      <c r="R148" s="36">
        <f t="shared" si="24"/>
        <v>0</v>
      </c>
      <c r="S148" s="36">
        <f t="shared" si="25"/>
        <v>113850</v>
      </c>
    </row>
    <row r="149" spans="2:19">
      <c r="C149" s="87" t="s">
        <v>291</v>
      </c>
      <c r="D149" s="88"/>
      <c r="E149" s="37">
        <f t="shared" ref="E149:L149" si="26">SUM(E3:E148)</f>
        <v>75</v>
      </c>
      <c r="F149" s="70">
        <f t="shared" si="26"/>
        <v>891632</v>
      </c>
      <c r="G149" s="70">
        <f t="shared" si="26"/>
        <v>72883</v>
      </c>
      <c r="H149" s="70">
        <f t="shared" si="26"/>
        <v>42908291</v>
      </c>
      <c r="I149" s="70">
        <f t="shared" si="26"/>
        <v>25969025</v>
      </c>
      <c r="J149" s="70">
        <f t="shared" si="26"/>
        <v>645375</v>
      </c>
      <c r="K149" s="70">
        <f t="shared" si="26"/>
        <v>25323650</v>
      </c>
      <c r="L149" s="71">
        <f t="shared" si="26"/>
        <v>42262916</v>
      </c>
      <c r="M149" s="71">
        <f t="shared" ref="M149" si="27">SUM(M3:M148)</f>
        <v>5395847</v>
      </c>
      <c r="N149" s="71">
        <f t="shared" ref="N149" si="28">SUM(N3:N148)</f>
        <v>221233350</v>
      </c>
      <c r="O149" s="71">
        <f t="shared" ref="O149" si="29">SUM(O3:O148)</f>
        <v>4285154</v>
      </c>
      <c r="P149" s="71">
        <f t="shared" ref="P149" si="30">SUM(P3:P148)</f>
        <v>9681001</v>
      </c>
      <c r="Q149" s="71">
        <f t="shared" ref="Q149" si="31">SUM(Q3:Q148)</f>
        <v>4679129</v>
      </c>
      <c r="R149" s="71">
        <f t="shared" ref="R149" si="32">SUM(R3:R148)</f>
        <v>5001872</v>
      </c>
      <c r="S149" s="71">
        <f t="shared" ref="S149" si="33">SUM(S3:S148)</f>
        <v>37583787</v>
      </c>
    </row>
    <row r="150" spans="2:19">
      <c r="E150" s="39"/>
      <c r="F150" s="39"/>
      <c r="G150" s="39"/>
    </row>
    <row r="151" spans="2:19">
      <c r="E151" s="39"/>
      <c r="F151" s="39"/>
      <c r="G151" s="39"/>
    </row>
    <row r="152" spans="2:19">
      <c r="E152" s="39"/>
      <c r="F152" s="39"/>
      <c r="G152" s="39"/>
    </row>
    <row r="153" spans="2:19">
      <c r="N153" s="39"/>
    </row>
  </sheetData>
  <sortState ref="C3:I145">
    <sortCondition ref="D3:D145"/>
  </sortState>
  <mergeCells count="1">
    <mergeCell ref="C149:D149"/>
  </mergeCells>
  <pageMargins left="1.1599999999999999" right="0.2" top="0.66" bottom="0.46" header="0.31496062992125984" footer="0.31496062992125984"/>
  <pageSetup paperSize="5" scale="77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R154"/>
  <sheetViews>
    <sheetView zoomScale="85" zoomScaleNormal="85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3" sqref="C3"/>
    </sheetView>
  </sheetViews>
  <sheetFormatPr defaultRowHeight="15"/>
  <cols>
    <col min="1" max="1" width="9.140625" style="62"/>
    <col min="2" max="2" width="48" style="68" customWidth="1"/>
    <col min="3" max="3" width="10.140625" style="62" bestFit="1" customWidth="1"/>
    <col min="4" max="4" width="11.140625" style="62" customWidth="1"/>
    <col min="5" max="5" width="19.42578125" style="62" customWidth="1"/>
    <col min="6" max="6" width="8.28515625" style="62" customWidth="1"/>
    <col min="7" max="7" width="10.140625" style="62" customWidth="1"/>
    <col min="8" max="8" width="11.28515625" style="62" customWidth="1"/>
    <col min="9" max="9" width="10" style="62" customWidth="1"/>
    <col min="10" max="10" width="12" style="62" customWidth="1"/>
    <col min="11" max="11" width="16.7109375" style="62" customWidth="1"/>
    <col min="12" max="12" width="13" style="62" customWidth="1"/>
    <col min="13" max="13" width="7.85546875" style="62" customWidth="1"/>
    <col min="14" max="14" width="9" style="62" customWidth="1"/>
    <col min="15" max="15" width="12.85546875" style="62" customWidth="1"/>
    <col min="16" max="16" width="12.42578125" style="62" customWidth="1"/>
    <col min="17" max="17" width="11.7109375" style="62" customWidth="1"/>
    <col min="18" max="18" width="10" style="69" bestFit="1" customWidth="1"/>
    <col min="19" max="16384" width="9.140625" style="62"/>
  </cols>
  <sheetData>
    <row r="1" spans="1:18" s="54" customFormat="1" ht="105">
      <c r="A1" s="53" t="s">
        <v>999</v>
      </c>
      <c r="B1" s="53" t="s">
        <v>1</v>
      </c>
      <c r="C1" s="53" t="s">
        <v>1096</v>
      </c>
      <c r="D1" s="53" t="s">
        <v>1097</v>
      </c>
      <c r="E1" s="53" t="s">
        <v>1098</v>
      </c>
      <c r="F1" s="53" t="s">
        <v>1099</v>
      </c>
      <c r="G1" s="53" t="s">
        <v>1100</v>
      </c>
      <c r="H1" s="53" t="s">
        <v>1101</v>
      </c>
      <c r="I1" s="53" t="s">
        <v>1102</v>
      </c>
      <c r="J1" s="53" t="s">
        <v>1103</v>
      </c>
      <c r="K1" s="53" t="s">
        <v>1104</v>
      </c>
      <c r="L1" s="53" t="s">
        <v>1105</v>
      </c>
      <c r="M1" s="53" t="s">
        <v>1106</v>
      </c>
      <c r="N1" s="53" t="s">
        <v>1107</v>
      </c>
      <c r="O1" s="53" t="s">
        <v>1108</v>
      </c>
      <c r="P1" s="53" t="s">
        <v>1109</v>
      </c>
      <c r="Q1" s="53" t="s">
        <v>1110</v>
      </c>
      <c r="R1" s="53" t="s">
        <v>1015</v>
      </c>
    </row>
    <row r="2" spans="1:18" s="57" customFormat="1" ht="16.5">
      <c r="A2" s="89" t="s">
        <v>1111</v>
      </c>
      <c r="B2" s="90"/>
      <c r="C2" s="55">
        <v>25</v>
      </c>
      <c r="D2" s="55">
        <v>50</v>
      </c>
      <c r="E2" s="55">
        <v>50</v>
      </c>
      <c r="F2" s="55">
        <v>25</v>
      </c>
      <c r="G2" s="55">
        <v>10000</v>
      </c>
      <c r="H2" s="55">
        <v>25</v>
      </c>
      <c r="I2" s="55">
        <v>25</v>
      </c>
      <c r="J2" s="55">
        <v>10000</v>
      </c>
      <c r="K2" s="55">
        <v>1000</v>
      </c>
      <c r="L2" s="55">
        <v>10000</v>
      </c>
      <c r="M2" s="55">
        <v>10000</v>
      </c>
      <c r="N2" s="55">
        <v>25</v>
      </c>
      <c r="O2" s="55">
        <v>100000</v>
      </c>
      <c r="P2" s="55">
        <v>50000</v>
      </c>
      <c r="Q2" s="55">
        <v>50000</v>
      </c>
      <c r="R2" s="56"/>
    </row>
    <row r="3" spans="1:18" ht="30">
      <c r="A3" s="58">
        <v>964</v>
      </c>
      <c r="B3" s="59" t="s">
        <v>280</v>
      </c>
      <c r="C3" s="60">
        <v>0</v>
      </c>
      <c r="D3" s="60">
        <v>0</v>
      </c>
      <c r="E3" s="60">
        <v>0</v>
      </c>
      <c r="F3" s="60">
        <v>42</v>
      </c>
      <c r="G3" s="60">
        <v>0</v>
      </c>
      <c r="H3" s="60">
        <v>0</v>
      </c>
      <c r="I3" s="60">
        <v>0</v>
      </c>
      <c r="J3" s="60">
        <v>1</v>
      </c>
      <c r="K3" s="60">
        <v>0</v>
      </c>
      <c r="L3" s="60">
        <v>1</v>
      </c>
      <c r="M3" s="60">
        <v>0</v>
      </c>
      <c r="N3" s="60">
        <v>12</v>
      </c>
      <c r="O3" s="60">
        <v>0</v>
      </c>
      <c r="P3" s="60">
        <v>0</v>
      </c>
      <c r="Q3" s="60">
        <v>0</v>
      </c>
      <c r="R3" s="61">
        <f>+C3*25+D3*50+E3*50+F3*25+G3*10000+H3*25+I3*25+J3*10000+K3*1000+L3*10000+M3*10000+N3*25+O3*100000+P3*50000+Q3*50000</f>
        <v>21350</v>
      </c>
    </row>
    <row r="4" spans="1:18">
      <c r="A4" s="58">
        <v>661</v>
      </c>
      <c r="B4" s="59" t="s">
        <v>196</v>
      </c>
      <c r="C4" s="60">
        <v>0</v>
      </c>
      <c r="D4" s="60">
        <v>44</v>
      </c>
      <c r="E4" s="60">
        <v>662</v>
      </c>
      <c r="F4" s="60">
        <v>164</v>
      </c>
      <c r="G4" s="60">
        <v>0</v>
      </c>
      <c r="H4" s="60">
        <v>10</v>
      </c>
      <c r="I4" s="60">
        <v>76</v>
      </c>
      <c r="J4" s="60">
        <v>1</v>
      </c>
      <c r="K4" s="60">
        <v>0</v>
      </c>
      <c r="L4" s="60">
        <v>1</v>
      </c>
      <c r="M4" s="60">
        <v>749</v>
      </c>
      <c r="N4" s="60">
        <v>12218</v>
      </c>
      <c r="O4" s="60">
        <v>0</v>
      </c>
      <c r="P4" s="60">
        <v>1</v>
      </c>
      <c r="Q4" s="60">
        <v>11</v>
      </c>
      <c r="R4" s="61">
        <f t="shared" ref="R4:R67" si="0">+C4*25+D4*50+E4*50+F4*25+G4*10000+H4*25+I4*25+J4*10000+K4*1000+L4*10000+M4*10000+N4*25+O4*100000+P4*50000+Q4*50000</f>
        <v>8457000</v>
      </c>
    </row>
    <row r="5" spans="1:18">
      <c r="A5" s="58">
        <v>623</v>
      </c>
      <c r="B5" s="59" t="s">
        <v>126</v>
      </c>
      <c r="C5" s="60">
        <v>0</v>
      </c>
      <c r="D5" s="60">
        <v>0</v>
      </c>
      <c r="E5" s="60">
        <v>202</v>
      </c>
      <c r="F5" s="60">
        <v>86</v>
      </c>
      <c r="G5" s="60">
        <v>0</v>
      </c>
      <c r="H5" s="60">
        <v>1</v>
      </c>
      <c r="I5" s="60">
        <v>1</v>
      </c>
      <c r="J5" s="60">
        <v>0</v>
      </c>
      <c r="K5" s="60">
        <v>0</v>
      </c>
      <c r="L5" s="60">
        <v>0</v>
      </c>
      <c r="M5" s="60">
        <v>120</v>
      </c>
      <c r="N5" s="60">
        <v>2182</v>
      </c>
      <c r="O5" s="60">
        <v>0</v>
      </c>
      <c r="P5" s="60">
        <v>1</v>
      </c>
      <c r="Q5" s="60">
        <v>1</v>
      </c>
      <c r="R5" s="61">
        <f t="shared" si="0"/>
        <v>1366850</v>
      </c>
    </row>
    <row r="6" spans="1:18" ht="30">
      <c r="A6" s="58">
        <v>821</v>
      </c>
      <c r="B6" s="59" t="s">
        <v>234</v>
      </c>
      <c r="C6" s="60">
        <v>0</v>
      </c>
      <c r="D6" s="60">
        <v>61</v>
      </c>
      <c r="E6" s="60">
        <v>566</v>
      </c>
      <c r="F6" s="60">
        <v>42</v>
      </c>
      <c r="G6" s="60">
        <v>1</v>
      </c>
      <c r="H6" s="60">
        <v>4</v>
      </c>
      <c r="I6" s="60">
        <v>7</v>
      </c>
      <c r="J6" s="60">
        <v>0</v>
      </c>
      <c r="K6" s="60">
        <v>0</v>
      </c>
      <c r="L6" s="60">
        <v>0</v>
      </c>
      <c r="M6" s="60">
        <v>219</v>
      </c>
      <c r="N6" s="60">
        <v>3254</v>
      </c>
      <c r="O6" s="60">
        <v>0</v>
      </c>
      <c r="P6" s="60">
        <v>0</v>
      </c>
      <c r="Q6" s="60">
        <v>0</v>
      </c>
      <c r="R6" s="61">
        <f t="shared" si="0"/>
        <v>2314025</v>
      </c>
    </row>
    <row r="7" spans="1:18">
      <c r="A7" s="58">
        <v>647</v>
      </c>
      <c r="B7" s="59" t="s">
        <v>168</v>
      </c>
      <c r="C7" s="60">
        <v>0</v>
      </c>
      <c r="D7" s="60">
        <v>3</v>
      </c>
      <c r="E7" s="60">
        <v>40</v>
      </c>
      <c r="F7" s="60">
        <v>164</v>
      </c>
      <c r="G7" s="60">
        <v>0</v>
      </c>
      <c r="H7" s="60">
        <v>27</v>
      </c>
      <c r="I7" s="60">
        <v>31</v>
      </c>
      <c r="J7" s="60">
        <v>0</v>
      </c>
      <c r="K7" s="60">
        <v>0</v>
      </c>
      <c r="L7" s="60">
        <v>0</v>
      </c>
      <c r="M7" s="60">
        <v>30</v>
      </c>
      <c r="N7" s="60">
        <v>1242</v>
      </c>
      <c r="O7" s="60">
        <v>0</v>
      </c>
      <c r="P7" s="60">
        <v>0</v>
      </c>
      <c r="Q7" s="60">
        <v>1</v>
      </c>
      <c r="R7" s="61">
        <f t="shared" si="0"/>
        <v>388750</v>
      </c>
    </row>
    <row r="8" spans="1:18">
      <c r="A8" s="58">
        <v>630</v>
      </c>
      <c r="B8" s="59" t="s">
        <v>134</v>
      </c>
      <c r="C8" s="60">
        <v>0</v>
      </c>
      <c r="D8" s="60">
        <v>0</v>
      </c>
      <c r="E8" s="60">
        <v>37</v>
      </c>
      <c r="F8" s="60">
        <v>21</v>
      </c>
      <c r="G8" s="60">
        <v>0</v>
      </c>
      <c r="H8" s="60">
        <v>4</v>
      </c>
      <c r="I8" s="60">
        <v>1</v>
      </c>
      <c r="J8" s="60">
        <v>0</v>
      </c>
      <c r="K8" s="60">
        <v>0</v>
      </c>
      <c r="L8" s="60">
        <v>0</v>
      </c>
      <c r="M8" s="60">
        <v>52</v>
      </c>
      <c r="N8" s="60">
        <v>327</v>
      </c>
      <c r="O8" s="60">
        <v>0</v>
      </c>
      <c r="P8" s="60">
        <v>0</v>
      </c>
      <c r="Q8" s="60">
        <v>0</v>
      </c>
      <c r="R8" s="61">
        <f t="shared" si="0"/>
        <v>530675</v>
      </c>
    </row>
    <row r="9" spans="1:18">
      <c r="A9" s="58">
        <v>601</v>
      </c>
      <c r="B9" s="59" t="s">
        <v>112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  <c r="H9" s="60">
        <v>0</v>
      </c>
      <c r="I9" s="60">
        <v>0</v>
      </c>
      <c r="J9" s="60">
        <v>0</v>
      </c>
      <c r="K9" s="60">
        <v>0</v>
      </c>
      <c r="L9" s="60">
        <v>0</v>
      </c>
      <c r="M9" s="60">
        <v>0</v>
      </c>
      <c r="N9" s="60">
        <v>0</v>
      </c>
      <c r="O9" s="60">
        <v>0</v>
      </c>
      <c r="P9" s="60">
        <v>0</v>
      </c>
      <c r="Q9" s="60">
        <v>0</v>
      </c>
      <c r="R9" s="61">
        <f t="shared" si="0"/>
        <v>0</v>
      </c>
    </row>
    <row r="10" spans="1:18">
      <c r="A10" s="58">
        <v>648</v>
      </c>
      <c r="B10" s="59" t="s">
        <v>170</v>
      </c>
      <c r="C10" s="60">
        <v>0</v>
      </c>
      <c r="D10" s="60">
        <v>11</v>
      </c>
      <c r="E10" s="60">
        <v>74</v>
      </c>
      <c r="F10" s="60">
        <v>63</v>
      </c>
      <c r="G10" s="60">
        <v>1</v>
      </c>
      <c r="H10" s="60">
        <v>6</v>
      </c>
      <c r="I10" s="60">
        <v>4</v>
      </c>
      <c r="J10" s="60">
        <v>2</v>
      </c>
      <c r="K10" s="60">
        <v>0</v>
      </c>
      <c r="L10" s="60">
        <v>2</v>
      </c>
      <c r="M10" s="60">
        <v>65</v>
      </c>
      <c r="N10" s="60">
        <v>1367</v>
      </c>
      <c r="O10" s="60">
        <v>0</v>
      </c>
      <c r="P10" s="60">
        <v>0</v>
      </c>
      <c r="Q10" s="60">
        <v>1</v>
      </c>
      <c r="R10" s="61">
        <f t="shared" si="0"/>
        <v>790250</v>
      </c>
    </row>
    <row r="11" spans="1:18">
      <c r="A11" s="58">
        <v>649</v>
      </c>
      <c r="B11" s="59" t="s">
        <v>172</v>
      </c>
      <c r="C11" s="60">
        <v>0</v>
      </c>
      <c r="D11" s="60">
        <v>12</v>
      </c>
      <c r="E11" s="60">
        <v>450</v>
      </c>
      <c r="F11" s="60">
        <v>252</v>
      </c>
      <c r="G11" s="60">
        <v>0</v>
      </c>
      <c r="H11" s="60">
        <v>9</v>
      </c>
      <c r="I11" s="60">
        <v>10</v>
      </c>
      <c r="J11" s="60">
        <v>0</v>
      </c>
      <c r="K11" s="60">
        <v>0</v>
      </c>
      <c r="L11" s="60">
        <v>0</v>
      </c>
      <c r="M11" s="60">
        <v>420</v>
      </c>
      <c r="N11" s="60">
        <v>10029</v>
      </c>
      <c r="O11" s="60">
        <v>0</v>
      </c>
      <c r="P11" s="60">
        <v>2</v>
      </c>
      <c r="Q11" s="60">
        <v>6</v>
      </c>
      <c r="R11" s="61">
        <f t="shared" si="0"/>
        <v>4880600</v>
      </c>
    </row>
    <row r="12" spans="1:18">
      <c r="A12" s="58">
        <v>662</v>
      </c>
      <c r="B12" s="59" t="s">
        <v>198</v>
      </c>
      <c r="C12" s="60">
        <v>0</v>
      </c>
      <c r="D12" s="60">
        <v>16</v>
      </c>
      <c r="E12" s="60">
        <v>6</v>
      </c>
      <c r="F12" s="60">
        <v>58</v>
      </c>
      <c r="G12" s="60">
        <v>0</v>
      </c>
      <c r="H12" s="60">
        <v>1</v>
      </c>
      <c r="I12" s="60">
        <v>6</v>
      </c>
      <c r="J12" s="60">
        <v>0</v>
      </c>
      <c r="K12" s="60">
        <v>0</v>
      </c>
      <c r="L12" s="60">
        <v>0</v>
      </c>
      <c r="M12" s="60">
        <v>214</v>
      </c>
      <c r="N12" s="60">
        <v>1465</v>
      </c>
      <c r="O12" s="60">
        <v>0</v>
      </c>
      <c r="P12" s="60">
        <v>1</v>
      </c>
      <c r="Q12" s="60">
        <v>2</v>
      </c>
      <c r="R12" s="61">
        <f t="shared" si="0"/>
        <v>2329350</v>
      </c>
    </row>
    <row r="13" spans="1:18">
      <c r="A13" s="58">
        <v>671</v>
      </c>
      <c r="B13" s="59" t="s">
        <v>206</v>
      </c>
      <c r="C13" s="60">
        <v>0</v>
      </c>
      <c r="D13" s="60">
        <v>0</v>
      </c>
      <c r="E13" s="60">
        <v>94</v>
      </c>
      <c r="F13" s="60">
        <v>15</v>
      </c>
      <c r="G13" s="60">
        <v>0</v>
      </c>
      <c r="H13" s="60">
        <v>3</v>
      </c>
      <c r="I13" s="60">
        <v>6</v>
      </c>
      <c r="J13" s="60">
        <v>0</v>
      </c>
      <c r="K13" s="60">
        <v>0</v>
      </c>
      <c r="L13" s="60">
        <v>0</v>
      </c>
      <c r="M13" s="60">
        <v>29</v>
      </c>
      <c r="N13" s="60">
        <v>837</v>
      </c>
      <c r="O13" s="60">
        <v>0</v>
      </c>
      <c r="P13" s="60">
        <v>0</v>
      </c>
      <c r="Q13" s="60">
        <v>0</v>
      </c>
      <c r="R13" s="61">
        <f t="shared" si="0"/>
        <v>316225</v>
      </c>
    </row>
    <row r="14" spans="1:18">
      <c r="A14" s="58">
        <v>670</v>
      </c>
      <c r="B14" s="59" t="s">
        <v>204</v>
      </c>
      <c r="C14" s="60">
        <v>0</v>
      </c>
      <c r="D14" s="60">
        <v>0</v>
      </c>
      <c r="E14" s="60">
        <v>59</v>
      </c>
      <c r="F14" s="60">
        <v>35</v>
      </c>
      <c r="G14" s="60">
        <v>0</v>
      </c>
      <c r="H14" s="60">
        <v>1</v>
      </c>
      <c r="I14" s="60">
        <v>3</v>
      </c>
      <c r="J14" s="60">
        <v>0</v>
      </c>
      <c r="K14" s="60">
        <v>0</v>
      </c>
      <c r="L14" s="60">
        <v>0</v>
      </c>
      <c r="M14" s="60">
        <v>100</v>
      </c>
      <c r="N14" s="60">
        <v>3494</v>
      </c>
      <c r="O14" s="60">
        <v>0</v>
      </c>
      <c r="P14" s="60">
        <v>2</v>
      </c>
      <c r="Q14" s="60">
        <v>3</v>
      </c>
      <c r="R14" s="61">
        <f t="shared" si="0"/>
        <v>1341275</v>
      </c>
    </row>
    <row r="15" spans="1:18">
      <c r="A15" s="58">
        <v>987</v>
      </c>
      <c r="B15" s="59" t="s">
        <v>1112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  <c r="H15" s="60">
        <v>0</v>
      </c>
      <c r="I15" s="60">
        <v>0</v>
      </c>
      <c r="J15" s="60">
        <v>0</v>
      </c>
      <c r="K15" s="60">
        <v>0</v>
      </c>
      <c r="L15" s="60">
        <v>0</v>
      </c>
      <c r="M15" s="60">
        <v>0</v>
      </c>
      <c r="N15" s="60">
        <v>0</v>
      </c>
      <c r="O15" s="60">
        <v>0</v>
      </c>
      <c r="P15" s="60">
        <v>0</v>
      </c>
      <c r="Q15" s="60">
        <v>0</v>
      </c>
      <c r="R15" s="61">
        <f t="shared" si="0"/>
        <v>0</v>
      </c>
    </row>
    <row r="16" spans="1:18">
      <c r="A16" s="58">
        <v>983</v>
      </c>
      <c r="B16" s="59" t="s">
        <v>282</v>
      </c>
      <c r="C16" s="60">
        <v>0</v>
      </c>
      <c r="D16" s="60">
        <v>0</v>
      </c>
      <c r="E16" s="60">
        <v>0</v>
      </c>
      <c r="F16" s="60">
        <v>1</v>
      </c>
      <c r="G16" s="60">
        <v>0</v>
      </c>
      <c r="H16" s="60">
        <v>0</v>
      </c>
      <c r="I16" s="60">
        <v>1</v>
      </c>
      <c r="J16" s="60">
        <v>0</v>
      </c>
      <c r="K16" s="60">
        <v>0</v>
      </c>
      <c r="L16" s="60">
        <v>0</v>
      </c>
      <c r="M16" s="60">
        <v>0</v>
      </c>
      <c r="N16" s="60">
        <v>2</v>
      </c>
      <c r="O16" s="60">
        <v>0</v>
      </c>
      <c r="P16" s="60">
        <v>0</v>
      </c>
      <c r="Q16" s="60">
        <v>0</v>
      </c>
      <c r="R16" s="61">
        <f t="shared" si="0"/>
        <v>100</v>
      </c>
    </row>
    <row r="17" spans="1:18">
      <c r="A17" s="58">
        <v>657</v>
      </c>
      <c r="B17" s="59" t="s">
        <v>188</v>
      </c>
      <c r="C17" s="60">
        <v>0</v>
      </c>
      <c r="D17" s="60">
        <v>0</v>
      </c>
      <c r="E17" s="60">
        <v>469</v>
      </c>
      <c r="F17" s="60">
        <v>56</v>
      </c>
      <c r="G17" s="60">
        <v>0</v>
      </c>
      <c r="H17" s="60">
        <v>8</v>
      </c>
      <c r="I17" s="60">
        <v>14</v>
      </c>
      <c r="J17" s="60">
        <v>0</v>
      </c>
      <c r="K17" s="60">
        <v>0</v>
      </c>
      <c r="L17" s="60">
        <v>0</v>
      </c>
      <c r="M17" s="60">
        <v>180</v>
      </c>
      <c r="N17" s="60">
        <v>1204</v>
      </c>
      <c r="O17" s="60">
        <v>0</v>
      </c>
      <c r="P17" s="60">
        <v>0</v>
      </c>
      <c r="Q17" s="60">
        <v>0</v>
      </c>
      <c r="R17" s="61">
        <f t="shared" si="0"/>
        <v>1855500</v>
      </c>
    </row>
    <row r="18" spans="1:18">
      <c r="A18" s="58">
        <v>631</v>
      </c>
      <c r="B18" s="59" t="s">
        <v>136</v>
      </c>
      <c r="C18" s="60">
        <v>0</v>
      </c>
      <c r="D18" s="60">
        <v>0</v>
      </c>
      <c r="E18" s="60">
        <v>10</v>
      </c>
      <c r="F18" s="60">
        <v>4</v>
      </c>
      <c r="G18" s="60">
        <v>0</v>
      </c>
      <c r="H18" s="60">
        <v>0</v>
      </c>
      <c r="I18" s="60">
        <v>0</v>
      </c>
      <c r="J18" s="60">
        <v>0</v>
      </c>
      <c r="K18" s="60">
        <v>0</v>
      </c>
      <c r="L18" s="60">
        <v>0</v>
      </c>
      <c r="M18" s="60">
        <v>10</v>
      </c>
      <c r="N18" s="60">
        <v>16</v>
      </c>
      <c r="O18" s="60">
        <v>0</v>
      </c>
      <c r="P18" s="60">
        <v>0</v>
      </c>
      <c r="Q18" s="60">
        <v>0</v>
      </c>
      <c r="R18" s="61">
        <f t="shared" si="0"/>
        <v>101000</v>
      </c>
    </row>
    <row r="19" spans="1:18">
      <c r="A19" s="58">
        <v>650</v>
      </c>
      <c r="B19" s="59" t="s">
        <v>174</v>
      </c>
      <c r="C19" s="60">
        <v>0</v>
      </c>
      <c r="D19" s="60">
        <v>208</v>
      </c>
      <c r="E19" s="60">
        <v>1716</v>
      </c>
      <c r="F19" s="60">
        <v>68</v>
      </c>
      <c r="G19" s="60">
        <v>0</v>
      </c>
      <c r="H19" s="60">
        <v>7</v>
      </c>
      <c r="I19" s="60">
        <v>6</v>
      </c>
      <c r="J19" s="60">
        <v>0</v>
      </c>
      <c r="K19" s="60">
        <v>0</v>
      </c>
      <c r="L19" s="60">
        <v>0</v>
      </c>
      <c r="M19" s="60">
        <v>765</v>
      </c>
      <c r="N19" s="60">
        <v>5788</v>
      </c>
      <c r="O19" s="60">
        <v>0</v>
      </c>
      <c r="P19" s="60">
        <v>6</v>
      </c>
      <c r="Q19" s="60">
        <v>8</v>
      </c>
      <c r="R19" s="61">
        <f t="shared" si="0"/>
        <v>8592925</v>
      </c>
    </row>
    <row r="20" spans="1:18">
      <c r="A20" s="58">
        <v>632</v>
      </c>
      <c r="B20" s="59" t="s">
        <v>138</v>
      </c>
      <c r="C20" s="60">
        <v>0</v>
      </c>
      <c r="D20" s="60">
        <v>1</v>
      </c>
      <c r="E20" s="60">
        <v>8</v>
      </c>
      <c r="F20" s="60">
        <v>9</v>
      </c>
      <c r="G20" s="60">
        <v>0</v>
      </c>
      <c r="H20" s="60">
        <v>0</v>
      </c>
      <c r="I20" s="60">
        <v>0</v>
      </c>
      <c r="J20" s="60">
        <v>0</v>
      </c>
      <c r="K20" s="60">
        <v>0</v>
      </c>
      <c r="L20" s="60">
        <v>0</v>
      </c>
      <c r="M20" s="60">
        <v>96</v>
      </c>
      <c r="N20" s="60">
        <v>456</v>
      </c>
      <c r="O20" s="60">
        <v>0</v>
      </c>
      <c r="P20" s="60">
        <v>1</v>
      </c>
      <c r="Q20" s="60">
        <v>0</v>
      </c>
      <c r="R20" s="61">
        <f t="shared" si="0"/>
        <v>1022075</v>
      </c>
    </row>
    <row r="21" spans="1:18">
      <c r="A21" s="58">
        <v>135</v>
      </c>
      <c r="B21" s="59" t="s">
        <v>38</v>
      </c>
      <c r="C21" s="60">
        <v>0</v>
      </c>
      <c r="D21" s="60">
        <v>0</v>
      </c>
      <c r="E21" s="60">
        <v>0</v>
      </c>
      <c r="F21" s="60">
        <v>3</v>
      </c>
      <c r="G21" s="60">
        <v>0</v>
      </c>
      <c r="H21" s="60">
        <v>0</v>
      </c>
      <c r="I21" s="60">
        <v>0</v>
      </c>
      <c r="J21" s="60">
        <v>0</v>
      </c>
      <c r="K21" s="60">
        <v>0</v>
      </c>
      <c r="L21" s="60">
        <v>0</v>
      </c>
      <c r="M21" s="60">
        <v>0</v>
      </c>
      <c r="N21" s="60">
        <v>80</v>
      </c>
      <c r="O21" s="60">
        <v>0</v>
      </c>
      <c r="P21" s="60">
        <v>0</v>
      </c>
      <c r="Q21" s="60">
        <v>0</v>
      </c>
      <c r="R21" s="61">
        <f t="shared" si="0"/>
        <v>2075</v>
      </c>
    </row>
    <row r="22" spans="1:18">
      <c r="A22" s="58">
        <v>212</v>
      </c>
      <c r="B22" s="59" t="s">
        <v>100</v>
      </c>
      <c r="C22" s="60">
        <v>0</v>
      </c>
      <c r="D22" s="60">
        <v>10</v>
      </c>
      <c r="E22" s="60">
        <v>13</v>
      </c>
      <c r="F22" s="60">
        <v>13</v>
      </c>
      <c r="G22" s="60">
        <v>0</v>
      </c>
      <c r="H22" s="60">
        <v>0</v>
      </c>
      <c r="I22" s="60">
        <v>1</v>
      </c>
      <c r="J22" s="60">
        <v>0</v>
      </c>
      <c r="K22" s="60">
        <v>0</v>
      </c>
      <c r="L22" s="60">
        <v>0</v>
      </c>
      <c r="M22" s="60">
        <v>9</v>
      </c>
      <c r="N22" s="60">
        <v>774</v>
      </c>
      <c r="O22" s="60">
        <v>0</v>
      </c>
      <c r="P22" s="60">
        <v>0</v>
      </c>
      <c r="Q22" s="60">
        <v>1</v>
      </c>
      <c r="R22" s="61">
        <f t="shared" si="0"/>
        <v>160850</v>
      </c>
    </row>
    <row r="23" spans="1:18">
      <c r="A23" s="58">
        <v>604</v>
      </c>
      <c r="B23" s="59" t="s">
        <v>114</v>
      </c>
      <c r="C23" s="60">
        <v>0</v>
      </c>
      <c r="D23" s="60">
        <v>0</v>
      </c>
      <c r="E23" s="60">
        <v>11</v>
      </c>
      <c r="F23" s="60">
        <v>3</v>
      </c>
      <c r="G23" s="60">
        <v>0</v>
      </c>
      <c r="H23" s="60">
        <v>0</v>
      </c>
      <c r="I23" s="60">
        <v>0</v>
      </c>
      <c r="J23" s="60">
        <v>0</v>
      </c>
      <c r="K23" s="60">
        <v>0</v>
      </c>
      <c r="L23" s="60">
        <v>0</v>
      </c>
      <c r="M23" s="60">
        <v>8</v>
      </c>
      <c r="N23" s="60">
        <v>12</v>
      </c>
      <c r="O23" s="60">
        <v>0</v>
      </c>
      <c r="P23" s="60">
        <v>0</v>
      </c>
      <c r="Q23" s="60">
        <v>0</v>
      </c>
      <c r="R23" s="61">
        <f t="shared" si="0"/>
        <v>80925</v>
      </c>
    </row>
    <row r="24" spans="1:18">
      <c r="A24" s="58">
        <v>206</v>
      </c>
      <c r="B24" s="59" t="s">
        <v>94</v>
      </c>
      <c r="C24" s="60">
        <v>0</v>
      </c>
      <c r="D24" s="60">
        <v>191</v>
      </c>
      <c r="E24" s="60">
        <v>2192</v>
      </c>
      <c r="F24" s="60">
        <v>551</v>
      </c>
      <c r="G24" s="60">
        <v>0</v>
      </c>
      <c r="H24" s="60">
        <v>22</v>
      </c>
      <c r="I24" s="60">
        <v>39</v>
      </c>
      <c r="J24" s="60">
        <v>9</v>
      </c>
      <c r="K24" s="60">
        <v>0</v>
      </c>
      <c r="L24" s="60">
        <v>2</v>
      </c>
      <c r="M24" s="60">
        <v>1793</v>
      </c>
      <c r="N24" s="60">
        <v>64013</v>
      </c>
      <c r="O24" s="60">
        <v>0</v>
      </c>
      <c r="P24" s="60">
        <v>26</v>
      </c>
      <c r="Q24" s="60">
        <v>41</v>
      </c>
      <c r="R24" s="61">
        <f t="shared" si="0"/>
        <v>23124775</v>
      </c>
    </row>
    <row r="25" spans="1:18">
      <c r="A25" s="58">
        <v>151</v>
      </c>
      <c r="B25" s="59" t="s">
        <v>58</v>
      </c>
      <c r="C25" s="60">
        <v>0</v>
      </c>
      <c r="D25" s="60">
        <v>12</v>
      </c>
      <c r="E25" s="60">
        <v>0</v>
      </c>
      <c r="F25" s="60">
        <v>2</v>
      </c>
      <c r="G25" s="60">
        <v>0</v>
      </c>
      <c r="H25" s="60">
        <v>0</v>
      </c>
      <c r="I25" s="60">
        <v>0</v>
      </c>
      <c r="J25" s="60">
        <v>0</v>
      </c>
      <c r="K25" s="60">
        <v>0</v>
      </c>
      <c r="L25" s="60">
        <v>0</v>
      </c>
      <c r="M25" s="60">
        <v>12</v>
      </c>
      <c r="N25" s="60">
        <v>335</v>
      </c>
      <c r="O25" s="60">
        <v>0</v>
      </c>
      <c r="P25" s="60">
        <v>0</v>
      </c>
      <c r="Q25" s="60">
        <v>1</v>
      </c>
      <c r="R25" s="61">
        <f t="shared" si="0"/>
        <v>179025</v>
      </c>
    </row>
    <row r="26" spans="1:18">
      <c r="A26" s="58">
        <v>164</v>
      </c>
      <c r="B26" s="59" t="s">
        <v>84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  <c r="H26" s="60">
        <v>0</v>
      </c>
      <c r="I26" s="60">
        <v>1</v>
      </c>
      <c r="J26" s="60">
        <v>0</v>
      </c>
      <c r="K26" s="60">
        <v>0</v>
      </c>
      <c r="L26" s="60">
        <v>0</v>
      </c>
      <c r="M26" s="60">
        <v>0</v>
      </c>
      <c r="N26" s="60">
        <v>68</v>
      </c>
      <c r="O26" s="60">
        <v>0</v>
      </c>
      <c r="P26" s="60">
        <v>0</v>
      </c>
      <c r="Q26" s="60">
        <v>0</v>
      </c>
      <c r="R26" s="61">
        <f t="shared" si="0"/>
        <v>1725</v>
      </c>
    </row>
    <row r="27" spans="1:18">
      <c r="A27" s="58">
        <v>154</v>
      </c>
      <c r="B27" s="59" t="s">
        <v>64</v>
      </c>
      <c r="C27" s="60">
        <v>0</v>
      </c>
      <c r="D27" s="60">
        <v>0</v>
      </c>
      <c r="E27" s="60">
        <v>3</v>
      </c>
      <c r="F27" s="60">
        <v>0</v>
      </c>
      <c r="G27" s="60">
        <v>0</v>
      </c>
      <c r="H27" s="60">
        <v>0</v>
      </c>
      <c r="I27" s="60">
        <v>0</v>
      </c>
      <c r="J27" s="60">
        <v>0</v>
      </c>
      <c r="K27" s="60">
        <v>0</v>
      </c>
      <c r="L27" s="60">
        <v>0</v>
      </c>
      <c r="M27" s="60">
        <v>2</v>
      </c>
      <c r="N27" s="60">
        <v>136</v>
      </c>
      <c r="O27" s="60">
        <v>0</v>
      </c>
      <c r="P27" s="60">
        <v>0</v>
      </c>
      <c r="Q27" s="60">
        <v>0</v>
      </c>
      <c r="R27" s="61">
        <f t="shared" si="0"/>
        <v>23550</v>
      </c>
    </row>
    <row r="28" spans="1:18">
      <c r="A28" s="58">
        <v>158</v>
      </c>
      <c r="B28" s="59" t="s">
        <v>72</v>
      </c>
      <c r="C28" s="60">
        <v>0</v>
      </c>
      <c r="D28" s="60">
        <v>0</v>
      </c>
      <c r="E28" s="60">
        <v>0</v>
      </c>
      <c r="F28" s="60">
        <v>0</v>
      </c>
      <c r="G28" s="60">
        <v>0</v>
      </c>
      <c r="H28" s="60">
        <v>0</v>
      </c>
      <c r="I28" s="60">
        <v>0</v>
      </c>
      <c r="J28" s="60">
        <v>0</v>
      </c>
      <c r="K28" s="60">
        <v>0</v>
      </c>
      <c r="L28" s="60">
        <v>0</v>
      </c>
      <c r="M28" s="60">
        <v>0</v>
      </c>
      <c r="N28" s="60">
        <v>2</v>
      </c>
      <c r="O28" s="60">
        <v>0</v>
      </c>
      <c r="P28" s="60">
        <v>0</v>
      </c>
      <c r="Q28" s="60">
        <v>0</v>
      </c>
      <c r="R28" s="61">
        <f t="shared" si="0"/>
        <v>50</v>
      </c>
    </row>
    <row r="29" spans="1:18">
      <c r="A29" s="58">
        <v>147</v>
      </c>
      <c r="B29" s="59" t="s">
        <v>50</v>
      </c>
      <c r="C29" s="60">
        <v>0</v>
      </c>
      <c r="D29" s="60">
        <v>13</v>
      </c>
      <c r="E29" s="60">
        <v>0</v>
      </c>
      <c r="F29" s="60">
        <v>0</v>
      </c>
      <c r="G29" s="60">
        <v>0</v>
      </c>
      <c r="H29" s="60">
        <v>0</v>
      </c>
      <c r="I29" s="60">
        <v>0</v>
      </c>
      <c r="J29" s="60">
        <v>0</v>
      </c>
      <c r="K29" s="60">
        <v>0</v>
      </c>
      <c r="L29" s="60">
        <v>0</v>
      </c>
      <c r="M29" s="60">
        <v>2</v>
      </c>
      <c r="N29" s="60">
        <v>71</v>
      </c>
      <c r="O29" s="60">
        <v>0</v>
      </c>
      <c r="P29" s="60">
        <v>0</v>
      </c>
      <c r="Q29" s="60">
        <v>0</v>
      </c>
      <c r="R29" s="61">
        <f t="shared" si="0"/>
        <v>22425</v>
      </c>
    </row>
    <row r="30" spans="1:18">
      <c r="A30" s="58">
        <v>156</v>
      </c>
      <c r="B30" s="59" t="s">
        <v>68</v>
      </c>
      <c r="C30" s="60">
        <v>0</v>
      </c>
      <c r="D30" s="60">
        <v>0</v>
      </c>
      <c r="E30" s="60">
        <v>0</v>
      </c>
      <c r="F30" s="60">
        <v>1</v>
      </c>
      <c r="G30" s="60">
        <v>0</v>
      </c>
      <c r="H30" s="60">
        <v>1</v>
      </c>
      <c r="I30" s="60">
        <v>0</v>
      </c>
      <c r="J30" s="60">
        <v>0</v>
      </c>
      <c r="K30" s="60">
        <v>0</v>
      </c>
      <c r="L30" s="60">
        <v>0</v>
      </c>
      <c r="M30" s="60">
        <v>0</v>
      </c>
      <c r="N30" s="60">
        <v>34</v>
      </c>
      <c r="O30" s="60">
        <v>0</v>
      </c>
      <c r="P30" s="60">
        <v>0</v>
      </c>
      <c r="Q30" s="60">
        <v>0</v>
      </c>
      <c r="R30" s="61">
        <f t="shared" si="0"/>
        <v>900</v>
      </c>
    </row>
    <row r="31" spans="1:18">
      <c r="A31" s="58">
        <v>149</v>
      </c>
      <c r="B31" s="59" t="s">
        <v>54</v>
      </c>
      <c r="C31" s="60">
        <v>0</v>
      </c>
      <c r="D31" s="60">
        <v>0</v>
      </c>
      <c r="E31" s="60">
        <v>0</v>
      </c>
      <c r="F31" s="60">
        <v>2</v>
      </c>
      <c r="G31" s="60">
        <v>0</v>
      </c>
      <c r="H31" s="60">
        <v>0</v>
      </c>
      <c r="I31" s="60">
        <v>0</v>
      </c>
      <c r="J31" s="60">
        <v>0</v>
      </c>
      <c r="K31" s="60">
        <v>0</v>
      </c>
      <c r="L31" s="60">
        <v>0</v>
      </c>
      <c r="M31" s="60">
        <v>0</v>
      </c>
      <c r="N31" s="60">
        <v>103</v>
      </c>
      <c r="O31" s="60">
        <v>0</v>
      </c>
      <c r="P31" s="60">
        <v>0</v>
      </c>
      <c r="Q31" s="60">
        <v>0</v>
      </c>
      <c r="R31" s="61">
        <f t="shared" si="0"/>
        <v>2625</v>
      </c>
    </row>
    <row r="32" spans="1:18">
      <c r="A32" s="58">
        <v>160</v>
      </c>
      <c r="B32" s="59" t="s">
        <v>76</v>
      </c>
      <c r="C32" s="60">
        <v>0</v>
      </c>
      <c r="D32" s="60">
        <v>0</v>
      </c>
      <c r="E32" s="60">
        <v>0</v>
      </c>
      <c r="F32" s="60">
        <v>0</v>
      </c>
      <c r="G32" s="60">
        <v>0</v>
      </c>
      <c r="H32" s="60">
        <v>0</v>
      </c>
      <c r="I32" s="60">
        <v>0</v>
      </c>
      <c r="J32" s="60">
        <v>0</v>
      </c>
      <c r="K32" s="60">
        <v>0</v>
      </c>
      <c r="L32" s="60">
        <v>0</v>
      </c>
      <c r="M32" s="60">
        <v>30</v>
      </c>
      <c r="N32" s="60">
        <v>30</v>
      </c>
      <c r="O32" s="60">
        <v>0</v>
      </c>
      <c r="P32" s="60">
        <v>0</v>
      </c>
      <c r="Q32" s="60">
        <v>0</v>
      </c>
      <c r="R32" s="61">
        <f t="shared" si="0"/>
        <v>300750</v>
      </c>
    </row>
    <row r="33" spans="1:18">
      <c r="A33" s="58">
        <v>165</v>
      </c>
      <c r="B33" s="59" t="s">
        <v>86</v>
      </c>
      <c r="C33" s="60">
        <v>0</v>
      </c>
      <c r="D33" s="60">
        <v>0</v>
      </c>
      <c r="E33" s="60">
        <v>0</v>
      </c>
      <c r="F33" s="60">
        <v>0</v>
      </c>
      <c r="G33" s="60">
        <v>0</v>
      </c>
      <c r="H33" s="60">
        <v>0</v>
      </c>
      <c r="I33" s="60">
        <v>0</v>
      </c>
      <c r="J33" s="60">
        <v>0</v>
      </c>
      <c r="K33" s="60">
        <v>0</v>
      </c>
      <c r="L33" s="60">
        <v>0</v>
      </c>
      <c r="M33" s="60">
        <v>0</v>
      </c>
      <c r="N33" s="60">
        <v>11</v>
      </c>
      <c r="O33" s="60">
        <v>0</v>
      </c>
      <c r="P33" s="60">
        <v>0</v>
      </c>
      <c r="Q33" s="60">
        <v>0</v>
      </c>
      <c r="R33" s="61">
        <f t="shared" si="0"/>
        <v>275</v>
      </c>
    </row>
    <row r="34" spans="1:18">
      <c r="A34" s="58">
        <v>159</v>
      </c>
      <c r="B34" s="59" t="s">
        <v>74</v>
      </c>
      <c r="C34" s="60">
        <v>0</v>
      </c>
      <c r="D34" s="60">
        <v>0</v>
      </c>
      <c r="E34" s="60">
        <v>0</v>
      </c>
      <c r="F34" s="60">
        <v>0</v>
      </c>
      <c r="G34" s="60">
        <v>0</v>
      </c>
      <c r="H34" s="60">
        <v>0</v>
      </c>
      <c r="I34" s="60">
        <v>0</v>
      </c>
      <c r="J34" s="60">
        <v>0</v>
      </c>
      <c r="K34" s="60">
        <v>0</v>
      </c>
      <c r="L34" s="60">
        <v>0</v>
      </c>
      <c r="M34" s="60">
        <v>0</v>
      </c>
      <c r="N34" s="60">
        <v>25</v>
      </c>
      <c r="O34" s="60">
        <v>0</v>
      </c>
      <c r="P34" s="60">
        <v>0</v>
      </c>
      <c r="Q34" s="60">
        <v>0</v>
      </c>
      <c r="R34" s="61">
        <f t="shared" si="0"/>
        <v>625</v>
      </c>
    </row>
    <row r="35" spans="1:18">
      <c r="A35" s="58">
        <v>150</v>
      </c>
      <c r="B35" s="59" t="s">
        <v>56</v>
      </c>
      <c r="C35" s="60">
        <v>0</v>
      </c>
      <c r="D35" s="60">
        <v>0</v>
      </c>
      <c r="E35" s="60">
        <v>0</v>
      </c>
      <c r="F35" s="60">
        <v>0</v>
      </c>
      <c r="G35" s="60">
        <v>0</v>
      </c>
      <c r="H35" s="60">
        <v>0</v>
      </c>
      <c r="I35" s="60">
        <v>0</v>
      </c>
      <c r="J35" s="60">
        <v>0</v>
      </c>
      <c r="K35" s="60">
        <v>0</v>
      </c>
      <c r="L35" s="60">
        <v>0</v>
      </c>
      <c r="M35" s="60">
        <v>0</v>
      </c>
      <c r="N35" s="60">
        <v>30</v>
      </c>
      <c r="O35" s="60">
        <v>0</v>
      </c>
      <c r="P35" s="60">
        <v>0</v>
      </c>
      <c r="Q35" s="60">
        <v>0</v>
      </c>
      <c r="R35" s="61">
        <f t="shared" si="0"/>
        <v>750</v>
      </c>
    </row>
    <row r="36" spans="1:18">
      <c r="A36" s="58">
        <v>162</v>
      </c>
      <c r="B36" s="59" t="s">
        <v>80</v>
      </c>
      <c r="C36" s="60">
        <v>0</v>
      </c>
      <c r="D36" s="60">
        <v>0</v>
      </c>
      <c r="E36" s="60">
        <v>0</v>
      </c>
      <c r="F36" s="60">
        <v>0</v>
      </c>
      <c r="G36" s="60">
        <v>0</v>
      </c>
      <c r="H36" s="60">
        <v>0</v>
      </c>
      <c r="I36" s="60">
        <v>0</v>
      </c>
      <c r="J36" s="60">
        <v>0</v>
      </c>
      <c r="K36" s="60">
        <v>0</v>
      </c>
      <c r="L36" s="60">
        <v>0</v>
      </c>
      <c r="M36" s="60">
        <v>0</v>
      </c>
      <c r="N36" s="60">
        <v>25</v>
      </c>
      <c r="O36" s="60">
        <v>0</v>
      </c>
      <c r="P36" s="60">
        <v>0</v>
      </c>
      <c r="Q36" s="60">
        <v>0</v>
      </c>
      <c r="R36" s="61">
        <f t="shared" si="0"/>
        <v>625</v>
      </c>
    </row>
    <row r="37" spans="1:18">
      <c r="A37" s="58">
        <v>148</v>
      </c>
      <c r="B37" s="59" t="s">
        <v>52</v>
      </c>
      <c r="C37" s="60">
        <v>0</v>
      </c>
      <c r="D37" s="60">
        <v>0</v>
      </c>
      <c r="E37" s="60">
        <v>2</v>
      </c>
      <c r="F37" s="60">
        <v>0</v>
      </c>
      <c r="G37" s="60">
        <v>0</v>
      </c>
      <c r="H37" s="60">
        <v>0</v>
      </c>
      <c r="I37" s="60">
        <v>0</v>
      </c>
      <c r="J37" s="60">
        <v>0</v>
      </c>
      <c r="K37" s="60">
        <v>0</v>
      </c>
      <c r="L37" s="60">
        <v>0</v>
      </c>
      <c r="M37" s="60">
        <v>8</v>
      </c>
      <c r="N37" s="60">
        <v>470</v>
      </c>
      <c r="O37" s="60">
        <v>0</v>
      </c>
      <c r="P37" s="60">
        <v>0</v>
      </c>
      <c r="Q37" s="60">
        <v>0</v>
      </c>
      <c r="R37" s="61">
        <f t="shared" si="0"/>
        <v>91850</v>
      </c>
    </row>
    <row r="38" spans="1:18">
      <c r="A38" s="58">
        <v>155</v>
      </c>
      <c r="B38" s="59" t="s">
        <v>66</v>
      </c>
      <c r="C38" s="60">
        <v>0</v>
      </c>
      <c r="D38" s="60">
        <v>0</v>
      </c>
      <c r="E38" s="60">
        <v>2</v>
      </c>
      <c r="F38" s="60">
        <v>0</v>
      </c>
      <c r="G38" s="60">
        <v>0</v>
      </c>
      <c r="H38" s="60">
        <v>0</v>
      </c>
      <c r="I38" s="60">
        <v>0</v>
      </c>
      <c r="J38" s="60">
        <v>0</v>
      </c>
      <c r="K38" s="60">
        <v>0</v>
      </c>
      <c r="L38" s="60">
        <v>0</v>
      </c>
      <c r="M38" s="60">
        <v>0</v>
      </c>
      <c r="N38" s="60">
        <v>5</v>
      </c>
      <c r="O38" s="60">
        <v>0</v>
      </c>
      <c r="P38" s="60">
        <v>0</v>
      </c>
      <c r="Q38" s="60">
        <v>0</v>
      </c>
      <c r="R38" s="61">
        <f t="shared" si="0"/>
        <v>225</v>
      </c>
    </row>
    <row r="39" spans="1:18">
      <c r="A39" s="58">
        <v>166</v>
      </c>
      <c r="B39" s="59" t="s">
        <v>88</v>
      </c>
      <c r="C39" s="60">
        <v>0</v>
      </c>
      <c r="D39" s="60">
        <v>0</v>
      </c>
      <c r="E39" s="60">
        <v>1</v>
      </c>
      <c r="F39" s="60">
        <v>0</v>
      </c>
      <c r="G39" s="60">
        <v>0</v>
      </c>
      <c r="H39" s="60">
        <v>0</v>
      </c>
      <c r="I39" s="60">
        <v>0</v>
      </c>
      <c r="J39" s="60">
        <v>0</v>
      </c>
      <c r="K39" s="60">
        <v>0</v>
      </c>
      <c r="L39" s="60">
        <v>0</v>
      </c>
      <c r="M39" s="60">
        <v>5</v>
      </c>
      <c r="N39" s="60">
        <v>94</v>
      </c>
      <c r="O39" s="60">
        <v>0</v>
      </c>
      <c r="P39" s="60">
        <v>0</v>
      </c>
      <c r="Q39" s="60">
        <v>0</v>
      </c>
      <c r="R39" s="61">
        <f t="shared" si="0"/>
        <v>52400</v>
      </c>
    </row>
    <row r="40" spans="1:18">
      <c r="A40" s="58">
        <v>157</v>
      </c>
      <c r="B40" s="59" t="s">
        <v>70</v>
      </c>
      <c r="C40" s="60">
        <v>0</v>
      </c>
      <c r="D40" s="60">
        <v>4</v>
      </c>
      <c r="E40" s="60">
        <v>11</v>
      </c>
      <c r="F40" s="60">
        <v>0</v>
      </c>
      <c r="G40" s="60">
        <v>0</v>
      </c>
      <c r="H40" s="60">
        <v>0</v>
      </c>
      <c r="I40" s="60">
        <v>0</v>
      </c>
      <c r="J40" s="60">
        <v>0</v>
      </c>
      <c r="K40" s="60">
        <v>0</v>
      </c>
      <c r="L40" s="60">
        <v>0</v>
      </c>
      <c r="M40" s="60">
        <v>2</v>
      </c>
      <c r="N40" s="60">
        <v>51</v>
      </c>
      <c r="O40" s="60">
        <v>0</v>
      </c>
      <c r="P40" s="60">
        <v>0</v>
      </c>
      <c r="Q40" s="60">
        <v>0</v>
      </c>
      <c r="R40" s="61">
        <f t="shared" si="0"/>
        <v>22025</v>
      </c>
    </row>
    <row r="41" spans="1:18">
      <c r="A41" s="58">
        <v>153</v>
      </c>
      <c r="B41" s="59" t="s">
        <v>62</v>
      </c>
      <c r="C41" s="60">
        <v>0</v>
      </c>
      <c r="D41" s="60">
        <v>0</v>
      </c>
      <c r="E41" s="60">
        <v>0</v>
      </c>
      <c r="F41" s="60">
        <v>1</v>
      </c>
      <c r="G41" s="60">
        <v>0</v>
      </c>
      <c r="H41" s="60">
        <v>0</v>
      </c>
      <c r="I41" s="60">
        <v>0</v>
      </c>
      <c r="J41" s="60">
        <v>0</v>
      </c>
      <c r="K41" s="60">
        <v>0</v>
      </c>
      <c r="L41" s="60">
        <v>0</v>
      </c>
      <c r="M41" s="60">
        <v>0</v>
      </c>
      <c r="N41" s="60">
        <v>51</v>
      </c>
      <c r="O41" s="60">
        <v>0</v>
      </c>
      <c r="P41" s="60">
        <v>0</v>
      </c>
      <c r="Q41" s="60">
        <v>0</v>
      </c>
      <c r="R41" s="61">
        <f t="shared" si="0"/>
        <v>1300</v>
      </c>
    </row>
    <row r="42" spans="1:18">
      <c r="A42" s="58">
        <v>146</v>
      </c>
      <c r="B42" s="59" t="s">
        <v>48</v>
      </c>
      <c r="C42" s="60">
        <v>0</v>
      </c>
      <c r="D42" s="60">
        <v>2</v>
      </c>
      <c r="E42" s="60">
        <v>51</v>
      </c>
      <c r="F42" s="60">
        <v>0</v>
      </c>
      <c r="G42" s="60">
        <v>0</v>
      </c>
      <c r="H42" s="60">
        <v>1</v>
      </c>
      <c r="I42" s="60">
        <v>0</v>
      </c>
      <c r="J42" s="60">
        <v>0</v>
      </c>
      <c r="K42" s="60">
        <v>0</v>
      </c>
      <c r="L42" s="60">
        <v>0</v>
      </c>
      <c r="M42" s="60">
        <v>2</v>
      </c>
      <c r="N42" s="60">
        <v>101</v>
      </c>
      <c r="O42" s="60">
        <v>0</v>
      </c>
      <c r="P42" s="60">
        <v>0</v>
      </c>
      <c r="Q42" s="60">
        <v>0</v>
      </c>
      <c r="R42" s="61">
        <f t="shared" si="0"/>
        <v>25200</v>
      </c>
    </row>
    <row r="43" spans="1:18">
      <c r="A43" s="58">
        <v>633</v>
      </c>
      <c r="B43" s="59" t="s">
        <v>140</v>
      </c>
      <c r="C43" s="60">
        <v>0</v>
      </c>
      <c r="D43" s="60">
        <v>0</v>
      </c>
      <c r="E43" s="60">
        <v>63</v>
      </c>
      <c r="F43" s="60">
        <v>6</v>
      </c>
      <c r="G43" s="60">
        <v>0</v>
      </c>
      <c r="H43" s="60">
        <v>1</v>
      </c>
      <c r="I43" s="60">
        <v>4</v>
      </c>
      <c r="J43" s="60">
        <v>0</v>
      </c>
      <c r="K43" s="60">
        <v>0</v>
      </c>
      <c r="L43" s="60">
        <v>0</v>
      </c>
      <c r="M43" s="60">
        <v>23</v>
      </c>
      <c r="N43" s="60">
        <v>192</v>
      </c>
      <c r="O43" s="60">
        <v>0</v>
      </c>
      <c r="P43" s="60">
        <v>0</v>
      </c>
      <c r="Q43" s="60">
        <v>0</v>
      </c>
      <c r="R43" s="61">
        <f t="shared" si="0"/>
        <v>238225</v>
      </c>
    </row>
    <row r="44" spans="1:18">
      <c r="A44" s="58">
        <v>808</v>
      </c>
      <c r="B44" s="59" t="s">
        <v>218</v>
      </c>
      <c r="C44" s="60">
        <v>0</v>
      </c>
      <c r="D44" s="60">
        <v>1</v>
      </c>
      <c r="E44" s="60">
        <v>0</v>
      </c>
      <c r="F44" s="60">
        <v>0</v>
      </c>
      <c r="G44" s="60">
        <v>0</v>
      </c>
      <c r="H44" s="60">
        <v>0</v>
      </c>
      <c r="I44" s="60">
        <v>0</v>
      </c>
      <c r="J44" s="60">
        <v>0</v>
      </c>
      <c r="K44" s="60">
        <v>0</v>
      </c>
      <c r="L44" s="60">
        <v>0</v>
      </c>
      <c r="M44" s="60">
        <v>7</v>
      </c>
      <c r="N44" s="60">
        <v>168</v>
      </c>
      <c r="O44" s="60">
        <v>0</v>
      </c>
      <c r="P44" s="60">
        <v>0</v>
      </c>
      <c r="Q44" s="60">
        <v>0</v>
      </c>
      <c r="R44" s="61">
        <f t="shared" si="0"/>
        <v>74250</v>
      </c>
    </row>
    <row r="45" spans="1:18">
      <c r="A45" s="58">
        <v>813</v>
      </c>
      <c r="B45" s="59" t="s">
        <v>222</v>
      </c>
      <c r="C45" s="60">
        <v>0</v>
      </c>
      <c r="D45" s="60">
        <v>0</v>
      </c>
      <c r="E45" s="60">
        <v>3</v>
      </c>
      <c r="F45" s="60">
        <v>1</v>
      </c>
      <c r="G45" s="60">
        <v>0</v>
      </c>
      <c r="H45" s="60">
        <v>0</v>
      </c>
      <c r="I45" s="60">
        <v>0</v>
      </c>
      <c r="J45" s="60">
        <v>0</v>
      </c>
      <c r="K45" s="60">
        <v>0</v>
      </c>
      <c r="L45" s="60">
        <v>0</v>
      </c>
      <c r="M45" s="60">
        <v>0</v>
      </c>
      <c r="N45" s="60">
        <v>72</v>
      </c>
      <c r="O45" s="60">
        <v>0</v>
      </c>
      <c r="P45" s="60">
        <v>0</v>
      </c>
      <c r="Q45" s="60">
        <v>0</v>
      </c>
      <c r="R45" s="61">
        <f t="shared" si="0"/>
        <v>1975</v>
      </c>
    </row>
    <row r="46" spans="1:18">
      <c r="A46" s="58">
        <v>812</v>
      </c>
      <c r="B46" s="59" t="s">
        <v>220</v>
      </c>
      <c r="C46" s="60">
        <v>0</v>
      </c>
      <c r="D46" s="60">
        <v>0</v>
      </c>
      <c r="E46" s="60">
        <v>0</v>
      </c>
      <c r="F46" s="60">
        <v>1</v>
      </c>
      <c r="G46" s="60">
        <v>0</v>
      </c>
      <c r="H46" s="60">
        <v>1</v>
      </c>
      <c r="I46" s="60">
        <v>0</v>
      </c>
      <c r="J46" s="60">
        <v>0</v>
      </c>
      <c r="K46" s="60">
        <v>0</v>
      </c>
      <c r="L46" s="60">
        <v>0</v>
      </c>
      <c r="M46" s="60">
        <v>4</v>
      </c>
      <c r="N46" s="60">
        <v>85</v>
      </c>
      <c r="O46" s="60">
        <v>0</v>
      </c>
      <c r="P46" s="60">
        <v>0</v>
      </c>
      <c r="Q46" s="60">
        <v>1</v>
      </c>
      <c r="R46" s="61">
        <f t="shared" si="0"/>
        <v>92175</v>
      </c>
    </row>
    <row r="47" spans="1:18">
      <c r="A47" s="58">
        <v>807</v>
      </c>
      <c r="B47" s="59" t="s">
        <v>216</v>
      </c>
      <c r="C47" s="60">
        <v>0</v>
      </c>
      <c r="D47" s="60">
        <v>0</v>
      </c>
      <c r="E47" s="60">
        <v>76</v>
      </c>
      <c r="F47" s="60">
        <v>2</v>
      </c>
      <c r="G47" s="60">
        <v>0</v>
      </c>
      <c r="H47" s="60">
        <v>0</v>
      </c>
      <c r="I47" s="60">
        <v>0</v>
      </c>
      <c r="J47" s="60">
        <v>0</v>
      </c>
      <c r="K47" s="60">
        <v>0</v>
      </c>
      <c r="L47" s="60">
        <v>0</v>
      </c>
      <c r="M47" s="60">
        <v>0</v>
      </c>
      <c r="N47" s="60">
        <v>92</v>
      </c>
      <c r="O47" s="60">
        <v>0</v>
      </c>
      <c r="P47" s="60">
        <v>0</v>
      </c>
      <c r="Q47" s="60">
        <v>1</v>
      </c>
      <c r="R47" s="61">
        <f t="shared" si="0"/>
        <v>56150</v>
      </c>
    </row>
    <row r="48" spans="1:18">
      <c r="A48" s="58">
        <v>806</v>
      </c>
      <c r="B48" s="59" t="s">
        <v>214</v>
      </c>
      <c r="C48" s="60">
        <v>0</v>
      </c>
      <c r="D48" s="60">
        <v>0</v>
      </c>
      <c r="E48" s="60">
        <v>54</v>
      </c>
      <c r="F48" s="60">
        <v>2</v>
      </c>
      <c r="G48" s="60">
        <v>0</v>
      </c>
      <c r="H48" s="60">
        <v>0</v>
      </c>
      <c r="I48" s="60">
        <v>0</v>
      </c>
      <c r="J48" s="60">
        <v>0</v>
      </c>
      <c r="K48" s="60">
        <v>0</v>
      </c>
      <c r="L48" s="60">
        <v>0</v>
      </c>
      <c r="M48" s="60">
        <v>4</v>
      </c>
      <c r="N48" s="60">
        <v>149</v>
      </c>
      <c r="O48" s="60">
        <v>0</v>
      </c>
      <c r="P48" s="60">
        <v>0</v>
      </c>
      <c r="Q48" s="60">
        <v>0</v>
      </c>
      <c r="R48" s="61">
        <f t="shared" si="0"/>
        <v>46475</v>
      </c>
    </row>
    <row r="49" spans="1:18">
      <c r="A49" s="58">
        <v>805</v>
      </c>
      <c r="B49" s="59" t="s">
        <v>212</v>
      </c>
      <c r="C49" s="60">
        <v>0</v>
      </c>
      <c r="D49" s="60">
        <v>0</v>
      </c>
      <c r="E49" s="60">
        <v>151</v>
      </c>
      <c r="F49" s="60">
        <v>1</v>
      </c>
      <c r="G49" s="60">
        <v>0</v>
      </c>
      <c r="H49" s="60">
        <v>0</v>
      </c>
      <c r="I49" s="60">
        <v>0</v>
      </c>
      <c r="J49" s="60">
        <v>0</v>
      </c>
      <c r="K49" s="60">
        <v>0</v>
      </c>
      <c r="L49" s="60">
        <v>0</v>
      </c>
      <c r="M49" s="60">
        <v>4</v>
      </c>
      <c r="N49" s="60">
        <v>182</v>
      </c>
      <c r="O49" s="60">
        <v>0</v>
      </c>
      <c r="P49" s="60">
        <v>1</v>
      </c>
      <c r="Q49" s="60">
        <v>2</v>
      </c>
      <c r="R49" s="61">
        <f t="shared" si="0"/>
        <v>202125</v>
      </c>
    </row>
    <row r="50" spans="1:18">
      <c r="A50" s="58">
        <v>618</v>
      </c>
      <c r="B50" s="59" t="s">
        <v>120</v>
      </c>
      <c r="C50" s="60">
        <v>0</v>
      </c>
      <c r="D50" s="60">
        <v>0</v>
      </c>
      <c r="E50" s="60">
        <v>0</v>
      </c>
      <c r="F50" s="60">
        <v>0</v>
      </c>
      <c r="G50" s="60">
        <v>0</v>
      </c>
      <c r="H50" s="60">
        <v>0</v>
      </c>
      <c r="I50" s="60">
        <v>0</v>
      </c>
      <c r="J50" s="60">
        <v>0</v>
      </c>
      <c r="K50" s="60">
        <v>0</v>
      </c>
      <c r="L50" s="60">
        <v>0</v>
      </c>
      <c r="M50" s="60">
        <v>0</v>
      </c>
      <c r="N50" s="60">
        <v>1</v>
      </c>
      <c r="O50" s="60">
        <v>0</v>
      </c>
      <c r="P50" s="60">
        <v>0</v>
      </c>
      <c r="Q50" s="60">
        <v>0</v>
      </c>
      <c r="R50" s="61">
        <f t="shared" si="0"/>
        <v>25</v>
      </c>
    </row>
    <row r="51" spans="1:18">
      <c r="A51" s="58">
        <v>664</v>
      </c>
      <c r="B51" s="59" t="s">
        <v>200</v>
      </c>
      <c r="C51" s="60">
        <v>0</v>
      </c>
      <c r="D51" s="60">
        <v>0</v>
      </c>
      <c r="E51" s="60">
        <v>218</v>
      </c>
      <c r="F51" s="60">
        <v>161</v>
      </c>
      <c r="G51" s="60">
        <v>0</v>
      </c>
      <c r="H51" s="60">
        <v>5</v>
      </c>
      <c r="I51" s="60">
        <v>5</v>
      </c>
      <c r="J51" s="60">
        <v>1</v>
      </c>
      <c r="K51" s="60">
        <v>0</v>
      </c>
      <c r="L51" s="60">
        <v>0</v>
      </c>
      <c r="M51" s="60">
        <v>205</v>
      </c>
      <c r="N51" s="60">
        <v>3530</v>
      </c>
      <c r="O51" s="60">
        <v>0</v>
      </c>
      <c r="P51" s="60">
        <v>7</v>
      </c>
      <c r="Q51" s="60">
        <v>5</v>
      </c>
      <c r="R51" s="61">
        <f t="shared" si="0"/>
        <v>2763425</v>
      </c>
    </row>
    <row r="52" spans="1:18" ht="30">
      <c r="A52" s="58">
        <v>815</v>
      </c>
      <c r="B52" s="59" t="s">
        <v>226</v>
      </c>
      <c r="C52" s="60">
        <v>0</v>
      </c>
      <c r="D52" s="60">
        <v>4</v>
      </c>
      <c r="E52" s="60">
        <v>272</v>
      </c>
      <c r="F52" s="60">
        <v>66</v>
      </c>
      <c r="G52" s="60">
        <v>0</v>
      </c>
      <c r="H52" s="60">
        <v>1</v>
      </c>
      <c r="I52" s="60">
        <v>12</v>
      </c>
      <c r="J52" s="60">
        <v>0</v>
      </c>
      <c r="K52" s="60">
        <v>0</v>
      </c>
      <c r="L52" s="60">
        <v>1</v>
      </c>
      <c r="M52" s="60">
        <v>61</v>
      </c>
      <c r="N52" s="60">
        <v>3257</v>
      </c>
      <c r="O52" s="60">
        <v>0</v>
      </c>
      <c r="P52" s="60">
        <v>0</v>
      </c>
      <c r="Q52" s="60">
        <v>3</v>
      </c>
      <c r="R52" s="61">
        <f t="shared" si="0"/>
        <v>867200</v>
      </c>
    </row>
    <row r="53" spans="1:18">
      <c r="A53" s="58">
        <v>842</v>
      </c>
      <c r="B53" s="59" t="s">
        <v>246</v>
      </c>
      <c r="C53" s="60">
        <v>0</v>
      </c>
      <c r="D53" s="60">
        <v>0</v>
      </c>
      <c r="E53" s="60">
        <v>0</v>
      </c>
      <c r="F53" s="60">
        <v>0</v>
      </c>
      <c r="G53" s="60">
        <v>0</v>
      </c>
      <c r="H53" s="60">
        <v>0</v>
      </c>
      <c r="I53" s="60">
        <v>0</v>
      </c>
      <c r="J53" s="60">
        <v>0</v>
      </c>
      <c r="K53" s="60">
        <v>0</v>
      </c>
      <c r="L53" s="60">
        <v>0</v>
      </c>
      <c r="M53" s="60">
        <v>0</v>
      </c>
      <c r="N53" s="60">
        <v>0</v>
      </c>
      <c r="O53" s="60">
        <v>0</v>
      </c>
      <c r="P53" s="60">
        <v>0</v>
      </c>
      <c r="Q53" s="60">
        <v>0</v>
      </c>
      <c r="R53" s="61">
        <f t="shared" si="0"/>
        <v>0</v>
      </c>
    </row>
    <row r="54" spans="1:18">
      <c r="A54" s="58">
        <v>108</v>
      </c>
      <c r="B54" s="59" t="s">
        <v>14</v>
      </c>
      <c r="C54" s="60">
        <v>0</v>
      </c>
      <c r="D54" s="60">
        <v>39</v>
      </c>
      <c r="E54" s="60">
        <v>1000</v>
      </c>
      <c r="F54" s="60">
        <v>228</v>
      </c>
      <c r="G54" s="60">
        <v>0</v>
      </c>
      <c r="H54" s="60">
        <v>25</v>
      </c>
      <c r="I54" s="60">
        <v>26</v>
      </c>
      <c r="J54" s="60">
        <v>6</v>
      </c>
      <c r="K54" s="60">
        <v>0</v>
      </c>
      <c r="L54" s="60">
        <v>7</v>
      </c>
      <c r="M54" s="60">
        <v>773</v>
      </c>
      <c r="N54" s="60">
        <v>32290</v>
      </c>
      <c r="O54" s="60">
        <v>0</v>
      </c>
      <c r="P54" s="60">
        <v>20</v>
      </c>
      <c r="Q54" s="60">
        <v>24</v>
      </c>
      <c r="R54" s="61">
        <f t="shared" si="0"/>
        <v>10926175</v>
      </c>
    </row>
    <row r="55" spans="1:18" ht="30">
      <c r="A55" s="58">
        <v>867</v>
      </c>
      <c r="B55" s="59" t="s">
        <v>262</v>
      </c>
      <c r="C55" s="60">
        <v>0</v>
      </c>
      <c r="D55" s="60">
        <v>4</v>
      </c>
      <c r="E55" s="60">
        <v>34</v>
      </c>
      <c r="F55" s="60">
        <v>1</v>
      </c>
      <c r="G55" s="60">
        <v>0</v>
      </c>
      <c r="H55" s="60">
        <v>5</v>
      </c>
      <c r="I55" s="60">
        <v>3</v>
      </c>
      <c r="J55" s="60">
        <v>0</v>
      </c>
      <c r="K55" s="60">
        <v>0</v>
      </c>
      <c r="L55" s="60">
        <v>0</v>
      </c>
      <c r="M55" s="60">
        <v>0</v>
      </c>
      <c r="N55" s="60">
        <v>64</v>
      </c>
      <c r="O55" s="60">
        <v>0</v>
      </c>
      <c r="P55" s="60">
        <v>0</v>
      </c>
      <c r="Q55" s="60">
        <v>0</v>
      </c>
      <c r="R55" s="61">
        <f t="shared" si="0"/>
        <v>3725</v>
      </c>
    </row>
    <row r="56" spans="1:18">
      <c r="A56" s="58">
        <v>163</v>
      </c>
      <c r="B56" s="59" t="s">
        <v>82</v>
      </c>
      <c r="C56" s="60">
        <v>0</v>
      </c>
      <c r="D56" s="60">
        <v>0</v>
      </c>
      <c r="E56" s="60">
        <v>12</v>
      </c>
      <c r="F56" s="60">
        <v>0</v>
      </c>
      <c r="G56" s="60">
        <v>0</v>
      </c>
      <c r="H56" s="60">
        <v>0</v>
      </c>
      <c r="I56" s="60">
        <v>0</v>
      </c>
      <c r="J56" s="60">
        <v>0</v>
      </c>
      <c r="K56" s="60">
        <v>0</v>
      </c>
      <c r="L56" s="60">
        <v>0</v>
      </c>
      <c r="M56" s="60">
        <v>1</v>
      </c>
      <c r="N56" s="60">
        <v>31</v>
      </c>
      <c r="O56" s="60">
        <v>0</v>
      </c>
      <c r="P56" s="60">
        <v>0</v>
      </c>
      <c r="Q56" s="60">
        <v>0</v>
      </c>
      <c r="R56" s="61">
        <f t="shared" si="0"/>
        <v>11375</v>
      </c>
    </row>
    <row r="57" spans="1:18">
      <c r="A57" s="58">
        <v>152</v>
      </c>
      <c r="B57" s="59" t="s">
        <v>60</v>
      </c>
      <c r="C57" s="60">
        <v>0</v>
      </c>
      <c r="D57" s="60">
        <v>0</v>
      </c>
      <c r="E57" s="60">
        <v>0</v>
      </c>
      <c r="F57" s="60">
        <v>0</v>
      </c>
      <c r="G57" s="60">
        <v>0</v>
      </c>
      <c r="H57" s="60">
        <v>0</v>
      </c>
      <c r="I57" s="60">
        <v>0</v>
      </c>
      <c r="J57" s="60">
        <v>0</v>
      </c>
      <c r="K57" s="60">
        <v>0</v>
      </c>
      <c r="L57" s="60">
        <v>0</v>
      </c>
      <c r="M57" s="60">
        <v>0</v>
      </c>
      <c r="N57" s="60">
        <v>14</v>
      </c>
      <c r="O57" s="60">
        <v>0</v>
      </c>
      <c r="P57" s="60">
        <v>0</v>
      </c>
      <c r="Q57" s="60">
        <v>0</v>
      </c>
      <c r="R57" s="61">
        <f t="shared" si="0"/>
        <v>350</v>
      </c>
    </row>
    <row r="58" spans="1:18">
      <c r="A58" s="58">
        <v>145</v>
      </c>
      <c r="B58" s="59" t="s">
        <v>46</v>
      </c>
      <c r="C58" s="60">
        <v>0</v>
      </c>
      <c r="D58" s="60">
        <v>25</v>
      </c>
      <c r="E58" s="60">
        <v>21</v>
      </c>
      <c r="F58" s="60">
        <v>0</v>
      </c>
      <c r="G58" s="60">
        <v>0</v>
      </c>
      <c r="H58" s="60">
        <v>0</v>
      </c>
      <c r="I58" s="60">
        <v>0</v>
      </c>
      <c r="J58" s="60">
        <v>0</v>
      </c>
      <c r="K58" s="60">
        <v>0</v>
      </c>
      <c r="L58" s="60">
        <v>0</v>
      </c>
      <c r="M58" s="60">
        <v>0</v>
      </c>
      <c r="N58" s="60">
        <v>12</v>
      </c>
      <c r="O58" s="60">
        <v>0</v>
      </c>
      <c r="P58" s="60">
        <v>0</v>
      </c>
      <c r="Q58" s="60">
        <v>0</v>
      </c>
      <c r="R58" s="61">
        <f t="shared" si="0"/>
        <v>2600</v>
      </c>
    </row>
    <row r="59" spans="1:18">
      <c r="A59" s="58">
        <v>161</v>
      </c>
      <c r="B59" s="59" t="s">
        <v>78</v>
      </c>
      <c r="C59" s="60">
        <v>0</v>
      </c>
      <c r="D59" s="60">
        <v>0</v>
      </c>
      <c r="E59" s="60">
        <v>0</v>
      </c>
      <c r="F59" s="60">
        <v>0</v>
      </c>
      <c r="G59" s="60">
        <v>0</v>
      </c>
      <c r="H59" s="60">
        <v>0</v>
      </c>
      <c r="I59" s="60">
        <v>0</v>
      </c>
      <c r="J59" s="60">
        <v>0</v>
      </c>
      <c r="K59" s="60">
        <v>0</v>
      </c>
      <c r="L59" s="60">
        <v>0</v>
      </c>
      <c r="M59" s="60">
        <v>0</v>
      </c>
      <c r="N59" s="60">
        <v>0</v>
      </c>
      <c r="O59" s="60">
        <v>0</v>
      </c>
      <c r="P59" s="60">
        <v>0</v>
      </c>
      <c r="Q59" s="60">
        <v>0</v>
      </c>
      <c r="R59" s="61">
        <f t="shared" si="0"/>
        <v>0</v>
      </c>
    </row>
    <row r="60" spans="1:18">
      <c r="A60" s="58">
        <v>645</v>
      </c>
      <c r="B60" s="59" t="s">
        <v>164</v>
      </c>
      <c r="C60" s="60">
        <v>0</v>
      </c>
      <c r="D60" s="60">
        <v>0</v>
      </c>
      <c r="E60" s="60">
        <v>1</v>
      </c>
      <c r="F60" s="60">
        <v>3</v>
      </c>
      <c r="G60" s="60">
        <v>0</v>
      </c>
      <c r="H60" s="60">
        <v>0</v>
      </c>
      <c r="I60" s="60">
        <v>0</v>
      </c>
      <c r="J60" s="60">
        <v>0</v>
      </c>
      <c r="K60" s="60">
        <v>0</v>
      </c>
      <c r="L60" s="60">
        <v>0</v>
      </c>
      <c r="M60" s="60">
        <v>2</v>
      </c>
      <c r="N60" s="60">
        <v>4</v>
      </c>
      <c r="O60" s="60">
        <v>0</v>
      </c>
      <c r="P60" s="60">
        <v>0</v>
      </c>
      <c r="Q60" s="60">
        <v>0</v>
      </c>
      <c r="R60" s="61">
        <f t="shared" si="0"/>
        <v>20225</v>
      </c>
    </row>
    <row r="61" spans="1:18" ht="30">
      <c r="A61" s="58">
        <v>952</v>
      </c>
      <c r="B61" s="59" t="s">
        <v>270</v>
      </c>
      <c r="C61" s="60">
        <v>0</v>
      </c>
      <c r="D61" s="60">
        <v>0</v>
      </c>
      <c r="E61" s="60">
        <v>0</v>
      </c>
      <c r="F61" s="60">
        <v>318</v>
      </c>
      <c r="G61" s="60">
        <v>0</v>
      </c>
      <c r="H61" s="60">
        <v>0</v>
      </c>
      <c r="I61" s="60">
        <v>0</v>
      </c>
      <c r="J61" s="60">
        <v>1</v>
      </c>
      <c r="K61" s="60">
        <v>0</v>
      </c>
      <c r="L61" s="60">
        <v>3</v>
      </c>
      <c r="M61" s="60">
        <v>1</v>
      </c>
      <c r="N61" s="60">
        <v>30</v>
      </c>
      <c r="O61" s="60">
        <v>0</v>
      </c>
      <c r="P61" s="60">
        <v>0</v>
      </c>
      <c r="Q61" s="60">
        <v>0</v>
      </c>
      <c r="R61" s="61">
        <f t="shared" si="0"/>
        <v>58700</v>
      </c>
    </row>
    <row r="62" spans="1:18">
      <c r="A62" s="58">
        <v>955</v>
      </c>
      <c r="B62" s="59" t="s">
        <v>274</v>
      </c>
      <c r="C62" s="60">
        <v>0</v>
      </c>
      <c r="D62" s="60">
        <v>0</v>
      </c>
      <c r="E62" s="60">
        <v>1</v>
      </c>
      <c r="F62" s="60">
        <v>40</v>
      </c>
      <c r="G62" s="60">
        <v>0</v>
      </c>
      <c r="H62" s="60">
        <v>0</v>
      </c>
      <c r="I62" s="60">
        <v>0</v>
      </c>
      <c r="J62" s="60">
        <v>0</v>
      </c>
      <c r="K62" s="60">
        <v>0</v>
      </c>
      <c r="L62" s="60">
        <v>1</v>
      </c>
      <c r="M62" s="60">
        <v>0</v>
      </c>
      <c r="N62" s="60">
        <v>3</v>
      </c>
      <c r="O62" s="60">
        <v>0</v>
      </c>
      <c r="P62" s="60">
        <v>0</v>
      </c>
      <c r="Q62" s="60">
        <v>0</v>
      </c>
      <c r="R62" s="61">
        <f t="shared" si="0"/>
        <v>11125</v>
      </c>
    </row>
    <row r="63" spans="1:18">
      <c r="A63" s="58">
        <v>833</v>
      </c>
      <c r="B63" s="59" t="s">
        <v>240</v>
      </c>
      <c r="C63" s="60">
        <v>0</v>
      </c>
      <c r="D63" s="60">
        <v>0</v>
      </c>
      <c r="E63" s="60">
        <v>1</v>
      </c>
      <c r="F63" s="60">
        <v>0</v>
      </c>
      <c r="G63" s="60">
        <v>0</v>
      </c>
      <c r="H63" s="60">
        <v>0</v>
      </c>
      <c r="I63" s="60">
        <v>0</v>
      </c>
      <c r="J63" s="60">
        <v>0</v>
      </c>
      <c r="K63" s="60">
        <v>0</v>
      </c>
      <c r="L63" s="60">
        <v>0</v>
      </c>
      <c r="M63" s="60">
        <v>0</v>
      </c>
      <c r="N63" s="60">
        <v>0</v>
      </c>
      <c r="O63" s="60">
        <v>0</v>
      </c>
      <c r="P63" s="60">
        <v>0</v>
      </c>
      <c r="Q63" s="60">
        <v>0</v>
      </c>
      <c r="R63" s="61">
        <f t="shared" si="0"/>
        <v>50</v>
      </c>
    </row>
    <row r="64" spans="1:18">
      <c r="A64" s="58">
        <v>956</v>
      </c>
      <c r="B64" s="59" t="s">
        <v>276</v>
      </c>
      <c r="C64" s="60">
        <v>0</v>
      </c>
      <c r="D64" s="60">
        <v>0</v>
      </c>
      <c r="E64" s="60">
        <v>0</v>
      </c>
      <c r="F64" s="60">
        <v>0</v>
      </c>
      <c r="G64" s="60">
        <v>0</v>
      </c>
      <c r="H64" s="60">
        <v>0</v>
      </c>
      <c r="I64" s="60">
        <v>0</v>
      </c>
      <c r="J64" s="60">
        <v>0</v>
      </c>
      <c r="K64" s="60">
        <v>0</v>
      </c>
      <c r="L64" s="60">
        <v>0</v>
      </c>
      <c r="M64" s="60">
        <v>0</v>
      </c>
      <c r="N64" s="60">
        <v>0</v>
      </c>
      <c r="O64" s="60">
        <v>0</v>
      </c>
      <c r="P64" s="60">
        <v>0</v>
      </c>
      <c r="Q64" s="60">
        <v>0</v>
      </c>
      <c r="R64" s="61">
        <f t="shared" si="0"/>
        <v>0</v>
      </c>
    </row>
    <row r="65" spans="1:18" ht="30">
      <c r="A65" s="58">
        <v>957</v>
      </c>
      <c r="B65" s="59" t="s">
        <v>278</v>
      </c>
      <c r="C65" s="60">
        <v>0</v>
      </c>
      <c r="D65" s="60">
        <v>0</v>
      </c>
      <c r="E65" s="60">
        <v>0</v>
      </c>
      <c r="F65" s="60">
        <v>91</v>
      </c>
      <c r="G65" s="60">
        <v>0</v>
      </c>
      <c r="H65" s="60">
        <v>0</v>
      </c>
      <c r="I65" s="60">
        <v>0</v>
      </c>
      <c r="J65" s="60">
        <v>0</v>
      </c>
      <c r="K65" s="60">
        <v>0</v>
      </c>
      <c r="L65" s="60">
        <v>5</v>
      </c>
      <c r="M65" s="60">
        <v>0</v>
      </c>
      <c r="N65" s="60">
        <v>9</v>
      </c>
      <c r="O65" s="60">
        <v>0</v>
      </c>
      <c r="P65" s="60">
        <v>0</v>
      </c>
      <c r="Q65" s="60">
        <v>0</v>
      </c>
      <c r="R65" s="61">
        <f t="shared" si="0"/>
        <v>52500</v>
      </c>
    </row>
    <row r="66" spans="1:18">
      <c r="A66" s="58">
        <v>843</v>
      </c>
      <c r="B66" s="59" t="s">
        <v>248</v>
      </c>
      <c r="C66" s="60">
        <v>0</v>
      </c>
      <c r="D66" s="60">
        <v>0</v>
      </c>
      <c r="E66" s="60">
        <v>32</v>
      </c>
      <c r="F66" s="60">
        <v>0</v>
      </c>
      <c r="G66" s="60">
        <v>0</v>
      </c>
      <c r="H66" s="60">
        <v>0</v>
      </c>
      <c r="I66" s="60">
        <v>1</v>
      </c>
      <c r="J66" s="60">
        <v>1</v>
      </c>
      <c r="K66" s="60">
        <v>0</v>
      </c>
      <c r="L66" s="60">
        <v>0</v>
      </c>
      <c r="M66" s="60">
        <v>2</v>
      </c>
      <c r="N66" s="60">
        <v>70</v>
      </c>
      <c r="O66" s="60">
        <v>0</v>
      </c>
      <c r="P66" s="60">
        <v>0</v>
      </c>
      <c r="Q66" s="60">
        <v>0</v>
      </c>
      <c r="R66" s="61">
        <f t="shared" si="0"/>
        <v>33375</v>
      </c>
    </row>
    <row r="67" spans="1:18" ht="30">
      <c r="A67" s="58">
        <v>868</v>
      </c>
      <c r="B67" s="59" t="s">
        <v>264</v>
      </c>
      <c r="C67" s="60">
        <v>0</v>
      </c>
      <c r="D67" s="60">
        <v>0</v>
      </c>
      <c r="E67" s="60">
        <v>0</v>
      </c>
      <c r="F67" s="60">
        <v>2</v>
      </c>
      <c r="G67" s="60">
        <v>0</v>
      </c>
      <c r="H67" s="60">
        <v>0</v>
      </c>
      <c r="I67" s="60">
        <v>0</v>
      </c>
      <c r="J67" s="60">
        <v>0</v>
      </c>
      <c r="K67" s="60">
        <v>0</v>
      </c>
      <c r="L67" s="60">
        <v>0</v>
      </c>
      <c r="M67" s="60">
        <v>0</v>
      </c>
      <c r="N67" s="60">
        <v>0</v>
      </c>
      <c r="O67" s="60">
        <v>0</v>
      </c>
      <c r="P67" s="60">
        <v>0</v>
      </c>
      <c r="Q67" s="60">
        <v>0</v>
      </c>
      <c r="R67" s="61">
        <f t="shared" si="0"/>
        <v>50</v>
      </c>
    </row>
    <row r="68" spans="1:18">
      <c r="A68" s="58">
        <v>826</v>
      </c>
      <c r="B68" s="59" t="s">
        <v>236</v>
      </c>
      <c r="C68" s="60">
        <v>0</v>
      </c>
      <c r="D68" s="60">
        <v>0</v>
      </c>
      <c r="E68" s="60">
        <v>0</v>
      </c>
      <c r="F68" s="60">
        <v>0</v>
      </c>
      <c r="G68" s="60">
        <v>0</v>
      </c>
      <c r="H68" s="60">
        <v>0</v>
      </c>
      <c r="I68" s="60">
        <v>0</v>
      </c>
      <c r="J68" s="60">
        <v>0</v>
      </c>
      <c r="K68" s="60">
        <v>0</v>
      </c>
      <c r="L68" s="60">
        <v>0</v>
      </c>
      <c r="M68" s="60">
        <v>0</v>
      </c>
      <c r="N68" s="60">
        <v>3</v>
      </c>
      <c r="O68" s="60">
        <v>0</v>
      </c>
      <c r="P68" s="60">
        <v>0</v>
      </c>
      <c r="Q68" s="60">
        <v>0</v>
      </c>
      <c r="R68" s="61">
        <f t="shared" ref="R68:R131" si="1">+C68*25+D68*50+E68*50+F68*25+G68*10000+H68*25+I68*25+J68*10000+K68*1000+L68*10000+M68*10000+N68*25+O68*100000+P68*50000+Q68*50000</f>
        <v>75</v>
      </c>
    </row>
    <row r="69" spans="1:18" ht="30">
      <c r="A69" s="58">
        <v>844</v>
      </c>
      <c r="B69" s="59" t="s">
        <v>250</v>
      </c>
      <c r="C69" s="60">
        <v>0</v>
      </c>
      <c r="D69" s="60">
        <v>0</v>
      </c>
      <c r="E69" s="60">
        <v>0</v>
      </c>
      <c r="F69" s="60">
        <v>3</v>
      </c>
      <c r="G69" s="60">
        <v>0</v>
      </c>
      <c r="H69" s="60">
        <v>0</v>
      </c>
      <c r="I69" s="60">
        <v>0</v>
      </c>
      <c r="J69" s="60">
        <v>0</v>
      </c>
      <c r="K69" s="60">
        <v>0</v>
      </c>
      <c r="L69" s="60">
        <v>0</v>
      </c>
      <c r="M69" s="60">
        <v>0</v>
      </c>
      <c r="N69" s="60">
        <v>0</v>
      </c>
      <c r="O69" s="60">
        <v>0</v>
      </c>
      <c r="P69" s="60">
        <v>0</v>
      </c>
      <c r="Q69" s="60">
        <v>0</v>
      </c>
      <c r="R69" s="61">
        <f t="shared" si="1"/>
        <v>75</v>
      </c>
    </row>
    <row r="70" spans="1:18">
      <c r="A70" s="58">
        <v>217</v>
      </c>
      <c r="B70" s="59" t="s">
        <v>106</v>
      </c>
      <c r="C70" s="60">
        <v>0</v>
      </c>
      <c r="D70" s="60">
        <v>0</v>
      </c>
      <c r="E70" s="60">
        <v>0</v>
      </c>
      <c r="F70" s="60">
        <v>0</v>
      </c>
      <c r="G70" s="60">
        <v>0</v>
      </c>
      <c r="H70" s="60">
        <v>0</v>
      </c>
      <c r="I70" s="60">
        <v>0</v>
      </c>
      <c r="J70" s="60">
        <v>0</v>
      </c>
      <c r="K70" s="60">
        <v>0</v>
      </c>
      <c r="L70" s="60">
        <v>0</v>
      </c>
      <c r="M70" s="60">
        <v>0</v>
      </c>
      <c r="N70" s="60">
        <v>3</v>
      </c>
      <c r="O70" s="60">
        <v>0</v>
      </c>
      <c r="P70" s="60">
        <v>0</v>
      </c>
      <c r="Q70" s="60">
        <v>0</v>
      </c>
      <c r="R70" s="61">
        <f t="shared" si="1"/>
        <v>75</v>
      </c>
    </row>
    <row r="71" spans="1:18">
      <c r="A71" s="58">
        <v>167</v>
      </c>
      <c r="B71" s="59" t="s">
        <v>90</v>
      </c>
      <c r="C71" s="60">
        <v>0</v>
      </c>
      <c r="D71" s="60">
        <v>3</v>
      </c>
      <c r="E71" s="60">
        <v>0</v>
      </c>
      <c r="F71" s="60">
        <v>1</v>
      </c>
      <c r="G71" s="60">
        <v>0</v>
      </c>
      <c r="H71" s="60">
        <v>0</v>
      </c>
      <c r="I71" s="60">
        <v>0</v>
      </c>
      <c r="J71" s="60">
        <v>0</v>
      </c>
      <c r="K71" s="60">
        <v>0</v>
      </c>
      <c r="L71" s="60">
        <v>0</v>
      </c>
      <c r="M71" s="60">
        <v>25</v>
      </c>
      <c r="N71" s="60">
        <v>88</v>
      </c>
      <c r="O71" s="60">
        <v>0</v>
      </c>
      <c r="P71" s="60">
        <v>0</v>
      </c>
      <c r="Q71" s="60">
        <v>0</v>
      </c>
      <c r="R71" s="61">
        <f t="shared" si="1"/>
        <v>252375</v>
      </c>
    </row>
    <row r="72" spans="1:18">
      <c r="A72" s="58">
        <v>841</v>
      </c>
      <c r="B72" s="59" t="s">
        <v>244</v>
      </c>
      <c r="C72" s="60">
        <v>0</v>
      </c>
      <c r="D72" s="60">
        <v>61</v>
      </c>
      <c r="E72" s="60">
        <v>321</v>
      </c>
      <c r="F72" s="60">
        <v>139</v>
      </c>
      <c r="G72" s="60">
        <v>0</v>
      </c>
      <c r="H72" s="60">
        <v>3</v>
      </c>
      <c r="I72" s="60">
        <v>0</v>
      </c>
      <c r="J72" s="60">
        <v>0</v>
      </c>
      <c r="K72" s="60">
        <v>0</v>
      </c>
      <c r="L72" s="60">
        <v>0</v>
      </c>
      <c r="M72" s="60">
        <v>133</v>
      </c>
      <c r="N72" s="60">
        <v>1471</v>
      </c>
      <c r="O72" s="60">
        <v>0</v>
      </c>
      <c r="P72" s="60">
        <v>0</v>
      </c>
      <c r="Q72" s="60">
        <v>0</v>
      </c>
      <c r="R72" s="61">
        <f t="shared" si="1"/>
        <v>1389425</v>
      </c>
    </row>
    <row r="73" spans="1:18" ht="30">
      <c r="A73" s="58">
        <v>986</v>
      </c>
      <c r="B73" s="59" t="s">
        <v>288</v>
      </c>
      <c r="C73" s="60">
        <v>0</v>
      </c>
      <c r="D73" s="60">
        <v>21</v>
      </c>
      <c r="E73" s="60">
        <v>314</v>
      </c>
      <c r="F73" s="60">
        <v>104</v>
      </c>
      <c r="G73" s="60">
        <v>0</v>
      </c>
      <c r="H73" s="60">
        <v>3</v>
      </c>
      <c r="I73" s="60">
        <v>12</v>
      </c>
      <c r="J73" s="60">
        <v>0</v>
      </c>
      <c r="K73" s="60">
        <v>0</v>
      </c>
      <c r="L73" s="60">
        <v>0</v>
      </c>
      <c r="M73" s="60">
        <v>172</v>
      </c>
      <c r="N73" s="60">
        <v>8647</v>
      </c>
      <c r="O73" s="60">
        <v>0</v>
      </c>
      <c r="P73" s="60">
        <v>0</v>
      </c>
      <c r="Q73" s="60">
        <v>0</v>
      </c>
      <c r="R73" s="61">
        <f t="shared" si="1"/>
        <v>1955900</v>
      </c>
    </row>
    <row r="74" spans="1:18">
      <c r="A74" s="58">
        <v>106</v>
      </c>
      <c r="B74" s="59" t="s">
        <v>12</v>
      </c>
      <c r="C74" s="60">
        <v>0</v>
      </c>
      <c r="D74" s="60">
        <v>6</v>
      </c>
      <c r="E74" s="60">
        <v>505</v>
      </c>
      <c r="F74" s="60">
        <v>88</v>
      </c>
      <c r="G74" s="60">
        <v>0</v>
      </c>
      <c r="H74" s="60">
        <v>3</v>
      </c>
      <c r="I74" s="60">
        <v>2</v>
      </c>
      <c r="J74" s="60">
        <v>1</v>
      </c>
      <c r="K74" s="60">
        <v>0</v>
      </c>
      <c r="L74" s="60">
        <v>0</v>
      </c>
      <c r="M74" s="60">
        <v>323</v>
      </c>
      <c r="N74" s="60">
        <v>10112</v>
      </c>
      <c r="O74" s="60">
        <v>0</v>
      </c>
      <c r="P74" s="60">
        <v>0</v>
      </c>
      <c r="Q74" s="60">
        <v>5</v>
      </c>
      <c r="R74" s="61">
        <f t="shared" si="1"/>
        <v>3770675</v>
      </c>
    </row>
    <row r="75" spans="1:18">
      <c r="A75" s="58">
        <v>103</v>
      </c>
      <c r="B75" s="59" t="s">
        <v>10</v>
      </c>
      <c r="C75" s="60">
        <v>0</v>
      </c>
      <c r="D75" s="60">
        <v>2</v>
      </c>
      <c r="E75" s="60">
        <v>225</v>
      </c>
      <c r="F75" s="60">
        <v>236</v>
      </c>
      <c r="G75" s="60">
        <v>0</v>
      </c>
      <c r="H75" s="60">
        <v>6</v>
      </c>
      <c r="I75" s="60">
        <v>8</v>
      </c>
      <c r="J75" s="60">
        <v>2</v>
      </c>
      <c r="K75" s="60">
        <v>0</v>
      </c>
      <c r="L75" s="60">
        <v>1</v>
      </c>
      <c r="M75" s="60">
        <v>68</v>
      </c>
      <c r="N75" s="60">
        <v>2430</v>
      </c>
      <c r="O75" s="60">
        <v>0</v>
      </c>
      <c r="P75" s="60">
        <v>0</v>
      </c>
      <c r="Q75" s="60">
        <v>1</v>
      </c>
      <c r="R75" s="61">
        <f t="shared" si="1"/>
        <v>838350</v>
      </c>
    </row>
    <row r="76" spans="1:18">
      <c r="A76" s="58">
        <v>634</v>
      </c>
      <c r="B76" s="59" t="s">
        <v>142</v>
      </c>
      <c r="C76" s="60">
        <v>0</v>
      </c>
      <c r="D76" s="60">
        <v>0</v>
      </c>
      <c r="E76" s="60">
        <v>18</v>
      </c>
      <c r="F76" s="60">
        <v>15</v>
      </c>
      <c r="G76" s="60">
        <v>0</v>
      </c>
      <c r="H76" s="60">
        <v>7</v>
      </c>
      <c r="I76" s="60">
        <v>6</v>
      </c>
      <c r="J76" s="60">
        <v>0</v>
      </c>
      <c r="K76" s="60">
        <v>0</v>
      </c>
      <c r="L76" s="60">
        <v>0</v>
      </c>
      <c r="M76" s="60">
        <v>163</v>
      </c>
      <c r="N76" s="60">
        <v>1025</v>
      </c>
      <c r="O76" s="60">
        <v>0</v>
      </c>
      <c r="P76" s="60">
        <v>2</v>
      </c>
      <c r="Q76" s="60">
        <v>0</v>
      </c>
      <c r="R76" s="61">
        <f t="shared" si="1"/>
        <v>1757225</v>
      </c>
    </row>
    <row r="77" spans="1:18">
      <c r="A77" s="58">
        <v>218</v>
      </c>
      <c r="B77" s="59" t="s">
        <v>108</v>
      </c>
      <c r="C77" s="60">
        <v>0</v>
      </c>
      <c r="D77" s="60">
        <v>5</v>
      </c>
      <c r="E77" s="60">
        <v>37</v>
      </c>
      <c r="F77" s="60">
        <v>16</v>
      </c>
      <c r="G77" s="60">
        <v>0</v>
      </c>
      <c r="H77" s="60">
        <v>3</v>
      </c>
      <c r="I77" s="60">
        <v>1</v>
      </c>
      <c r="J77" s="60">
        <v>0</v>
      </c>
      <c r="K77" s="60">
        <v>0</v>
      </c>
      <c r="L77" s="60">
        <v>0</v>
      </c>
      <c r="M77" s="60">
        <v>87</v>
      </c>
      <c r="N77" s="60">
        <v>1949</v>
      </c>
      <c r="O77" s="60">
        <v>0</v>
      </c>
      <c r="P77" s="60">
        <v>0</v>
      </c>
      <c r="Q77" s="60">
        <v>0</v>
      </c>
      <c r="R77" s="61">
        <f t="shared" si="1"/>
        <v>921325</v>
      </c>
    </row>
    <row r="78" spans="1:18">
      <c r="A78" s="58">
        <v>118</v>
      </c>
      <c r="B78" s="59" t="s">
        <v>20</v>
      </c>
      <c r="C78" s="60">
        <v>0</v>
      </c>
      <c r="D78" s="60">
        <v>158</v>
      </c>
      <c r="E78" s="60">
        <v>405</v>
      </c>
      <c r="F78" s="60">
        <v>973</v>
      </c>
      <c r="G78" s="60">
        <v>0</v>
      </c>
      <c r="H78" s="60">
        <v>104</v>
      </c>
      <c r="I78" s="60">
        <v>34</v>
      </c>
      <c r="J78" s="60">
        <v>1</v>
      </c>
      <c r="K78" s="60">
        <v>0</v>
      </c>
      <c r="L78" s="60">
        <v>3</v>
      </c>
      <c r="M78" s="60">
        <v>765</v>
      </c>
      <c r="N78" s="60">
        <v>62602</v>
      </c>
      <c r="O78" s="60">
        <v>0</v>
      </c>
      <c r="P78" s="60">
        <v>0</v>
      </c>
      <c r="Q78" s="60">
        <v>0</v>
      </c>
      <c r="R78" s="61">
        <f t="shared" si="1"/>
        <v>9310975</v>
      </c>
    </row>
    <row r="79" spans="1:18">
      <c r="A79" s="58">
        <v>130</v>
      </c>
      <c r="B79" s="59" t="s">
        <v>32</v>
      </c>
      <c r="C79" s="60">
        <v>0</v>
      </c>
      <c r="D79" s="60">
        <v>1</v>
      </c>
      <c r="E79" s="60">
        <v>4</v>
      </c>
      <c r="F79" s="60">
        <v>13</v>
      </c>
      <c r="G79" s="60">
        <v>0</v>
      </c>
      <c r="H79" s="60">
        <v>2</v>
      </c>
      <c r="I79" s="60">
        <v>2</v>
      </c>
      <c r="J79" s="60">
        <v>0</v>
      </c>
      <c r="K79" s="60">
        <v>0</v>
      </c>
      <c r="L79" s="60">
        <v>0</v>
      </c>
      <c r="M79" s="60">
        <v>2</v>
      </c>
      <c r="N79" s="60">
        <v>172</v>
      </c>
      <c r="O79" s="60">
        <v>0</v>
      </c>
      <c r="P79" s="60">
        <v>0</v>
      </c>
      <c r="Q79" s="60">
        <v>0</v>
      </c>
      <c r="R79" s="61">
        <f t="shared" si="1"/>
        <v>24975</v>
      </c>
    </row>
    <row r="80" spans="1:18">
      <c r="A80" s="58">
        <v>124</v>
      </c>
      <c r="B80" s="59" t="s">
        <v>22</v>
      </c>
      <c r="C80" s="60">
        <v>0</v>
      </c>
      <c r="D80" s="60">
        <v>83</v>
      </c>
      <c r="E80" s="60">
        <v>4</v>
      </c>
      <c r="F80" s="60">
        <v>1121</v>
      </c>
      <c r="G80" s="60">
        <v>0</v>
      </c>
      <c r="H80" s="60">
        <v>6</v>
      </c>
      <c r="I80" s="60">
        <v>18</v>
      </c>
      <c r="J80" s="60">
        <v>1</v>
      </c>
      <c r="K80" s="60">
        <v>0</v>
      </c>
      <c r="L80" s="60">
        <v>0</v>
      </c>
      <c r="M80" s="60">
        <v>485</v>
      </c>
      <c r="N80" s="60">
        <v>5572</v>
      </c>
      <c r="O80" s="60">
        <v>0</v>
      </c>
      <c r="P80" s="60">
        <v>0</v>
      </c>
      <c r="Q80" s="60">
        <v>5</v>
      </c>
      <c r="R80" s="61">
        <f t="shared" si="1"/>
        <v>5282275</v>
      </c>
    </row>
    <row r="81" spans="1:18">
      <c r="A81" s="58">
        <v>102</v>
      </c>
      <c r="B81" s="59" t="s">
        <v>8</v>
      </c>
      <c r="C81" s="60">
        <v>0</v>
      </c>
      <c r="D81" s="60">
        <v>8</v>
      </c>
      <c r="E81" s="60">
        <v>76</v>
      </c>
      <c r="F81" s="60">
        <v>53</v>
      </c>
      <c r="G81" s="60">
        <v>0</v>
      </c>
      <c r="H81" s="60">
        <v>0</v>
      </c>
      <c r="I81" s="60">
        <v>1</v>
      </c>
      <c r="J81" s="60">
        <v>0</v>
      </c>
      <c r="K81" s="60">
        <v>0</v>
      </c>
      <c r="L81" s="60">
        <v>5</v>
      </c>
      <c r="M81" s="60">
        <v>21</v>
      </c>
      <c r="N81" s="60">
        <v>1080</v>
      </c>
      <c r="O81" s="60">
        <v>0</v>
      </c>
      <c r="P81" s="60">
        <v>0</v>
      </c>
      <c r="Q81" s="60">
        <v>0</v>
      </c>
      <c r="R81" s="61">
        <f t="shared" si="1"/>
        <v>292550</v>
      </c>
    </row>
    <row r="82" spans="1:18">
      <c r="A82" s="58">
        <v>129</v>
      </c>
      <c r="B82" s="59" t="s">
        <v>30</v>
      </c>
      <c r="C82" s="60">
        <v>0</v>
      </c>
      <c r="D82" s="60">
        <v>10</v>
      </c>
      <c r="E82" s="60">
        <v>223</v>
      </c>
      <c r="F82" s="60">
        <v>96</v>
      </c>
      <c r="G82" s="60">
        <v>0</v>
      </c>
      <c r="H82" s="60">
        <v>2</v>
      </c>
      <c r="I82" s="60">
        <v>1</v>
      </c>
      <c r="J82" s="60">
        <v>0</v>
      </c>
      <c r="K82" s="60">
        <v>0</v>
      </c>
      <c r="L82" s="60">
        <v>0</v>
      </c>
      <c r="M82" s="60">
        <v>79</v>
      </c>
      <c r="N82" s="60">
        <v>2005</v>
      </c>
      <c r="O82" s="60">
        <v>0</v>
      </c>
      <c r="P82" s="60">
        <v>0</v>
      </c>
      <c r="Q82" s="60">
        <v>2</v>
      </c>
      <c r="R82" s="61">
        <f t="shared" si="1"/>
        <v>954250</v>
      </c>
    </row>
    <row r="83" spans="1:18">
      <c r="A83" s="58">
        <v>132</v>
      </c>
      <c r="B83" s="59" t="s">
        <v>34</v>
      </c>
      <c r="C83" s="60">
        <v>0</v>
      </c>
      <c r="D83" s="60">
        <v>39</v>
      </c>
      <c r="E83" s="60">
        <v>207</v>
      </c>
      <c r="F83" s="60">
        <v>551</v>
      </c>
      <c r="G83" s="60">
        <v>0</v>
      </c>
      <c r="H83" s="60">
        <v>7</v>
      </c>
      <c r="I83" s="60">
        <v>8</v>
      </c>
      <c r="J83" s="60">
        <v>4</v>
      </c>
      <c r="K83" s="60">
        <v>0</v>
      </c>
      <c r="L83" s="60">
        <v>4</v>
      </c>
      <c r="M83" s="60">
        <v>320</v>
      </c>
      <c r="N83" s="60">
        <v>6497</v>
      </c>
      <c r="O83" s="60">
        <v>0</v>
      </c>
      <c r="P83" s="60">
        <v>1</v>
      </c>
      <c r="Q83" s="60">
        <v>0</v>
      </c>
      <c r="R83" s="61">
        <f t="shared" si="1"/>
        <v>3518875</v>
      </c>
    </row>
    <row r="84" spans="1:18">
      <c r="A84" s="58">
        <v>127</v>
      </c>
      <c r="B84" s="59" t="s">
        <v>28</v>
      </c>
      <c r="C84" s="60">
        <v>0</v>
      </c>
      <c r="D84" s="60">
        <v>104</v>
      </c>
      <c r="E84" s="60">
        <v>1065</v>
      </c>
      <c r="F84" s="60">
        <v>1626</v>
      </c>
      <c r="G84" s="60">
        <v>0</v>
      </c>
      <c r="H84" s="60">
        <v>40</v>
      </c>
      <c r="I84" s="60">
        <v>31</v>
      </c>
      <c r="J84" s="60">
        <v>1</v>
      </c>
      <c r="K84" s="60">
        <v>0</v>
      </c>
      <c r="L84" s="60">
        <v>1</v>
      </c>
      <c r="M84" s="60">
        <v>819</v>
      </c>
      <c r="N84" s="60">
        <v>21458</v>
      </c>
      <c r="O84" s="60">
        <v>1</v>
      </c>
      <c r="P84" s="60">
        <v>15</v>
      </c>
      <c r="Q84" s="60">
        <v>50</v>
      </c>
      <c r="R84" s="61">
        <f t="shared" si="1"/>
        <v>12197325</v>
      </c>
    </row>
    <row r="85" spans="1:18">
      <c r="A85" s="58">
        <v>111</v>
      </c>
      <c r="B85" s="59" t="s">
        <v>16</v>
      </c>
      <c r="C85" s="60">
        <v>0</v>
      </c>
      <c r="D85" s="60">
        <v>1</v>
      </c>
      <c r="E85" s="60">
        <v>0</v>
      </c>
      <c r="F85" s="60">
        <v>5</v>
      </c>
      <c r="G85" s="60">
        <v>0</v>
      </c>
      <c r="H85" s="60">
        <v>0</v>
      </c>
      <c r="I85" s="60">
        <v>0</v>
      </c>
      <c r="J85" s="60">
        <v>0</v>
      </c>
      <c r="K85" s="60">
        <v>0</v>
      </c>
      <c r="L85" s="60">
        <v>0</v>
      </c>
      <c r="M85" s="60">
        <v>1</v>
      </c>
      <c r="N85" s="60">
        <v>80</v>
      </c>
      <c r="O85" s="60">
        <v>0</v>
      </c>
      <c r="P85" s="60">
        <v>0</v>
      </c>
      <c r="Q85" s="60">
        <v>0</v>
      </c>
      <c r="R85" s="61">
        <f t="shared" si="1"/>
        <v>12175</v>
      </c>
    </row>
    <row r="86" spans="1:18">
      <c r="A86" s="58">
        <v>138</v>
      </c>
      <c r="B86" s="59" t="s">
        <v>40</v>
      </c>
      <c r="C86" s="60">
        <v>0</v>
      </c>
      <c r="D86" s="60">
        <v>0</v>
      </c>
      <c r="E86" s="60">
        <v>63</v>
      </c>
      <c r="F86" s="60">
        <v>4</v>
      </c>
      <c r="G86" s="60">
        <v>0</v>
      </c>
      <c r="H86" s="60">
        <v>0</v>
      </c>
      <c r="I86" s="60">
        <v>0</v>
      </c>
      <c r="J86" s="60">
        <v>0</v>
      </c>
      <c r="K86" s="60">
        <v>0</v>
      </c>
      <c r="L86" s="60">
        <v>0</v>
      </c>
      <c r="M86" s="60">
        <v>0</v>
      </c>
      <c r="N86" s="60">
        <v>121</v>
      </c>
      <c r="O86" s="60">
        <v>0</v>
      </c>
      <c r="P86" s="60">
        <v>0</v>
      </c>
      <c r="Q86" s="60">
        <v>0</v>
      </c>
      <c r="R86" s="61">
        <f t="shared" si="1"/>
        <v>6275</v>
      </c>
    </row>
    <row r="87" spans="1:18">
      <c r="A87" s="58">
        <v>214</v>
      </c>
      <c r="B87" s="59" t="s">
        <v>104</v>
      </c>
      <c r="C87" s="60">
        <v>0</v>
      </c>
      <c r="D87" s="60">
        <v>37</v>
      </c>
      <c r="E87" s="60">
        <v>7</v>
      </c>
      <c r="F87" s="60">
        <v>6</v>
      </c>
      <c r="G87" s="60">
        <v>0</v>
      </c>
      <c r="H87" s="60">
        <v>0</v>
      </c>
      <c r="I87" s="60">
        <v>0</v>
      </c>
      <c r="J87" s="60">
        <v>0</v>
      </c>
      <c r="K87" s="60">
        <v>0</v>
      </c>
      <c r="L87" s="60">
        <v>0</v>
      </c>
      <c r="M87" s="60">
        <v>16</v>
      </c>
      <c r="N87" s="60">
        <v>520</v>
      </c>
      <c r="O87" s="60">
        <v>0</v>
      </c>
      <c r="P87" s="60">
        <v>0</v>
      </c>
      <c r="Q87" s="60">
        <v>0</v>
      </c>
      <c r="R87" s="61">
        <f t="shared" si="1"/>
        <v>175350</v>
      </c>
    </row>
    <row r="88" spans="1:18">
      <c r="A88" s="58">
        <v>105</v>
      </c>
      <c r="B88" s="59" t="s">
        <v>1113</v>
      </c>
      <c r="C88" s="60">
        <v>0</v>
      </c>
      <c r="D88" s="60">
        <v>0</v>
      </c>
      <c r="E88" s="60">
        <v>0</v>
      </c>
      <c r="F88" s="60">
        <v>0</v>
      </c>
      <c r="G88" s="60">
        <v>0</v>
      </c>
      <c r="H88" s="60">
        <v>0</v>
      </c>
      <c r="I88" s="60">
        <v>0</v>
      </c>
      <c r="J88" s="60">
        <v>0</v>
      </c>
      <c r="K88" s="60">
        <v>0</v>
      </c>
      <c r="L88" s="60">
        <v>0</v>
      </c>
      <c r="M88" s="60">
        <v>0</v>
      </c>
      <c r="N88" s="60">
        <v>0</v>
      </c>
      <c r="O88" s="60">
        <v>0</v>
      </c>
      <c r="P88" s="60">
        <v>0</v>
      </c>
      <c r="Q88" s="60">
        <v>0</v>
      </c>
      <c r="R88" s="61">
        <f t="shared" si="1"/>
        <v>0</v>
      </c>
    </row>
    <row r="89" spans="1:18">
      <c r="A89" s="58">
        <v>635</v>
      </c>
      <c r="B89" s="59" t="s">
        <v>144</v>
      </c>
      <c r="C89" s="60">
        <v>0</v>
      </c>
      <c r="D89" s="60">
        <v>39</v>
      </c>
      <c r="E89" s="60">
        <v>148</v>
      </c>
      <c r="F89" s="60">
        <v>102</v>
      </c>
      <c r="G89" s="60">
        <v>0</v>
      </c>
      <c r="H89" s="60">
        <v>42</v>
      </c>
      <c r="I89" s="60">
        <v>56</v>
      </c>
      <c r="J89" s="60">
        <v>0</v>
      </c>
      <c r="K89" s="60">
        <v>0</v>
      </c>
      <c r="L89" s="60">
        <v>0</v>
      </c>
      <c r="M89" s="60">
        <v>70</v>
      </c>
      <c r="N89" s="60">
        <v>2586</v>
      </c>
      <c r="O89" s="60">
        <v>0</v>
      </c>
      <c r="P89" s="60">
        <v>0</v>
      </c>
      <c r="Q89" s="60">
        <v>1</v>
      </c>
      <c r="R89" s="61">
        <f t="shared" si="1"/>
        <v>829000</v>
      </c>
    </row>
    <row r="90" spans="1:18">
      <c r="A90" s="58">
        <v>636</v>
      </c>
      <c r="B90" s="59" t="s">
        <v>146</v>
      </c>
      <c r="C90" s="60">
        <v>0</v>
      </c>
      <c r="D90" s="60">
        <v>5</v>
      </c>
      <c r="E90" s="60">
        <v>500</v>
      </c>
      <c r="F90" s="60">
        <v>119</v>
      </c>
      <c r="G90" s="60">
        <v>0</v>
      </c>
      <c r="H90" s="60">
        <v>44</v>
      </c>
      <c r="I90" s="60">
        <v>43</v>
      </c>
      <c r="J90" s="60">
        <v>1</v>
      </c>
      <c r="K90" s="60">
        <v>0</v>
      </c>
      <c r="L90" s="60">
        <v>0</v>
      </c>
      <c r="M90" s="60">
        <v>183</v>
      </c>
      <c r="N90" s="60">
        <v>2763</v>
      </c>
      <c r="O90" s="60">
        <v>0</v>
      </c>
      <c r="P90" s="60">
        <v>0</v>
      </c>
      <c r="Q90" s="60">
        <v>2</v>
      </c>
      <c r="R90" s="61">
        <f t="shared" si="1"/>
        <v>2039475</v>
      </c>
    </row>
    <row r="91" spans="1:18">
      <c r="A91" s="58">
        <v>624</v>
      </c>
      <c r="B91" s="59" t="s">
        <v>128</v>
      </c>
      <c r="C91" s="60">
        <v>0</v>
      </c>
      <c r="D91" s="60">
        <v>0</v>
      </c>
      <c r="E91" s="60">
        <v>0</v>
      </c>
      <c r="F91" s="60">
        <v>0</v>
      </c>
      <c r="G91" s="60">
        <v>0</v>
      </c>
      <c r="H91" s="60">
        <v>0</v>
      </c>
      <c r="I91" s="60">
        <v>0</v>
      </c>
      <c r="J91" s="60">
        <v>0</v>
      </c>
      <c r="K91" s="60">
        <v>0</v>
      </c>
      <c r="L91" s="60">
        <v>0</v>
      </c>
      <c r="M91" s="60">
        <v>0</v>
      </c>
      <c r="N91" s="60">
        <v>0</v>
      </c>
      <c r="O91" s="60">
        <v>0</v>
      </c>
      <c r="P91" s="60">
        <v>0</v>
      </c>
      <c r="Q91" s="60">
        <v>0</v>
      </c>
      <c r="R91" s="61">
        <f t="shared" si="1"/>
        <v>0</v>
      </c>
    </row>
    <row r="92" spans="1:18">
      <c r="A92" s="58">
        <v>667</v>
      </c>
      <c r="B92" s="59" t="s">
        <v>202</v>
      </c>
      <c r="C92" s="60">
        <v>0</v>
      </c>
      <c r="D92" s="60">
        <v>0</v>
      </c>
      <c r="E92" s="60">
        <v>45</v>
      </c>
      <c r="F92" s="60">
        <v>28</v>
      </c>
      <c r="G92" s="60">
        <v>0</v>
      </c>
      <c r="H92" s="60">
        <v>1</v>
      </c>
      <c r="I92" s="60">
        <v>8</v>
      </c>
      <c r="J92" s="60">
        <v>0</v>
      </c>
      <c r="K92" s="60">
        <v>0</v>
      </c>
      <c r="L92" s="60">
        <v>0</v>
      </c>
      <c r="M92" s="60">
        <v>34</v>
      </c>
      <c r="N92" s="60">
        <v>179</v>
      </c>
      <c r="O92" s="60">
        <v>0</v>
      </c>
      <c r="P92" s="60">
        <v>0</v>
      </c>
      <c r="Q92" s="60">
        <v>0</v>
      </c>
      <c r="R92" s="61">
        <f t="shared" si="1"/>
        <v>347650</v>
      </c>
    </row>
    <row r="93" spans="1:18">
      <c r="A93" s="58">
        <v>637</v>
      </c>
      <c r="B93" s="59" t="s">
        <v>148</v>
      </c>
      <c r="C93" s="60">
        <v>0</v>
      </c>
      <c r="D93" s="60">
        <v>0</v>
      </c>
      <c r="E93" s="60">
        <v>35</v>
      </c>
      <c r="F93" s="60">
        <v>1</v>
      </c>
      <c r="G93" s="60">
        <v>0</v>
      </c>
      <c r="H93" s="60">
        <v>0</v>
      </c>
      <c r="I93" s="60">
        <v>1</v>
      </c>
      <c r="J93" s="60">
        <v>0</v>
      </c>
      <c r="K93" s="60">
        <v>0</v>
      </c>
      <c r="L93" s="60">
        <v>0</v>
      </c>
      <c r="M93" s="60">
        <v>3</v>
      </c>
      <c r="N93" s="60">
        <v>75</v>
      </c>
      <c r="O93" s="60">
        <v>0</v>
      </c>
      <c r="P93" s="60">
        <v>0</v>
      </c>
      <c r="Q93" s="60">
        <v>0</v>
      </c>
      <c r="R93" s="61">
        <f t="shared" si="1"/>
        <v>33675</v>
      </c>
    </row>
    <row r="94" spans="1:18">
      <c r="A94" s="58">
        <v>651</v>
      </c>
      <c r="B94" s="59" t="s">
        <v>176</v>
      </c>
      <c r="C94" s="60">
        <v>0</v>
      </c>
      <c r="D94" s="60">
        <v>0</v>
      </c>
      <c r="E94" s="60">
        <v>35</v>
      </c>
      <c r="F94" s="60">
        <v>65</v>
      </c>
      <c r="G94" s="60">
        <v>0</v>
      </c>
      <c r="H94" s="60">
        <v>3</v>
      </c>
      <c r="I94" s="60">
        <v>2</v>
      </c>
      <c r="J94" s="60">
        <v>1</v>
      </c>
      <c r="K94" s="60">
        <v>0</v>
      </c>
      <c r="L94" s="60">
        <v>0</v>
      </c>
      <c r="M94" s="60">
        <v>206</v>
      </c>
      <c r="N94" s="60">
        <v>2440</v>
      </c>
      <c r="O94" s="60">
        <v>0</v>
      </c>
      <c r="P94" s="60">
        <v>4</v>
      </c>
      <c r="Q94" s="60">
        <v>0</v>
      </c>
      <c r="R94" s="61">
        <f t="shared" si="1"/>
        <v>2334500</v>
      </c>
    </row>
    <row r="95" spans="1:18">
      <c r="A95" s="58">
        <v>659</v>
      </c>
      <c r="B95" s="59" t="s">
        <v>192</v>
      </c>
      <c r="C95" s="60">
        <v>0</v>
      </c>
      <c r="D95" s="60">
        <v>0</v>
      </c>
      <c r="E95" s="60">
        <v>97</v>
      </c>
      <c r="F95" s="60">
        <v>8</v>
      </c>
      <c r="G95" s="60">
        <v>0</v>
      </c>
      <c r="H95" s="60">
        <v>1</v>
      </c>
      <c r="I95" s="60">
        <v>1</v>
      </c>
      <c r="J95" s="60">
        <v>0</v>
      </c>
      <c r="K95" s="60">
        <v>0</v>
      </c>
      <c r="L95" s="60">
        <v>0</v>
      </c>
      <c r="M95" s="60">
        <v>106</v>
      </c>
      <c r="N95" s="60">
        <v>298</v>
      </c>
      <c r="O95" s="60">
        <v>0</v>
      </c>
      <c r="P95" s="60">
        <v>0</v>
      </c>
      <c r="Q95" s="60">
        <v>0</v>
      </c>
      <c r="R95" s="61">
        <f t="shared" si="1"/>
        <v>1072550</v>
      </c>
    </row>
    <row r="96" spans="1:18">
      <c r="A96" s="58">
        <v>804</v>
      </c>
      <c r="B96" s="59" t="s">
        <v>210</v>
      </c>
      <c r="C96" s="60">
        <v>0</v>
      </c>
      <c r="D96" s="60">
        <v>168</v>
      </c>
      <c r="E96" s="60">
        <v>1962</v>
      </c>
      <c r="F96" s="60">
        <v>932</v>
      </c>
      <c r="G96" s="60">
        <v>1</v>
      </c>
      <c r="H96" s="60">
        <v>262</v>
      </c>
      <c r="I96" s="60">
        <v>301</v>
      </c>
      <c r="J96" s="60">
        <v>4</v>
      </c>
      <c r="K96" s="60">
        <v>0</v>
      </c>
      <c r="L96" s="60">
        <v>2</v>
      </c>
      <c r="M96" s="60">
        <v>460</v>
      </c>
      <c r="N96" s="60">
        <v>22741</v>
      </c>
      <c r="O96" s="60">
        <v>0</v>
      </c>
      <c r="P96" s="60">
        <v>0</v>
      </c>
      <c r="Q96" s="60">
        <v>10</v>
      </c>
      <c r="R96" s="61">
        <f t="shared" si="1"/>
        <v>5882400</v>
      </c>
    </row>
    <row r="97" spans="1:18">
      <c r="A97" s="58">
        <v>638</v>
      </c>
      <c r="B97" s="59" t="s">
        <v>150</v>
      </c>
      <c r="C97" s="60">
        <v>0</v>
      </c>
      <c r="D97" s="60">
        <v>7</v>
      </c>
      <c r="E97" s="60">
        <v>151</v>
      </c>
      <c r="F97" s="60">
        <v>54</v>
      </c>
      <c r="G97" s="60">
        <v>0</v>
      </c>
      <c r="H97" s="60">
        <v>10</v>
      </c>
      <c r="I97" s="60">
        <v>13</v>
      </c>
      <c r="J97" s="60">
        <v>0</v>
      </c>
      <c r="K97" s="60">
        <v>0</v>
      </c>
      <c r="L97" s="60">
        <v>0</v>
      </c>
      <c r="M97" s="60">
        <v>21</v>
      </c>
      <c r="N97" s="60">
        <v>447</v>
      </c>
      <c r="O97" s="60">
        <v>0</v>
      </c>
      <c r="P97" s="60">
        <v>0</v>
      </c>
      <c r="Q97" s="60">
        <v>0</v>
      </c>
      <c r="R97" s="61">
        <f t="shared" si="1"/>
        <v>231000</v>
      </c>
    </row>
    <row r="98" spans="1:18">
      <c r="A98" s="58">
        <v>816</v>
      </c>
      <c r="B98" s="59" t="s">
        <v>228</v>
      </c>
      <c r="C98" s="60">
        <v>0</v>
      </c>
      <c r="D98" s="60">
        <v>48</v>
      </c>
      <c r="E98" s="60">
        <v>801</v>
      </c>
      <c r="F98" s="60">
        <v>199</v>
      </c>
      <c r="G98" s="60">
        <v>0</v>
      </c>
      <c r="H98" s="60">
        <v>6</v>
      </c>
      <c r="I98" s="60">
        <v>6</v>
      </c>
      <c r="J98" s="60">
        <v>4</v>
      </c>
      <c r="K98" s="60">
        <v>0</v>
      </c>
      <c r="L98" s="60">
        <v>0</v>
      </c>
      <c r="M98" s="60">
        <v>505</v>
      </c>
      <c r="N98" s="60">
        <v>6929</v>
      </c>
      <c r="O98" s="60">
        <v>0</v>
      </c>
      <c r="P98" s="60">
        <v>0</v>
      </c>
      <c r="Q98" s="60">
        <v>0</v>
      </c>
      <c r="R98" s="61">
        <f t="shared" si="1"/>
        <v>5310950</v>
      </c>
    </row>
    <row r="99" spans="1:18" ht="30">
      <c r="A99" s="58">
        <v>818</v>
      </c>
      <c r="B99" s="59" t="s">
        <v>230</v>
      </c>
      <c r="C99" s="60">
        <v>0</v>
      </c>
      <c r="D99" s="60">
        <v>53</v>
      </c>
      <c r="E99" s="60">
        <v>601</v>
      </c>
      <c r="F99" s="60">
        <v>116</v>
      </c>
      <c r="G99" s="60">
        <v>0</v>
      </c>
      <c r="H99" s="60">
        <v>4</v>
      </c>
      <c r="I99" s="60">
        <v>5</v>
      </c>
      <c r="J99" s="60">
        <v>4</v>
      </c>
      <c r="K99" s="60">
        <v>0</v>
      </c>
      <c r="L99" s="60">
        <v>0</v>
      </c>
      <c r="M99" s="60">
        <v>437</v>
      </c>
      <c r="N99" s="60">
        <v>6547</v>
      </c>
      <c r="O99" s="60">
        <v>0</v>
      </c>
      <c r="P99" s="60">
        <v>0</v>
      </c>
      <c r="Q99" s="60">
        <v>0</v>
      </c>
      <c r="R99" s="61">
        <f t="shared" si="1"/>
        <v>4609500</v>
      </c>
    </row>
    <row r="100" spans="1:18" ht="30">
      <c r="A100" s="58">
        <v>989</v>
      </c>
      <c r="B100" s="59" t="s">
        <v>290</v>
      </c>
      <c r="C100" s="60">
        <v>0</v>
      </c>
      <c r="D100" s="60">
        <v>0</v>
      </c>
      <c r="E100" s="60">
        <v>0</v>
      </c>
      <c r="F100" s="60">
        <v>0</v>
      </c>
      <c r="G100" s="60">
        <v>0</v>
      </c>
      <c r="H100" s="60">
        <v>0</v>
      </c>
      <c r="I100" s="60">
        <v>0</v>
      </c>
      <c r="J100" s="60">
        <v>0</v>
      </c>
      <c r="K100" s="60">
        <v>0</v>
      </c>
      <c r="L100" s="60">
        <v>0</v>
      </c>
      <c r="M100" s="60">
        <v>0</v>
      </c>
      <c r="N100" s="60">
        <v>0</v>
      </c>
      <c r="O100" s="60">
        <v>0</v>
      </c>
      <c r="P100" s="60">
        <v>0</v>
      </c>
      <c r="Q100" s="60">
        <v>0</v>
      </c>
      <c r="R100" s="61">
        <f t="shared" si="1"/>
        <v>0</v>
      </c>
    </row>
    <row r="101" spans="1:18">
      <c r="A101" s="58">
        <v>101</v>
      </c>
      <c r="B101" s="59" t="s">
        <v>6</v>
      </c>
      <c r="C101" s="60">
        <v>0</v>
      </c>
      <c r="D101" s="60">
        <v>19</v>
      </c>
      <c r="E101" s="60">
        <v>19</v>
      </c>
      <c r="F101" s="60">
        <v>15</v>
      </c>
      <c r="G101" s="60">
        <v>0</v>
      </c>
      <c r="H101" s="60">
        <v>1</v>
      </c>
      <c r="I101" s="60">
        <v>0</v>
      </c>
      <c r="J101" s="60">
        <v>0</v>
      </c>
      <c r="K101" s="60">
        <v>0</v>
      </c>
      <c r="L101" s="60">
        <v>0</v>
      </c>
      <c r="M101" s="60">
        <v>31</v>
      </c>
      <c r="N101" s="60">
        <v>814</v>
      </c>
      <c r="O101" s="60">
        <v>0</v>
      </c>
      <c r="P101" s="60">
        <v>0</v>
      </c>
      <c r="Q101" s="60">
        <v>0</v>
      </c>
      <c r="R101" s="61">
        <f t="shared" si="1"/>
        <v>332650</v>
      </c>
    </row>
    <row r="102" spans="1:18">
      <c r="A102" s="58">
        <v>639</v>
      </c>
      <c r="B102" s="59" t="s">
        <v>152</v>
      </c>
      <c r="C102" s="60">
        <v>0</v>
      </c>
      <c r="D102" s="60">
        <v>0</v>
      </c>
      <c r="E102" s="60">
        <v>27</v>
      </c>
      <c r="F102" s="60">
        <v>4</v>
      </c>
      <c r="G102" s="60">
        <v>0</v>
      </c>
      <c r="H102" s="60">
        <v>4</v>
      </c>
      <c r="I102" s="60">
        <v>1</v>
      </c>
      <c r="J102" s="60">
        <v>0</v>
      </c>
      <c r="K102" s="60">
        <v>0</v>
      </c>
      <c r="L102" s="60">
        <v>0</v>
      </c>
      <c r="M102" s="60">
        <v>11</v>
      </c>
      <c r="N102" s="60">
        <v>41</v>
      </c>
      <c r="O102" s="60">
        <v>0</v>
      </c>
      <c r="P102" s="60">
        <v>0</v>
      </c>
      <c r="Q102" s="60">
        <v>0</v>
      </c>
      <c r="R102" s="61">
        <f t="shared" si="1"/>
        <v>112600</v>
      </c>
    </row>
    <row r="103" spans="1:18">
      <c r="A103" s="58">
        <v>640</v>
      </c>
      <c r="B103" s="59" t="s">
        <v>154</v>
      </c>
      <c r="C103" s="60">
        <v>0</v>
      </c>
      <c r="D103" s="60">
        <v>0</v>
      </c>
      <c r="E103" s="60">
        <v>10</v>
      </c>
      <c r="F103" s="60">
        <v>11</v>
      </c>
      <c r="G103" s="60">
        <v>0</v>
      </c>
      <c r="H103" s="60">
        <v>0</v>
      </c>
      <c r="I103" s="60">
        <v>0</v>
      </c>
      <c r="J103" s="60">
        <v>0</v>
      </c>
      <c r="K103" s="60">
        <v>0</v>
      </c>
      <c r="L103" s="60">
        <v>0</v>
      </c>
      <c r="M103" s="60">
        <v>107</v>
      </c>
      <c r="N103" s="60">
        <v>547</v>
      </c>
      <c r="O103" s="60">
        <v>0</v>
      </c>
      <c r="P103" s="60">
        <v>2</v>
      </c>
      <c r="Q103" s="60">
        <v>0</v>
      </c>
      <c r="R103" s="61">
        <f t="shared" si="1"/>
        <v>1184450</v>
      </c>
    </row>
    <row r="104" spans="1:18">
      <c r="A104" s="58">
        <v>628</v>
      </c>
      <c r="B104" s="59" t="s">
        <v>130</v>
      </c>
      <c r="C104" s="60">
        <v>0</v>
      </c>
      <c r="D104" s="60">
        <v>7</v>
      </c>
      <c r="E104" s="60">
        <v>4</v>
      </c>
      <c r="F104" s="60">
        <v>26</v>
      </c>
      <c r="G104" s="60">
        <v>0</v>
      </c>
      <c r="H104" s="60">
        <v>1</v>
      </c>
      <c r="I104" s="60">
        <v>0</v>
      </c>
      <c r="J104" s="60">
        <v>0</v>
      </c>
      <c r="K104" s="60">
        <v>0</v>
      </c>
      <c r="L104" s="60">
        <v>0</v>
      </c>
      <c r="M104" s="60">
        <v>53</v>
      </c>
      <c r="N104" s="60">
        <v>916</v>
      </c>
      <c r="O104" s="60">
        <v>0</v>
      </c>
      <c r="P104" s="60">
        <v>0</v>
      </c>
      <c r="Q104" s="60">
        <v>2</v>
      </c>
      <c r="R104" s="61">
        <f t="shared" si="1"/>
        <v>654125</v>
      </c>
    </row>
    <row r="105" spans="1:18">
      <c r="A105" s="58">
        <v>629</v>
      </c>
      <c r="B105" s="59" t="s">
        <v>132</v>
      </c>
      <c r="C105" s="60">
        <v>0</v>
      </c>
      <c r="D105" s="60">
        <v>0</v>
      </c>
      <c r="E105" s="60">
        <v>8</v>
      </c>
      <c r="F105" s="60">
        <v>12</v>
      </c>
      <c r="G105" s="60">
        <v>0</v>
      </c>
      <c r="H105" s="60">
        <v>2</v>
      </c>
      <c r="I105" s="60">
        <v>12</v>
      </c>
      <c r="J105" s="60">
        <v>0</v>
      </c>
      <c r="K105" s="60">
        <v>0</v>
      </c>
      <c r="L105" s="60">
        <v>0</v>
      </c>
      <c r="M105" s="60">
        <v>17</v>
      </c>
      <c r="N105" s="60">
        <v>81</v>
      </c>
      <c r="O105" s="60">
        <v>0</v>
      </c>
      <c r="P105" s="60">
        <v>0</v>
      </c>
      <c r="Q105" s="60">
        <v>0</v>
      </c>
      <c r="R105" s="61">
        <f t="shared" si="1"/>
        <v>173075</v>
      </c>
    </row>
    <row r="106" spans="1:18" ht="30">
      <c r="A106" s="58">
        <v>820</v>
      </c>
      <c r="B106" s="59" t="s">
        <v>232</v>
      </c>
      <c r="C106" s="60">
        <v>0</v>
      </c>
      <c r="D106" s="60">
        <v>8</v>
      </c>
      <c r="E106" s="60">
        <v>948</v>
      </c>
      <c r="F106" s="60">
        <v>118</v>
      </c>
      <c r="G106" s="60">
        <v>0</v>
      </c>
      <c r="H106" s="60">
        <v>13</v>
      </c>
      <c r="I106" s="60">
        <v>19</v>
      </c>
      <c r="J106" s="60">
        <v>2</v>
      </c>
      <c r="K106" s="60">
        <v>0</v>
      </c>
      <c r="L106" s="60">
        <v>0</v>
      </c>
      <c r="M106" s="60">
        <v>400</v>
      </c>
      <c r="N106" s="60">
        <v>15565</v>
      </c>
      <c r="O106" s="60">
        <v>0</v>
      </c>
      <c r="P106" s="60">
        <v>0</v>
      </c>
      <c r="Q106" s="60">
        <v>24</v>
      </c>
      <c r="R106" s="61">
        <f t="shared" si="1"/>
        <v>5660675</v>
      </c>
    </row>
    <row r="107" spans="1:18">
      <c r="A107" s="58">
        <v>814</v>
      </c>
      <c r="B107" s="59" t="s">
        <v>224</v>
      </c>
      <c r="C107" s="60">
        <v>0</v>
      </c>
      <c r="D107" s="60">
        <v>0</v>
      </c>
      <c r="E107" s="60">
        <v>4</v>
      </c>
      <c r="F107" s="60">
        <v>13</v>
      </c>
      <c r="G107" s="60">
        <v>0</v>
      </c>
      <c r="H107" s="60">
        <v>0</v>
      </c>
      <c r="I107" s="60">
        <v>1</v>
      </c>
      <c r="J107" s="60">
        <v>0</v>
      </c>
      <c r="K107" s="60">
        <v>0</v>
      </c>
      <c r="L107" s="60">
        <v>0</v>
      </c>
      <c r="M107" s="60">
        <v>20</v>
      </c>
      <c r="N107" s="60">
        <v>650</v>
      </c>
      <c r="O107" s="60">
        <v>0</v>
      </c>
      <c r="P107" s="60">
        <v>0</v>
      </c>
      <c r="Q107" s="60">
        <v>0</v>
      </c>
      <c r="R107" s="61">
        <f t="shared" si="1"/>
        <v>216800</v>
      </c>
    </row>
    <row r="108" spans="1:18">
      <c r="A108" s="58">
        <v>143</v>
      </c>
      <c r="B108" s="59" t="s">
        <v>44</v>
      </c>
      <c r="C108" s="60">
        <v>0</v>
      </c>
      <c r="D108" s="60">
        <v>247</v>
      </c>
      <c r="E108" s="60">
        <v>529</v>
      </c>
      <c r="F108" s="60">
        <v>53</v>
      </c>
      <c r="G108" s="60">
        <v>0</v>
      </c>
      <c r="H108" s="60">
        <v>2</v>
      </c>
      <c r="I108" s="60">
        <v>4</v>
      </c>
      <c r="J108" s="60">
        <v>0</v>
      </c>
      <c r="K108" s="60">
        <v>0</v>
      </c>
      <c r="L108" s="60">
        <v>0</v>
      </c>
      <c r="M108" s="60">
        <v>112</v>
      </c>
      <c r="N108" s="60">
        <v>3410</v>
      </c>
      <c r="O108" s="60">
        <v>0</v>
      </c>
      <c r="P108" s="60">
        <v>0</v>
      </c>
      <c r="Q108" s="60">
        <v>1</v>
      </c>
      <c r="R108" s="61">
        <f t="shared" si="1"/>
        <v>1295525</v>
      </c>
    </row>
    <row r="109" spans="1:18">
      <c r="A109" s="58">
        <v>652</v>
      </c>
      <c r="B109" s="59" t="s">
        <v>178</v>
      </c>
      <c r="C109" s="60">
        <v>0</v>
      </c>
      <c r="D109" s="60">
        <v>0</v>
      </c>
      <c r="E109" s="60">
        <v>122</v>
      </c>
      <c r="F109" s="60">
        <v>28</v>
      </c>
      <c r="G109" s="60">
        <v>0</v>
      </c>
      <c r="H109" s="60">
        <v>4</v>
      </c>
      <c r="I109" s="60">
        <v>3</v>
      </c>
      <c r="J109" s="60">
        <v>0</v>
      </c>
      <c r="K109" s="60">
        <v>0</v>
      </c>
      <c r="L109" s="60">
        <v>1</v>
      </c>
      <c r="M109" s="60">
        <v>248</v>
      </c>
      <c r="N109" s="60">
        <v>3258</v>
      </c>
      <c r="O109" s="60">
        <v>0</v>
      </c>
      <c r="P109" s="60">
        <v>0</v>
      </c>
      <c r="Q109" s="60">
        <v>4</v>
      </c>
      <c r="R109" s="61">
        <f t="shared" si="1"/>
        <v>2778425</v>
      </c>
    </row>
    <row r="110" spans="1:18">
      <c r="A110" s="58">
        <v>660</v>
      </c>
      <c r="B110" s="59" t="s">
        <v>194</v>
      </c>
      <c r="C110" s="60">
        <v>0</v>
      </c>
      <c r="D110" s="60">
        <v>0</v>
      </c>
      <c r="E110" s="60">
        <v>81</v>
      </c>
      <c r="F110" s="60">
        <v>18</v>
      </c>
      <c r="G110" s="60">
        <v>0</v>
      </c>
      <c r="H110" s="60">
        <v>28</v>
      </c>
      <c r="I110" s="60">
        <v>43</v>
      </c>
      <c r="J110" s="60">
        <v>0</v>
      </c>
      <c r="K110" s="60">
        <v>0</v>
      </c>
      <c r="L110" s="60">
        <v>1</v>
      </c>
      <c r="M110" s="60">
        <v>75</v>
      </c>
      <c r="N110" s="60">
        <v>554</v>
      </c>
      <c r="O110" s="60">
        <v>0</v>
      </c>
      <c r="P110" s="60">
        <v>0</v>
      </c>
      <c r="Q110" s="60">
        <v>1</v>
      </c>
      <c r="R110" s="61">
        <f t="shared" si="1"/>
        <v>830125</v>
      </c>
    </row>
    <row r="111" spans="1:18">
      <c r="A111" s="58">
        <v>614</v>
      </c>
      <c r="B111" s="59" t="s">
        <v>1114</v>
      </c>
      <c r="C111" s="60">
        <v>0</v>
      </c>
      <c r="D111" s="60">
        <v>0</v>
      </c>
      <c r="E111" s="60">
        <v>0</v>
      </c>
      <c r="F111" s="60">
        <v>0</v>
      </c>
      <c r="G111" s="60">
        <v>0</v>
      </c>
      <c r="H111" s="60">
        <v>0</v>
      </c>
      <c r="I111" s="60">
        <v>0</v>
      </c>
      <c r="J111" s="60">
        <v>0</v>
      </c>
      <c r="K111" s="60">
        <v>0</v>
      </c>
      <c r="L111" s="60">
        <v>0</v>
      </c>
      <c r="M111" s="60">
        <v>0</v>
      </c>
      <c r="N111" s="60">
        <v>0</v>
      </c>
      <c r="O111" s="60">
        <v>0</v>
      </c>
      <c r="P111" s="60">
        <v>0</v>
      </c>
      <c r="Q111" s="60">
        <v>0</v>
      </c>
      <c r="R111" s="61">
        <f t="shared" si="1"/>
        <v>0</v>
      </c>
    </row>
    <row r="112" spans="1:18">
      <c r="A112" s="58">
        <v>653</v>
      </c>
      <c r="B112" s="59" t="s">
        <v>180</v>
      </c>
      <c r="C112" s="60">
        <v>0</v>
      </c>
      <c r="D112" s="60">
        <v>36</v>
      </c>
      <c r="E112" s="60">
        <v>1282</v>
      </c>
      <c r="F112" s="60">
        <v>205</v>
      </c>
      <c r="G112" s="60">
        <v>0</v>
      </c>
      <c r="H112" s="60">
        <v>25</v>
      </c>
      <c r="I112" s="60">
        <v>13</v>
      </c>
      <c r="J112" s="60">
        <v>0</v>
      </c>
      <c r="K112" s="60">
        <v>0</v>
      </c>
      <c r="L112" s="60">
        <v>0</v>
      </c>
      <c r="M112" s="60">
        <v>1009</v>
      </c>
      <c r="N112" s="60">
        <v>17027</v>
      </c>
      <c r="O112" s="60">
        <v>0</v>
      </c>
      <c r="P112" s="60">
        <v>5</v>
      </c>
      <c r="Q112" s="60">
        <v>24</v>
      </c>
      <c r="R112" s="61">
        <f t="shared" si="1"/>
        <v>12037650</v>
      </c>
    </row>
    <row r="113" spans="1:18">
      <c r="A113" s="58">
        <v>642</v>
      </c>
      <c r="B113" s="59" t="s">
        <v>158</v>
      </c>
      <c r="C113" s="60">
        <v>0</v>
      </c>
      <c r="D113" s="60">
        <v>0</v>
      </c>
      <c r="E113" s="60">
        <v>72</v>
      </c>
      <c r="F113" s="60">
        <v>13</v>
      </c>
      <c r="G113" s="60">
        <v>0</v>
      </c>
      <c r="H113" s="60">
        <v>0</v>
      </c>
      <c r="I113" s="60">
        <v>1</v>
      </c>
      <c r="J113" s="60">
        <v>0</v>
      </c>
      <c r="K113" s="60">
        <v>0</v>
      </c>
      <c r="L113" s="60">
        <v>0</v>
      </c>
      <c r="M113" s="60">
        <v>18</v>
      </c>
      <c r="N113" s="60">
        <v>89</v>
      </c>
      <c r="O113" s="60">
        <v>0</v>
      </c>
      <c r="P113" s="60">
        <v>0</v>
      </c>
      <c r="Q113" s="60">
        <v>0</v>
      </c>
      <c r="R113" s="61">
        <f t="shared" si="1"/>
        <v>186175</v>
      </c>
    </row>
    <row r="114" spans="1:18">
      <c r="A114" s="58">
        <v>116</v>
      </c>
      <c r="B114" s="59" t="s">
        <v>18</v>
      </c>
      <c r="C114" s="60">
        <v>0</v>
      </c>
      <c r="D114" s="60">
        <v>84</v>
      </c>
      <c r="E114" s="60">
        <v>21</v>
      </c>
      <c r="F114" s="60">
        <v>12</v>
      </c>
      <c r="G114" s="60">
        <v>0</v>
      </c>
      <c r="H114" s="60">
        <v>0</v>
      </c>
      <c r="I114" s="60">
        <v>0</v>
      </c>
      <c r="J114" s="60">
        <v>0</v>
      </c>
      <c r="K114" s="60">
        <v>0</v>
      </c>
      <c r="L114" s="60">
        <v>0</v>
      </c>
      <c r="M114" s="60">
        <v>7</v>
      </c>
      <c r="N114" s="60">
        <v>932</v>
      </c>
      <c r="O114" s="60">
        <v>0</v>
      </c>
      <c r="P114" s="60">
        <v>0</v>
      </c>
      <c r="Q114" s="60">
        <v>0</v>
      </c>
      <c r="R114" s="61">
        <f t="shared" si="1"/>
        <v>98850</v>
      </c>
    </row>
    <row r="115" spans="1:18" ht="30">
      <c r="A115" s="58">
        <v>172</v>
      </c>
      <c r="B115" s="59" t="s">
        <v>1115</v>
      </c>
      <c r="C115" s="60">
        <v>0</v>
      </c>
      <c r="D115" s="60">
        <v>0</v>
      </c>
      <c r="E115" s="60">
        <v>0</v>
      </c>
      <c r="F115" s="60">
        <v>0</v>
      </c>
      <c r="G115" s="60">
        <v>0</v>
      </c>
      <c r="H115" s="60">
        <v>0</v>
      </c>
      <c r="I115" s="60">
        <v>0</v>
      </c>
      <c r="J115" s="60">
        <v>0</v>
      </c>
      <c r="K115" s="60">
        <v>0</v>
      </c>
      <c r="L115" s="60">
        <v>0</v>
      </c>
      <c r="M115" s="60">
        <v>0</v>
      </c>
      <c r="N115" s="60">
        <v>0</v>
      </c>
      <c r="O115" s="60">
        <v>0</v>
      </c>
      <c r="P115" s="60">
        <v>0</v>
      </c>
      <c r="Q115" s="60">
        <v>0</v>
      </c>
      <c r="R115" s="61">
        <f t="shared" si="1"/>
        <v>0</v>
      </c>
    </row>
    <row r="116" spans="1:18">
      <c r="A116" s="58">
        <v>169</v>
      </c>
      <c r="B116" s="59" t="s">
        <v>92</v>
      </c>
      <c r="C116" s="60">
        <v>0</v>
      </c>
      <c r="D116" s="60">
        <v>3</v>
      </c>
      <c r="E116" s="60">
        <v>321</v>
      </c>
      <c r="F116" s="60">
        <v>161</v>
      </c>
      <c r="G116" s="60">
        <v>0</v>
      </c>
      <c r="H116" s="60">
        <v>57</v>
      </c>
      <c r="I116" s="60">
        <v>26</v>
      </c>
      <c r="J116" s="60">
        <v>0</v>
      </c>
      <c r="K116" s="60">
        <v>0</v>
      </c>
      <c r="L116" s="60">
        <v>2</v>
      </c>
      <c r="M116" s="60">
        <v>556</v>
      </c>
      <c r="N116" s="60">
        <v>23867</v>
      </c>
      <c r="O116" s="60">
        <v>0</v>
      </c>
      <c r="P116" s="60">
        <v>3</v>
      </c>
      <c r="Q116" s="60">
        <v>8</v>
      </c>
      <c r="R116" s="61">
        <f t="shared" si="1"/>
        <v>6748975</v>
      </c>
    </row>
    <row r="117" spans="1:18">
      <c r="A117" s="58">
        <v>110</v>
      </c>
      <c r="B117" s="59" t="s">
        <v>1116</v>
      </c>
      <c r="C117" s="60">
        <v>0</v>
      </c>
      <c r="D117" s="60">
        <v>0</v>
      </c>
      <c r="E117" s="60">
        <v>0</v>
      </c>
      <c r="F117" s="60">
        <v>0</v>
      </c>
      <c r="G117" s="60">
        <v>0</v>
      </c>
      <c r="H117" s="60">
        <v>0</v>
      </c>
      <c r="I117" s="60">
        <v>0</v>
      </c>
      <c r="J117" s="60">
        <v>0</v>
      </c>
      <c r="K117" s="60">
        <v>0</v>
      </c>
      <c r="L117" s="60">
        <v>0</v>
      </c>
      <c r="M117" s="60">
        <v>0</v>
      </c>
      <c r="N117" s="60">
        <v>1</v>
      </c>
      <c r="O117" s="60">
        <v>0</v>
      </c>
      <c r="P117" s="60">
        <v>0</v>
      </c>
      <c r="Q117" s="60">
        <v>0</v>
      </c>
      <c r="R117" s="61">
        <f t="shared" si="1"/>
        <v>25</v>
      </c>
    </row>
    <row r="118" spans="1:18">
      <c r="A118" s="58">
        <v>871</v>
      </c>
      <c r="B118" s="59" t="s">
        <v>266</v>
      </c>
      <c r="C118" s="60">
        <v>0</v>
      </c>
      <c r="D118" s="60">
        <v>19</v>
      </c>
      <c r="E118" s="60">
        <v>119</v>
      </c>
      <c r="F118" s="60">
        <v>10</v>
      </c>
      <c r="G118" s="60">
        <v>0</v>
      </c>
      <c r="H118" s="60">
        <v>1</v>
      </c>
      <c r="I118" s="60">
        <v>1</v>
      </c>
      <c r="J118" s="60">
        <v>0</v>
      </c>
      <c r="K118" s="60">
        <v>0</v>
      </c>
      <c r="L118" s="60">
        <v>0</v>
      </c>
      <c r="M118" s="60">
        <v>20</v>
      </c>
      <c r="N118" s="60">
        <v>1123</v>
      </c>
      <c r="O118" s="60">
        <v>0</v>
      </c>
      <c r="P118" s="60">
        <v>0</v>
      </c>
      <c r="Q118" s="60">
        <v>1</v>
      </c>
      <c r="R118" s="61">
        <f t="shared" si="1"/>
        <v>285275</v>
      </c>
    </row>
    <row r="119" spans="1:18">
      <c r="A119" s="58">
        <v>873</v>
      </c>
      <c r="B119" s="59" t="s">
        <v>1117</v>
      </c>
      <c r="C119" s="60">
        <v>0</v>
      </c>
      <c r="D119" s="60">
        <v>0</v>
      </c>
      <c r="E119" s="60">
        <v>6</v>
      </c>
      <c r="F119" s="60">
        <v>0</v>
      </c>
      <c r="G119" s="60">
        <v>0</v>
      </c>
      <c r="H119" s="60">
        <v>0</v>
      </c>
      <c r="I119" s="60">
        <v>0</v>
      </c>
      <c r="J119" s="60">
        <v>0</v>
      </c>
      <c r="K119" s="60">
        <v>0</v>
      </c>
      <c r="L119" s="60">
        <v>0</v>
      </c>
      <c r="M119" s="60">
        <v>0</v>
      </c>
      <c r="N119" s="60">
        <v>1</v>
      </c>
      <c r="O119" s="60">
        <v>0</v>
      </c>
      <c r="P119" s="60">
        <v>0</v>
      </c>
      <c r="Q119" s="60">
        <v>0</v>
      </c>
      <c r="R119" s="61">
        <f t="shared" si="1"/>
        <v>325</v>
      </c>
    </row>
    <row r="120" spans="1:18">
      <c r="A120" s="58">
        <v>141</v>
      </c>
      <c r="B120" s="59" t="s">
        <v>42</v>
      </c>
      <c r="C120" s="60">
        <v>0</v>
      </c>
      <c r="D120" s="60">
        <v>60</v>
      </c>
      <c r="E120" s="60">
        <v>471</v>
      </c>
      <c r="F120" s="60">
        <v>63</v>
      </c>
      <c r="G120" s="60">
        <v>0</v>
      </c>
      <c r="H120" s="60">
        <v>10</v>
      </c>
      <c r="I120" s="60">
        <v>24</v>
      </c>
      <c r="J120" s="60">
        <v>0</v>
      </c>
      <c r="K120" s="60">
        <v>0</v>
      </c>
      <c r="L120" s="60">
        <v>0</v>
      </c>
      <c r="M120" s="60">
        <v>209</v>
      </c>
      <c r="N120" s="60">
        <v>5329</v>
      </c>
      <c r="O120" s="60">
        <v>0</v>
      </c>
      <c r="P120" s="60">
        <v>0</v>
      </c>
      <c r="Q120" s="60">
        <v>1</v>
      </c>
      <c r="R120" s="61">
        <f t="shared" si="1"/>
        <v>2302200</v>
      </c>
    </row>
    <row r="121" spans="1:18">
      <c r="A121" s="58">
        <v>219</v>
      </c>
      <c r="B121" s="59" t="s">
        <v>110</v>
      </c>
      <c r="C121" s="60">
        <v>0</v>
      </c>
      <c r="D121" s="60">
        <v>0</v>
      </c>
      <c r="E121" s="60">
        <v>0</v>
      </c>
      <c r="F121" s="60">
        <v>1</v>
      </c>
      <c r="G121" s="60">
        <v>0</v>
      </c>
      <c r="H121" s="60">
        <v>0</v>
      </c>
      <c r="I121" s="60">
        <v>0</v>
      </c>
      <c r="J121" s="60">
        <v>0</v>
      </c>
      <c r="K121" s="60">
        <v>0</v>
      </c>
      <c r="L121" s="60">
        <v>0</v>
      </c>
      <c r="M121" s="60">
        <v>0</v>
      </c>
      <c r="N121" s="60">
        <v>0</v>
      </c>
      <c r="O121" s="60">
        <v>0</v>
      </c>
      <c r="P121" s="60">
        <v>0</v>
      </c>
      <c r="Q121" s="60">
        <v>0</v>
      </c>
      <c r="R121" s="61">
        <f t="shared" si="1"/>
        <v>25</v>
      </c>
    </row>
    <row r="122" spans="1:18">
      <c r="A122" s="58">
        <v>830</v>
      </c>
      <c r="B122" s="59" t="s">
        <v>238</v>
      </c>
      <c r="C122" s="60">
        <v>0</v>
      </c>
      <c r="D122" s="60">
        <v>0</v>
      </c>
      <c r="E122" s="60">
        <v>0</v>
      </c>
      <c r="F122" s="60">
        <v>432</v>
      </c>
      <c r="G122" s="60">
        <v>0</v>
      </c>
      <c r="H122" s="60">
        <v>0</v>
      </c>
      <c r="I122" s="60">
        <v>0</v>
      </c>
      <c r="J122" s="60">
        <v>1</v>
      </c>
      <c r="K122" s="60">
        <v>0</v>
      </c>
      <c r="L122" s="60">
        <v>1</v>
      </c>
      <c r="M122" s="60">
        <v>0</v>
      </c>
      <c r="N122" s="60">
        <v>13</v>
      </c>
      <c r="O122" s="60">
        <v>0</v>
      </c>
      <c r="P122" s="60">
        <v>0</v>
      </c>
      <c r="Q122" s="60">
        <v>0</v>
      </c>
      <c r="R122" s="61">
        <f t="shared" si="1"/>
        <v>31125</v>
      </c>
    </row>
    <row r="123" spans="1:18">
      <c r="A123" s="58">
        <v>643</v>
      </c>
      <c r="B123" s="59" t="s">
        <v>160</v>
      </c>
      <c r="C123" s="60">
        <v>0</v>
      </c>
      <c r="D123" s="60">
        <v>4</v>
      </c>
      <c r="E123" s="60">
        <v>14</v>
      </c>
      <c r="F123" s="60">
        <v>7</v>
      </c>
      <c r="G123" s="60">
        <v>0</v>
      </c>
      <c r="H123" s="60">
        <v>1</v>
      </c>
      <c r="I123" s="60">
        <v>0</v>
      </c>
      <c r="J123" s="60">
        <v>0</v>
      </c>
      <c r="K123" s="60">
        <v>0</v>
      </c>
      <c r="L123" s="60">
        <v>0</v>
      </c>
      <c r="M123" s="60">
        <v>28</v>
      </c>
      <c r="N123" s="60">
        <v>337</v>
      </c>
      <c r="O123" s="60">
        <v>0</v>
      </c>
      <c r="P123" s="60">
        <v>0</v>
      </c>
      <c r="Q123" s="60">
        <v>0</v>
      </c>
      <c r="R123" s="61">
        <f t="shared" si="1"/>
        <v>289525</v>
      </c>
    </row>
    <row r="124" spans="1:18">
      <c r="A124" s="58">
        <v>213</v>
      </c>
      <c r="B124" s="59" t="s">
        <v>102</v>
      </c>
      <c r="C124" s="60">
        <v>0</v>
      </c>
      <c r="D124" s="60">
        <v>0</v>
      </c>
      <c r="E124" s="60">
        <v>18</v>
      </c>
      <c r="F124" s="60">
        <v>6</v>
      </c>
      <c r="G124" s="60">
        <v>0</v>
      </c>
      <c r="H124" s="60">
        <v>0</v>
      </c>
      <c r="I124" s="60">
        <v>1</v>
      </c>
      <c r="J124" s="60">
        <v>0</v>
      </c>
      <c r="K124" s="60">
        <v>0</v>
      </c>
      <c r="L124" s="60">
        <v>0</v>
      </c>
      <c r="M124" s="60">
        <v>8</v>
      </c>
      <c r="N124" s="60">
        <v>667</v>
      </c>
      <c r="O124" s="60">
        <v>0</v>
      </c>
      <c r="P124" s="60">
        <v>0</v>
      </c>
      <c r="Q124" s="60">
        <v>0</v>
      </c>
      <c r="R124" s="61">
        <f t="shared" si="1"/>
        <v>97750</v>
      </c>
    </row>
    <row r="125" spans="1:18">
      <c r="A125" s="58">
        <v>608</v>
      </c>
      <c r="B125" s="59" t="s">
        <v>116</v>
      </c>
      <c r="C125" s="60">
        <v>0</v>
      </c>
      <c r="D125" s="60">
        <v>0</v>
      </c>
      <c r="E125" s="60">
        <v>0</v>
      </c>
      <c r="F125" s="60">
        <v>0</v>
      </c>
      <c r="G125" s="60">
        <v>0</v>
      </c>
      <c r="H125" s="60">
        <v>0</v>
      </c>
      <c r="I125" s="60">
        <v>0</v>
      </c>
      <c r="J125" s="60">
        <v>0</v>
      </c>
      <c r="K125" s="60">
        <v>0</v>
      </c>
      <c r="L125" s="60">
        <v>0</v>
      </c>
      <c r="M125" s="60">
        <v>0</v>
      </c>
      <c r="N125" s="60">
        <v>0</v>
      </c>
      <c r="O125" s="60">
        <v>0</v>
      </c>
      <c r="P125" s="60">
        <v>0</v>
      </c>
      <c r="Q125" s="60">
        <v>0</v>
      </c>
      <c r="R125" s="61">
        <f t="shared" si="1"/>
        <v>0</v>
      </c>
    </row>
    <row r="126" spans="1:18">
      <c r="A126" s="58">
        <v>654</v>
      </c>
      <c r="B126" s="59" t="s">
        <v>182</v>
      </c>
      <c r="C126" s="60">
        <v>0</v>
      </c>
      <c r="D126" s="60">
        <v>195</v>
      </c>
      <c r="E126" s="60">
        <v>3717</v>
      </c>
      <c r="F126" s="60">
        <v>641</v>
      </c>
      <c r="G126" s="60">
        <v>0</v>
      </c>
      <c r="H126" s="60">
        <v>57</v>
      </c>
      <c r="I126" s="60">
        <v>54</v>
      </c>
      <c r="J126" s="60">
        <v>1</v>
      </c>
      <c r="K126" s="60">
        <v>0</v>
      </c>
      <c r="L126" s="60">
        <v>1</v>
      </c>
      <c r="M126" s="60">
        <v>2050</v>
      </c>
      <c r="N126" s="60">
        <v>25701</v>
      </c>
      <c r="O126" s="60">
        <v>0</v>
      </c>
      <c r="P126" s="60">
        <v>4</v>
      </c>
      <c r="Q126" s="60">
        <v>35</v>
      </c>
      <c r="R126" s="61">
        <f t="shared" si="1"/>
        <v>23326925</v>
      </c>
    </row>
    <row r="127" spans="1:18" ht="30">
      <c r="A127" s="58">
        <v>985</v>
      </c>
      <c r="B127" s="59" t="s">
        <v>286</v>
      </c>
      <c r="C127" s="60">
        <v>0</v>
      </c>
      <c r="D127" s="60">
        <v>3</v>
      </c>
      <c r="E127" s="60">
        <v>68</v>
      </c>
      <c r="F127" s="60">
        <v>573</v>
      </c>
      <c r="G127" s="60">
        <v>0</v>
      </c>
      <c r="H127" s="60">
        <v>2</v>
      </c>
      <c r="I127" s="60">
        <v>1</v>
      </c>
      <c r="J127" s="60">
        <v>20</v>
      </c>
      <c r="K127" s="60">
        <v>0</v>
      </c>
      <c r="L127" s="60">
        <v>138</v>
      </c>
      <c r="M127" s="60">
        <v>70</v>
      </c>
      <c r="N127" s="60">
        <v>984</v>
      </c>
      <c r="O127" s="60">
        <v>0</v>
      </c>
      <c r="P127" s="60">
        <v>0</v>
      </c>
      <c r="Q127" s="60">
        <v>0</v>
      </c>
      <c r="R127" s="61">
        <f t="shared" si="1"/>
        <v>2322550</v>
      </c>
    </row>
    <row r="128" spans="1:18">
      <c r="A128" s="58">
        <v>984</v>
      </c>
      <c r="B128" s="59" t="s">
        <v>284</v>
      </c>
      <c r="C128" s="60">
        <v>0</v>
      </c>
      <c r="D128" s="60">
        <v>81</v>
      </c>
      <c r="E128" s="60">
        <v>32</v>
      </c>
      <c r="F128" s="60">
        <v>148</v>
      </c>
      <c r="G128" s="60">
        <v>0</v>
      </c>
      <c r="H128" s="60">
        <v>4</v>
      </c>
      <c r="I128" s="60">
        <v>2</v>
      </c>
      <c r="J128" s="60">
        <v>1</v>
      </c>
      <c r="K128" s="60">
        <v>0</v>
      </c>
      <c r="L128" s="60">
        <v>1</v>
      </c>
      <c r="M128" s="60">
        <v>9</v>
      </c>
      <c r="N128" s="60">
        <v>555</v>
      </c>
      <c r="O128" s="60">
        <v>0</v>
      </c>
      <c r="P128" s="60">
        <v>0</v>
      </c>
      <c r="Q128" s="60">
        <v>0</v>
      </c>
      <c r="R128" s="61">
        <f t="shared" si="1"/>
        <v>133375</v>
      </c>
    </row>
    <row r="129" spans="1:18">
      <c r="A129" s="58">
        <v>658</v>
      </c>
      <c r="B129" s="59" t="s">
        <v>190</v>
      </c>
      <c r="C129" s="60">
        <v>0</v>
      </c>
      <c r="D129" s="60">
        <v>2</v>
      </c>
      <c r="E129" s="60">
        <v>547</v>
      </c>
      <c r="F129" s="60">
        <v>249</v>
      </c>
      <c r="G129" s="60">
        <v>0</v>
      </c>
      <c r="H129" s="60">
        <v>17</v>
      </c>
      <c r="I129" s="60">
        <v>18</v>
      </c>
      <c r="J129" s="60">
        <v>2</v>
      </c>
      <c r="K129" s="60">
        <v>0</v>
      </c>
      <c r="L129" s="60">
        <v>3</v>
      </c>
      <c r="M129" s="60">
        <v>781</v>
      </c>
      <c r="N129" s="60">
        <v>8710</v>
      </c>
      <c r="O129" s="60">
        <v>0</v>
      </c>
      <c r="P129" s="60">
        <v>5</v>
      </c>
      <c r="Q129" s="60">
        <v>3</v>
      </c>
      <c r="R129" s="61">
        <f t="shared" si="1"/>
        <v>8512300</v>
      </c>
    </row>
    <row r="130" spans="1:18">
      <c r="A130" s="58">
        <v>208</v>
      </c>
      <c r="B130" s="59" t="s">
        <v>98</v>
      </c>
      <c r="C130" s="60">
        <v>0</v>
      </c>
      <c r="D130" s="60">
        <v>19</v>
      </c>
      <c r="E130" s="60">
        <v>236</v>
      </c>
      <c r="F130" s="60">
        <v>156</v>
      </c>
      <c r="G130" s="60">
        <v>0</v>
      </c>
      <c r="H130" s="60">
        <v>3</v>
      </c>
      <c r="I130" s="60">
        <v>6</v>
      </c>
      <c r="J130" s="60">
        <v>0</v>
      </c>
      <c r="K130" s="60">
        <v>0</v>
      </c>
      <c r="L130" s="60">
        <v>0</v>
      </c>
      <c r="M130" s="60">
        <v>525</v>
      </c>
      <c r="N130" s="60">
        <v>6449</v>
      </c>
      <c r="O130" s="60">
        <v>0</v>
      </c>
      <c r="P130" s="60">
        <v>0</v>
      </c>
      <c r="Q130" s="60">
        <v>0</v>
      </c>
      <c r="R130" s="61">
        <f t="shared" si="1"/>
        <v>5428100</v>
      </c>
    </row>
    <row r="131" spans="1:18">
      <c r="A131" s="58">
        <v>644</v>
      </c>
      <c r="B131" s="59" t="s">
        <v>162</v>
      </c>
      <c r="C131" s="60">
        <v>0</v>
      </c>
      <c r="D131" s="60">
        <v>0</v>
      </c>
      <c r="E131" s="60">
        <v>13</v>
      </c>
      <c r="F131" s="60">
        <v>13</v>
      </c>
      <c r="G131" s="60">
        <v>1</v>
      </c>
      <c r="H131" s="60">
        <v>2</v>
      </c>
      <c r="I131" s="60">
        <v>3</v>
      </c>
      <c r="J131" s="60">
        <v>0</v>
      </c>
      <c r="K131" s="60">
        <v>0</v>
      </c>
      <c r="L131" s="60">
        <v>0</v>
      </c>
      <c r="M131" s="60">
        <v>9</v>
      </c>
      <c r="N131" s="60">
        <v>28</v>
      </c>
      <c r="O131" s="60">
        <v>0</v>
      </c>
      <c r="P131" s="60">
        <v>0</v>
      </c>
      <c r="Q131" s="60">
        <v>0</v>
      </c>
      <c r="R131" s="61">
        <f t="shared" si="1"/>
        <v>101800</v>
      </c>
    </row>
    <row r="132" spans="1:18">
      <c r="A132" s="58">
        <v>641</v>
      </c>
      <c r="B132" s="59" t="s">
        <v>156</v>
      </c>
      <c r="C132" s="60">
        <v>0</v>
      </c>
      <c r="D132" s="60">
        <v>0</v>
      </c>
      <c r="E132" s="60">
        <v>0</v>
      </c>
      <c r="F132" s="60">
        <v>2</v>
      </c>
      <c r="G132" s="60">
        <v>0</v>
      </c>
      <c r="H132" s="60">
        <v>1</v>
      </c>
      <c r="I132" s="60">
        <v>0</v>
      </c>
      <c r="J132" s="60">
        <v>0</v>
      </c>
      <c r="K132" s="60">
        <v>0</v>
      </c>
      <c r="L132" s="60">
        <v>0</v>
      </c>
      <c r="M132" s="60">
        <v>36</v>
      </c>
      <c r="N132" s="60">
        <v>433</v>
      </c>
      <c r="O132" s="60">
        <v>0</v>
      </c>
      <c r="P132" s="60">
        <v>0</v>
      </c>
      <c r="Q132" s="60">
        <v>0</v>
      </c>
      <c r="R132" s="61">
        <f t="shared" ref="R132:R152" si="2">+C132*25+D132*50+E132*50+F132*25+G132*10000+H132*25+I132*25+J132*10000+K132*1000+L132*10000+M132*10000+N132*25+O132*100000+P132*50000+Q132*50000</f>
        <v>370900</v>
      </c>
    </row>
    <row r="133" spans="1:18">
      <c r="A133" s="58">
        <v>953</v>
      </c>
      <c r="B133" s="59" t="s">
        <v>272</v>
      </c>
      <c r="C133" s="60">
        <v>0</v>
      </c>
      <c r="D133" s="60">
        <v>1</v>
      </c>
      <c r="E133" s="60">
        <v>0</v>
      </c>
      <c r="F133" s="60">
        <v>0</v>
      </c>
      <c r="G133" s="60">
        <v>0</v>
      </c>
      <c r="H133" s="60">
        <v>0</v>
      </c>
      <c r="I133" s="60">
        <v>0</v>
      </c>
      <c r="J133" s="60">
        <v>0</v>
      </c>
      <c r="K133" s="60">
        <v>0</v>
      </c>
      <c r="L133" s="60">
        <v>0</v>
      </c>
      <c r="M133" s="60">
        <v>0</v>
      </c>
      <c r="N133" s="60">
        <v>28</v>
      </c>
      <c r="O133" s="60">
        <v>0</v>
      </c>
      <c r="P133" s="60">
        <v>0</v>
      </c>
      <c r="Q133" s="60">
        <v>0</v>
      </c>
      <c r="R133" s="61">
        <f t="shared" si="2"/>
        <v>750</v>
      </c>
    </row>
    <row r="134" spans="1:18">
      <c r="A134" s="58">
        <v>951</v>
      </c>
      <c r="B134" s="59" t="s">
        <v>268</v>
      </c>
      <c r="C134" s="60">
        <v>0</v>
      </c>
      <c r="D134" s="60">
        <v>3</v>
      </c>
      <c r="E134" s="60">
        <v>16</v>
      </c>
      <c r="F134" s="60">
        <v>2</v>
      </c>
      <c r="G134" s="60">
        <v>0</v>
      </c>
      <c r="H134" s="60">
        <v>0</v>
      </c>
      <c r="I134" s="60">
        <v>0</v>
      </c>
      <c r="J134" s="60">
        <v>0</v>
      </c>
      <c r="K134" s="60">
        <v>0</v>
      </c>
      <c r="L134" s="60">
        <v>0</v>
      </c>
      <c r="M134" s="60">
        <v>16</v>
      </c>
      <c r="N134" s="60">
        <v>151</v>
      </c>
      <c r="O134" s="60">
        <v>0</v>
      </c>
      <c r="P134" s="60">
        <v>0</v>
      </c>
      <c r="Q134" s="60">
        <v>0</v>
      </c>
      <c r="R134" s="61">
        <f t="shared" si="2"/>
        <v>164775</v>
      </c>
    </row>
    <row r="135" spans="1:18">
      <c r="A135" s="58">
        <v>620</v>
      </c>
      <c r="B135" s="59" t="s">
        <v>124</v>
      </c>
      <c r="C135" s="60">
        <v>0</v>
      </c>
      <c r="D135" s="60">
        <v>0</v>
      </c>
      <c r="E135" s="60">
        <v>166</v>
      </c>
      <c r="F135" s="60">
        <v>51</v>
      </c>
      <c r="G135" s="60">
        <v>11</v>
      </c>
      <c r="H135" s="60">
        <v>51</v>
      </c>
      <c r="I135" s="60">
        <v>76</v>
      </c>
      <c r="J135" s="60">
        <v>1</v>
      </c>
      <c r="K135" s="60">
        <v>0</v>
      </c>
      <c r="L135" s="60">
        <v>0</v>
      </c>
      <c r="M135" s="60">
        <v>28</v>
      </c>
      <c r="N135" s="60">
        <v>1493</v>
      </c>
      <c r="O135" s="60">
        <v>0</v>
      </c>
      <c r="P135" s="60">
        <v>0</v>
      </c>
      <c r="Q135" s="60">
        <v>1</v>
      </c>
      <c r="R135" s="61">
        <f t="shared" si="2"/>
        <v>500075</v>
      </c>
    </row>
    <row r="136" spans="1:18">
      <c r="A136" s="58">
        <v>0</v>
      </c>
      <c r="B136" s="59" t="s">
        <v>4</v>
      </c>
      <c r="C136" s="60">
        <v>0</v>
      </c>
      <c r="D136" s="60">
        <v>0</v>
      </c>
      <c r="E136" s="60">
        <v>6</v>
      </c>
      <c r="F136" s="60">
        <v>4</v>
      </c>
      <c r="G136" s="60">
        <v>0</v>
      </c>
      <c r="H136" s="60">
        <v>0</v>
      </c>
      <c r="I136" s="60">
        <v>1</v>
      </c>
      <c r="J136" s="60">
        <v>0</v>
      </c>
      <c r="K136" s="60">
        <v>0</v>
      </c>
      <c r="L136" s="60">
        <v>0</v>
      </c>
      <c r="M136" s="60">
        <v>11</v>
      </c>
      <c r="N136" s="60">
        <v>93</v>
      </c>
      <c r="O136" s="60">
        <v>0</v>
      </c>
      <c r="P136" s="60">
        <v>0</v>
      </c>
      <c r="Q136" s="60">
        <v>0</v>
      </c>
      <c r="R136" s="61">
        <f t="shared" si="2"/>
        <v>112750</v>
      </c>
    </row>
    <row r="137" spans="1:18">
      <c r="A137" s="58">
        <v>696</v>
      </c>
      <c r="B137" s="59" t="s">
        <v>208</v>
      </c>
      <c r="C137" s="60">
        <v>0</v>
      </c>
      <c r="D137" s="60">
        <v>0</v>
      </c>
      <c r="E137" s="60">
        <v>0</v>
      </c>
      <c r="F137" s="60">
        <v>1</v>
      </c>
      <c r="G137" s="60">
        <v>0</v>
      </c>
      <c r="H137" s="60">
        <v>0</v>
      </c>
      <c r="I137" s="60">
        <v>1</v>
      </c>
      <c r="J137" s="60">
        <v>0</v>
      </c>
      <c r="K137" s="60">
        <v>0</v>
      </c>
      <c r="L137" s="60">
        <v>0</v>
      </c>
      <c r="M137" s="60">
        <v>0</v>
      </c>
      <c r="N137" s="60">
        <v>13</v>
      </c>
      <c r="O137" s="60">
        <v>0</v>
      </c>
      <c r="P137" s="60">
        <v>0</v>
      </c>
      <c r="Q137" s="60">
        <v>0</v>
      </c>
      <c r="R137" s="61">
        <f t="shared" si="2"/>
        <v>375</v>
      </c>
    </row>
    <row r="138" spans="1:18">
      <c r="A138" s="58">
        <v>610</v>
      </c>
      <c r="B138" s="59" t="s">
        <v>118</v>
      </c>
      <c r="C138" s="60">
        <v>0</v>
      </c>
      <c r="D138" s="60">
        <v>0</v>
      </c>
      <c r="E138" s="60">
        <v>13</v>
      </c>
      <c r="F138" s="60">
        <v>0</v>
      </c>
      <c r="G138" s="60">
        <v>0</v>
      </c>
      <c r="H138" s="60">
        <v>0</v>
      </c>
      <c r="I138" s="60">
        <v>0</v>
      </c>
      <c r="J138" s="60">
        <v>0</v>
      </c>
      <c r="K138" s="60">
        <v>0</v>
      </c>
      <c r="L138" s="60">
        <v>0</v>
      </c>
      <c r="M138" s="60">
        <v>0</v>
      </c>
      <c r="N138" s="60">
        <v>4</v>
      </c>
      <c r="O138" s="60">
        <v>0</v>
      </c>
      <c r="P138" s="60">
        <v>0</v>
      </c>
      <c r="Q138" s="60">
        <v>0</v>
      </c>
      <c r="R138" s="61">
        <f t="shared" si="2"/>
        <v>750</v>
      </c>
    </row>
    <row r="139" spans="1:18">
      <c r="A139" s="58">
        <v>656</v>
      </c>
      <c r="B139" s="59" t="s">
        <v>186</v>
      </c>
      <c r="C139" s="60">
        <v>0</v>
      </c>
      <c r="D139" s="60">
        <v>2</v>
      </c>
      <c r="E139" s="60">
        <v>340</v>
      </c>
      <c r="F139" s="60">
        <v>139</v>
      </c>
      <c r="G139" s="60">
        <v>1</v>
      </c>
      <c r="H139" s="60">
        <v>6</v>
      </c>
      <c r="I139" s="60">
        <v>16</v>
      </c>
      <c r="J139" s="60">
        <v>0</v>
      </c>
      <c r="K139" s="60">
        <v>0</v>
      </c>
      <c r="L139" s="60">
        <v>1</v>
      </c>
      <c r="M139" s="60">
        <v>337</v>
      </c>
      <c r="N139" s="60">
        <v>6688</v>
      </c>
      <c r="O139" s="60">
        <v>0</v>
      </c>
      <c r="P139" s="60">
        <v>3</v>
      </c>
      <c r="Q139" s="60">
        <v>2</v>
      </c>
      <c r="R139" s="61">
        <f t="shared" si="2"/>
        <v>3828325</v>
      </c>
    </row>
    <row r="140" spans="1:18">
      <c r="A140" s="58">
        <v>655</v>
      </c>
      <c r="B140" s="59" t="s">
        <v>184</v>
      </c>
      <c r="C140" s="60">
        <v>0</v>
      </c>
      <c r="D140" s="60">
        <v>0</v>
      </c>
      <c r="E140" s="60">
        <v>26</v>
      </c>
      <c r="F140" s="60">
        <v>32</v>
      </c>
      <c r="G140" s="60">
        <v>0</v>
      </c>
      <c r="H140" s="60">
        <v>1</v>
      </c>
      <c r="I140" s="60">
        <v>0</v>
      </c>
      <c r="J140" s="60">
        <v>0</v>
      </c>
      <c r="K140" s="60">
        <v>0</v>
      </c>
      <c r="L140" s="60">
        <v>0</v>
      </c>
      <c r="M140" s="60">
        <v>14</v>
      </c>
      <c r="N140" s="60">
        <v>583</v>
      </c>
      <c r="O140" s="60">
        <v>0</v>
      </c>
      <c r="P140" s="60">
        <v>0</v>
      </c>
      <c r="Q140" s="60">
        <v>1</v>
      </c>
      <c r="R140" s="61">
        <f t="shared" si="2"/>
        <v>206700</v>
      </c>
    </row>
    <row r="141" spans="1:18">
      <c r="A141" s="58">
        <v>126</v>
      </c>
      <c r="B141" s="59" t="s">
        <v>26</v>
      </c>
      <c r="C141" s="60">
        <v>0</v>
      </c>
      <c r="D141" s="60">
        <v>0</v>
      </c>
      <c r="E141" s="60">
        <v>69</v>
      </c>
      <c r="F141" s="60">
        <v>3</v>
      </c>
      <c r="G141" s="60">
        <v>0</v>
      </c>
      <c r="H141" s="60">
        <v>0</v>
      </c>
      <c r="I141" s="60">
        <v>0</v>
      </c>
      <c r="J141" s="60">
        <v>0</v>
      </c>
      <c r="K141" s="60">
        <v>0</v>
      </c>
      <c r="L141" s="60">
        <v>0</v>
      </c>
      <c r="M141" s="60">
        <v>4</v>
      </c>
      <c r="N141" s="60">
        <v>42</v>
      </c>
      <c r="O141" s="60">
        <v>0</v>
      </c>
      <c r="P141" s="60">
        <v>0</v>
      </c>
      <c r="Q141" s="60">
        <v>0</v>
      </c>
      <c r="R141" s="61">
        <f t="shared" si="2"/>
        <v>44575</v>
      </c>
    </row>
    <row r="142" spans="1:18">
      <c r="A142" s="58">
        <v>125</v>
      </c>
      <c r="B142" s="59" t="s">
        <v>24</v>
      </c>
      <c r="C142" s="60">
        <v>0</v>
      </c>
      <c r="D142" s="60">
        <v>1</v>
      </c>
      <c r="E142" s="60">
        <v>20</v>
      </c>
      <c r="F142" s="60">
        <v>3</v>
      </c>
      <c r="G142" s="60">
        <v>0</v>
      </c>
      <c r="H142" s="60">
        <v>0</v>
      </c>
      <c r="I142" s="60">
        <v>0</v>
      </c>
      <c r="J142" s="60">
        <v>0</v>
      </c>
      <c r="K142" s="60">
        <v>0</v>
      </c>
      <c r="L142" s="60">
        <v>0</v>
      </c>
      <c r="M142" s="60">
        <v>0</v>
      </c>
      <c r="N142" s="60">
        <v>12</v>
      </c>
      <c r="O142" s="60">
        <v>0</v>
      </c>
      <c r="P142" s="60">
        <v>0</v>
      </c>
      <c r="Q142" s="60">
        <v>0</v>
      </c>
      <c r="R142" s="61">
        <f t="shared" si="2"/>
        <v>1425</v>
      </c>
    </row>
    <row r="143" spans="1:18">
      <c r="A143" s="58">
        <v>134</v>
      </c>
      <c r="B143" s="59" t="s">
        <v>36</v>
      </c>
      <c r="C143" s="60">
        <v>0</v>
      </c>
      <c r="D143" s="60">
        <v>0</v>
      </c>
      <c r="E143" s="60">
        <v>3</v>
      </c>
      <c r="F143" s="60">
        <v>10</v>
      </c>
      <c r="G143" s="60">
        <v>0</v>
      </c>
      <c r="H143" s="60">
        <v>0</v>
      </c>
      <c r="I143" s="60">
        <v>0</v>
      </c>
      <c r="J143" s="60">
        <v>2</v>
      </c>
      <c r="K143" s="60">
        <v>0</v>
      </c>
      <c r="L143" s="60">
        <v>0</v>
      </c>
      <c r="M143" s="60">
        <v>7</v>
      </c>
      <c r="N143" s="60">
        <v>151</v>
      </c>
      <c r="O143" s="60">
        <v>0</v>
      </c>
      <c r="P143" s="60">
        <v>0</v>
      </c>
      <c r="Q143" s="60">
        <v>0</v>
      </c>
      <c r="R143" s="61">
        <f t="shared" si="2"/>
        <v>94175</v>
      </c>
    </row>
    <row r="144" spans="1:18">
      <c r="A144" s="58">
        <v>207</v>
      </c>
      <c r="B144" s="59" t="s">
        <v>96</v>
      </c>
      <c r="C144" s="60">
        <v>0</v>
      </c>
      <c r="D144" s="60">
        <v>0</v>
      </c>
      <c r="E144" s="60">
        <v>17</v>
      </c>
      <c r="F144" s="60">
        <v>2</v>
      </c>
      <c r="G144" s="60">
        <v>0</v>
      </c>
      <c r="H144" s="60">
        <v>0</v>
      </c>
      <c r="I144" s="60">
        <v>0</v>
      </c>
      <c r="J144" s="60">
        <v>0</v>
      </c>
      <c r="K144" s="60">
        <v>0</v>
      </c>
      <c r="L144" s="60">
        <v>0</v>
      </c>
      <c r="M144" s="60">
        <v>18</v>
      </c>
      <c r="N144" s="60">
        <v>51</v>
      </c>
      <c r="O144" s="60">
        <v>0</v>
      </c>
      <c r="P144" s="60">
        <v>1</v>
      </c>
      <c r="Q144" s="60">
        <v>0</v>
      </c>
      <c r="R144" s="61">
        <f t="shared" si="2"/>
        <v>232175</v>
      </c>
    </row>
    <row r="145" spans="1:18">
      <c r="A145" s="58">
        <v>619</v>
      </c>
      <c r="B145" s="59" t="s">
        <v>122</v>
      </c>
      <c r="C145" s="60">
        <v>0</v>
      </c>
      <c r="D145" s="60">
        <v>0</v>
      </c>
      <c r="E145" s="60">
        <v>4</v>
      </c>
      <c r="F145" s="60">
        <v>8</v>
      </c>
      <c r="G145" s="60">
        <v>0</v>
      </c>
      <c r="H145" s="60">
        <v>2</v>
      </c>
      <c r="I145" s="60">
        <v>0</v>
      </c>
      <c r="J145" s="60">
        <v>0</v>
      </c>
      <c r="K145" s="60">
        <v>0</v>
      </c>
      <c r="L145" s="60">
        <v>0</v>
      </c>
      <c r="M145" s="60">
        <v>52</v>
      </c>
      <c r="N145" s="60">
        <v>763</v>
      </c>
      <c r="O145" s="60">
        <v>0</v>
      </c>
      <c r="P145" s="60">
        <v>2</v>
      </c>
      <c r="Q145" s="60">
        <v>0</v>
      </c>
      <c r="R145" s="61">
        <f t="shared" si="2"/>
        <v>639525</v>
      </c>
    </row>
    <row r="146" spans="1:18">
      <c r="A146" s="58">
        <v>852</v>
      </c>
      <c r="B146" s="59" t="s">
        <v>254</v>
      </c>
      <c r="C146" s="60">
        <v>0</v>
      </c>
      <c r="D146" s="60">
        <v>0</v>
      </c>
      <c r="E146" s="60">
        <v>0</v>
      </c>
      <c r="F146" s="60">
        <v>98</v>
      </c>
      <c r="G146" s="60">
        <v>0</v>
      </c>
      <c r="H146" s="60">
        <v>0</v>
      </c>
      <c r="I146" s="60">
        <v>0</v>
      </c>
      <c r="J146" s="60">
        <v>0</v>
      </c>
      <c r="K146" s="60">
        <v>0</v>
      </c>
      <c r="L146" s="60">
        <v>4</v>
      </c>
      <c r="M146" s="60">
        <v>1</v>
      </c>
      <c r="N146" s="60">
        <v>10</v>
      </c>
      <c r="O146" s="60">
        <v>0</v>
      </c>
      <c r="P146" s="60">
        <v>0</v>
      </c>
      <c r="Q146" s="60">
        <v>0</v>
      </c>
      <c r="R146" s="61">
        <f t="shared" si="2"/>
        <v>52700</v>
      </c>
    </row>
    <row r="147" spans="1:18">
      <c r="A147" s="58">
        <v>862</v>
      </c>
      <c r="B147" s="59" t="s">
        <v>260</v>
      </c>
      <c r="C147" s="60">
        <v>0</v>
      </c>
      <c r="D147" s="60">
        <v>0</v>
      </c>
      <c r="E147" s="60">
        <v>0</v>
      </c>
      <c r="F147" s="60">
        <v>0</v>
      </c>
      <c r="G147" s="60">
        <v>0</v>
      </c>
      <c r="H147" s="60">
        <v>0</v>
      </c>
      <c r="I147" s="60">
        <v>0</v>
      </c>
      <c r="J147" s="60">
        <v>0</v>
      </c>
      <c r="K147" s="60">
        <v>0</v>
      </c>
      <c r="L147" s="60">
        <v>0</v>
      </c>
      <c r="M147" s="60">
        <v>0</v>
      </c>
      <c r="N147" s="60">
        <v>0</v>
      </c>
      <c r="O147" s="60">
        <v>0</v>
      </c>
      <c r="P147" s="60">
        <v>0</v>
      </c>
      <c r="Q147" s="60">
        <v>0</v>
      </c>
      <c r="R147" s="61">
        <f t="shared" si="2"/>
        <v>0</v>
      </c>
    </row>
    <row r="148" spans="1:18">
      <c r="A148" s="58">
        <v>856</v>
      </c>
      <c r="B148" s="59" t="s">
        <v>258</v>
      </c>
      <c r="C148" s="60">
        <v>0</v>
      </c>
      <c r="D148" s="60">
        <v>0</v>
      </c>
      <c r="E148" s="60">
        <v>0</v>
      </c>
      <c r="F148" s="60">
        <v>52</v>
      </c>
      <c r="G148" s="60">
        <v>0</v>
      </c>
      <c r="H148" s="60">
        <v>0</v>
      </c>
      <c r="I148" s="60">
        <v>0</v>
      </c>
      <c r="J148" s="60">
        <v>0</v>
      </c>
      <c r="K148" s="60">
        <v>0</v>
      </c>
      <c r="L148" s="60">
        <v>0</v>
      </c>
      <c r="M148" s="60">
        <v>0</v>
      </c>
      <c r="N148" s="60">
        <v>0</v>
      </c>
      <c r="O148" s="60">
        <v>0</v>
      </c>
      <c r="P148" s="60">
        <v>0</v>
      </c>
      <c r="Q148" s="60">
        <v>0</v>
      </c>
      <c r="R148" s="61">
        <f t="shared" si="2"/>
        <v>1300</v>
      </c>
    </row>
    <row r="149" spans="1:18">
      <c r="A149" s="58">
        <v>854</v>
      </c>
      <c r="B149" s="59" t="s">
        <v>256</v>
      </c>
      <c r="C149" s="60">
        <v>0</v>
      </c>
      <c r="D149" s="60">
        <v>0</v>
      </c>
      <c r="E149" s="60">
        <v>0</v>
      </c>
      <c r="F149" s="60">
        <v>760</v>
      </c>
      <c r="G149" s="60">
        <v>0</v>
      </c>
      <c r="H149" s="60">
        <v>0</v>
      </c>
      <c r="I149" s="60">
        <v>0</v>
      </c>
      <c r="J149" s="60">
        <v>7</v>
      </c>
      <c r="K149" s="60">
        <v>0</v>
      </c>
      <c r="L149" s="60">
        <v>10</v>
      </c>
      <c r="M149" s="60">
        <v>1</v>
      </c>
      <c r="N149" s="60">
        <v>25</v>
      </c>
      <c r="O149" s="60">
        <v>0</v>
      </c>
      <c r="P149" s="60">
        <v>0</v>
      </c>
      <c r="Q149" s="60">
        <v>0</v>
      </c>
      <c r="R149" s="61">
        <f t="shared" si="2"/>
        <v>199625</v>
      </c>
    </row>
    <row r="150" spans="1:18">
      <c r="A150" s="58">
        <v>840</v>
      </c>
      <c r="B150" s="59" t="s">
        <v>242</v>
      </c>
      <c r="C150" s="60">
        <v>0</v>
      </c>
      <c r="D150" s="60">
        <v>0</v>
      </c>
      <c r="E150" s="60">
        <v>0</v>
      </c>
      <c r="F150" s="60">
        <v>390</v>
      </c>
      <c r="G150" s="60">
        <v>0</v>
      </c>
      <c r="H150" s="60">
        <v>0</v>
      </c>
      <c r="I150" s="60">
        <v>0</v>
      </c>
      <c r="J150" s="60">
        <v>0</v>
      </c>
      <c r="K150" s="60">
        <v>0</v>
      </c>
      <c r="L150" s="60">
        <v>11</v>
      </c>
      <c r="M150" s="60">
        <v>3</v>
      </c>
      <c r="N150" s="60">
        <v>40</v>
      </c>
      <c r="O150" s="60">
        <v>0</v>
      </c>
      <c r="P150" s="60">
        <v>0</v>
      </c>
      <c r="Q150" s="60">
        <v>0</v>
      </c>
      <c r="R150" s="61">
        <f t="shared" si="2"/>
        <v>150750</v>
      </c>
    </row>
    <row r="151" spans="1:18">
      <c r="A151" s="58">
        <v>846</v>
      </c>
      <c r="B151" s="59" t="s">
        <v>252</v>
      </c>
      <c r="C151" s="60">
        <v>0</v>
      </c>
      <c r="D151" s="60">
        <v>0</v>
      </c>
      <c r="E151" s="60">
        <v>0</v>
      </c>
      <c r="F151" s="60">
        <v>54</v>
      </c>
      <c r="G151" s="60">
        <v>0</v>
      </c>
      <c r="H151" s="60">
        <v>0</v>
      </c>
      <c r="I151" s="60">
        <v>0</v>
      </c>
      <c r="J151" s="60">
        <v>0</v>
      </c>
      <c r="K151" s="60">
        <v>0</v>
      </c>
      <c r="L151" s="60">
        <v>1</v>
      </c>
      <c r="M151" s="60">
        <v>0</v>
      </c>
      <c r="N151" s="60">
        <v>7</v>
      </c>
      <c r="O151" s="60">
        <v>0</v>
      </c>
      <c r="P151" s="60">
        <v>0</v>
      </c>
      <c r="Q151" s="60">
        <v>0</v>
      </c>
      <c r="R151" s="61">
        <f t="shared" si="2"/>
        <v>11525</v>
      </c>
    </row>
    <row r="152" spans="1:18">
      <c r="A152" s="58">
        <v>646</v>
      </c>
      <c r="B152" s="63" t="s">
        <v>166</v>
      </c>
      <c r="C152" s="64">
        <v>0</v>
      </c>
      <c r="D152" s="64">
        <v>2</v>
      </c>
      <c r="E152" s="64">
        <v>1</v>
      </c>
      <c r="F152" s="64">
        <v>82</v>
      </c>
      <c r="G152" s="64">
        <v>0</v>
      </c>
      <c r="H152" s="64">
        <v>1</v>
      </c>
      <c r="I152" s="64">
        <v>1</v>
      </c>
      <c r="J152" s="64">
        <v>0</v>
      </c>
      <c r="K152" s="64">
        <v>0</v>
      </c>
      <c r="L152" s="64">
        <v>0</v>
      </c>
      <c r="M152" s="64">
        <v>35</v>
      </c>
      <c r="N152" s="64">
        <v>929</v>
      </c>
      <c r="O152" s="60">
        <v>0</v>
      </c>
      <c r="P152" s="60">
        <v>0</v>
      </c>
      <c r="Q152" s="64">
        <v>0</v>
      </c>
      <c r="R152" s="61">
        <f t="shared" si="2"/>
        <v>375475</v>
      </c>
    </row>
    <row r="153" spans="1:18" ht="15.75" thickBot="1">
      <c r="B153" s="65" t="s">
        <v>291</v>
      </c>
      <c r="C153" s="66">
        <f t="shared" ref="C153:R153" si="3">SUM(C3:C152)</f>
        <v>0</v>
      </c>
      <c r="D153" s="66">
        <f t="shared" si="3"/>
        <v>2316</v>
      </c>
      <c r="E153" s="66">
        <f t="shared" si="3"/>
        <v>25837</v>
      </c>
      <c r="F153" s="66">
        <f t="shared" si="3"/>
        <v>13934</v>
      </c>
      <c r="G153" s="66">
        <f t="shared" si="3"/>
        <v>16</v>
      </c>
      <c r="H153" s="66">
        <f t="shared" si="3"/>
        <v>998</v>
      </c>
      <c r="I153" s="66">
        <f t="shared" si="3"/>
        <v>1146</v>
      </c>
      <c r="J153" s="66">
        <f t="shared" si="3"/>
        <v>83</v>
      </c>
      <c r="K153" s="66">
        <f t="shared" si="3"/>
        <v>0</v>
      </c>
      <c r="L153" s="66">
        <f t="shared" si="3"/>
        <v>214</v>
      </c>
      <c r="M153" s="66">
        <f t="shared" si="3"/>
        <v>18449</v>
      </c>
      <c r="N153" s="66">
        <f t="shared" si="3"/>
        <v>450674</v>
      </c>
      <c r="O153" s="66">
        <f t="shared" si="3"/>
        <v>1</v>
      </c>
      <c r="P153" s="66">
        <f t="shared" si="3"/>
        <v>115</v>
      </c>
      <c r="Q153" s="66">
        <f t="shared" si="3"/>
        <v>296</v>
      </c>
      <c r="R153" s="67">
        <f t="shared" si="3"/>
        <v>221346450</v>
      </c>
    </row>
    <row r="154" spans="1:18" ht="15.75" thickTop="1"/>
  </sheetData>
  <mergeCells count="1">
    <mergeCell ref="A2:B2"/>
  </mergeCells>
  <pageMargins left="0.7" right="0.7" top="0.75" bottom="0.75" header="0.3" footer="0.3"/>
  <pageSetup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B1:G67"/>
  <sheetViews>
    <sheetView workbookViewId="0"/>
  </sheetViews>
  <sheetFormatPr defaultRowHeight="16.5"/>
  <cols>
    <col min="1" max="1" width="9.140625" style="41"/>
    <col min="2" max="2" width="12.85546875" style="41" bestFit="1" customWidth="1"/>
    <col min="3" max="3" width="35.42578125" style="41" bestFit="1" customWidth="1"/>
    <col min="4" max="4" width="35.42578125" style="41" customWidth="1"/>
    <col min="5" max="5" width="12" style="41" customWidth="1"/>
    <col min="6" max="6" width="21.7109375" style="41" customWidth="1"/>
    <col min="7" max="7" width="20.42578125" style="41" bestFit="1" customWidth="1"/>
    <col min="8" max="16384" width="9.140625" style="41"/>
  </cols>
  <sheetData>
    <row r="1" spans="2:6">
      <c r="C1" s="41" t="s">
        <v>1045</v>
      </c>
    </row>
    <row r="3" spans="2:6">
      <c r="B3" s="42" t="s">
        <v>1046</v>
      </c>
    </row>
    <row r="5" spans="2:6">
      <c r="B5" s="43" t="s">
        <v>0</v>
      </c>
      <c r="C5" s="43" t="s">
        <v>1</v>
      </c>
      <c r="D5" s="43" t="s">
        <v>293</v>
      </c>
      <c r="E5" s="44" t="s">
        <v>1047</v>
      </c>
      <c r="F5" s="44" t="s">
        <v>1048</v>
      </c>
    </row>
    <row r="6" spans="2:6">
      <c r="B6" s="17">
        <v>640</v>
      </c>
      <c r="C6" s="17" t="s">
        <v>1049</v>
      </c>
      <c r="D6" s="18" t="s">
        <v>1049</v>
      </c>
      <c r="E6" s="45">
        <v>2</v>
      </c>
      <c r="F6" s="18">
        <f t="shared" ref="F6:F8" si="0">+E6*50000</f>
        <v>100000</v>
      </c>
    </row>
    <row r="7" spans="2:6">
      <c r="B7" s="17">
        <v>132</v>
      </c>
      <c r="C7" s="17" t="s">
        <v>1050</v>
      </c>
      <c r="D7" s="18" t="s">
        <v>1051</v>
      </c>
      <c r="E7" s="45">
        <v>1</v>
      </c>
      <c r="F7" s="18">
        <f t="shared" si="0"/>
        <v>50000</v>
      </c>
    </row>
    <row r="8" spans="2:6">
      <c r="B8" s="17">
        <v>651</v>
      </c>
      <c r="C8" s="17" t="s">
        <v>721</v>
      </c>
      <c r="D8" s="18" t="s">
        <v>721</v>
      </c>
      <c r="E8" s="45">
        <v>1</v>
      </c>
      <c r="F8" s="18">
        <f t="shared" si="0"/>
        <v>50000</v>
      </c>
    </row>
    <row r="9" spans="2:6" ht="17.25" thickBot="1">
      <c r="B9" s="91" t="s">
        <v>1026</v>
      </c>
      <c r="C9" s="92"/>
      <c r="D9" s="93"/>
      <c r="E9" s="46">
        <f>SUM(E6:E8)</f>
        <v>4</v>
      </c>
      <c r="F9" s="46">
        <f>SUM(F6:F8)</f>
        <v>200000</v>
      </c>
    </row>
    <row r="10" spans="2:6" ht="17.25" thickTop="1"/>
    <row r="11" spans="2:6">
      <c r="B11" s="42" t="s">
        <v>1052</v>
      </c>
    </row>
    <row r="13" spans="2:6">
      <c r="B13" s="42" t="s">
        <v>1053</v>
      </c>
    </row>
    <row r="15" spans="2:6">
      <c r="B15" s="43" t="s">
        <v>0</v>
      </c>
      <c r="C15" s="43" t="s">
        <v>1</v>
      </c>
      <c r="D15" s="43" t="s">
        <v>293</v>
      </c>
      <c r="E15" s="44" t="s">
        <v>1047</v>
      </c>
      <c r="F15" s="44" t="s">
        <v>1048</v>
      </c>
    </row>
    <row r="16" spans="2:6">
      <c r="B16" s="47">
        <v>670</v>
      </c>
      <c r="C16" s="47" t="s">
        <v>1054</v>
      </c>
      <c r="D16" s="47" t="s">
        <v>1054</v>
      </c>
      <c r="E16" s="18">
        <v>2</v>
      </c>
      <c r="F16" s="47">
        <f>+E16*50000</f>
        <v>100000</v>
      </c>
    </row>
    <row r="17" spans="2:6" ht="17.25" thickBot="1">
      <c r="B17" s="91" t="s">
        <v>1026</v>
      </c>
      <c r="C17" s="92"/>
      <c r="D17" s="93"/>
      <c r="E17" s="46">
        <f>SUM(E16:E16)</f>
        <v>2</v>
      </c>
      <c r="F17" s="48">
        <f>SUM(F16:F16)</f>
        <v>100000</v>
      </c>
    </row>
    <row r="18" spans="2:6" ht="17.25" thickTop="1"/>
    <row r="19" spans="2:6">
      <c r="B19" s="42" t="s">
        <v>1055</v>
      </c>
    </row>
    <row r="21" spans="2:6">
      <c r="B21" s="43" t="s">
        <v>0</v>
      </c>
      <c r="C21" s="43" t="s">
        <v>1</v>
      </c>
      <c r="D21" s="43" t="s">
        <v>293</v>
      </c>
      <c r="E21" s="44" t="s">
        <v>1047</v>
      </c>
      <c r="F21" s="44" t="s">
        <v>1048</v>
      </c>
    </row>
    <row r="22" spans="2:6">
      <c r="B22" s="47">
        <v>206</v>
      </c>
      <c r="C22" s="47" t="s">
        <v>1056</v>
      </c>
      <c r="D22" s="47" t="s">
        <v>1057</v>
      </c>
      <c r="E22" s="18">
        <v>22</v>
      </c>
      <c r="F22" s="47">
        <f t="shared" ref="F22:F25" si="1">+E22*50000</f>
        <v>1100000</v>
      </c>
    </row>
    <row r="23" spans="2:6">
      <c r="B23" s="47">
        <v>661</v>
      </c>
      <c r="C23" s="47" t="s">
        <v>1058</v>
      </c>
      <c r="D23" s="47" t="s">
        <v>1059</v>
      </c>
      <c r="E23" s="18">
        <v>1</v>
      </c>
      <c r="F23" s="47">
        <f t="shared" si="1"/>
        <v>50000</v>
      </c>
    </row>
    <row r="24" spans="2:6">
      <c r="B24" s="47">
        <v>634</v>
      </c>
      <c r="C24" s="47" t="s">
        <v>1060</v>
      </c>
      <c r="D24" s="47" t="s">
        <v>142</v>
      </c>
      <c r="E24" s="18">
        <v>2</v>
      </c>
      <c r="F24" s="47">
        <f t="shared" si="1"/>
        <v>100000</v>
      </c>
    </row>
    <row r="25" spans="2:6">
      <c r="B25" s="47">
        <v>169</v>
      </c>
      <c r="C25" s="47" t="s">
        <v>1061</v>
      </c>
      <c r="D25" s="47" t="s">
        <v>1062</v>
      </c>
      <c r="E25" s="18">
        <v>3</v>
      </c>
      <c r="F25" s="47">
        <f t="shared" si="1"/>
        <v>150000</v>
      </c>
    </row>
    <row r="26" spans="2:6" ht="17.25" thickBot="1">
      <c r="B26" s="91" t="s">
        <v>1026</v>
      </c>
      <c r="C26" s="92"/>
      <c r="D26" s="93"/>
      <c r="E26" s="46">
        <f>SUM(E22:E25)</f>
        <v>28</v>
      </c>
      <c r="F26" s="48">
        <f>SUM(F22:F25)</f>
        <v>1400000</v>
      </c>
    </row>
    <row r="27" spans="2:6" ht="17.25" thickTop="1"/>
    <row r="28" spans="2:6">
      <c r="B28" s="42" t="s">
        <v>1063</v>
      </c>
    </row>
    <row r="30" spans="2:6">
      <c r="B30" s="42" t="s">
        <v>1064</v>
      </c>
    </row>
    <row r="32" spans="2:6">
      <c r="B32" s="49" t="s">
        <v>1065</v>
      </c>
    </row>
    <row r="34" spans="2:7">
      <c r="B34" s="42" t="s">
        <v>1066</v>
      </c>
    </row>
    <row r="36" spans="2:7">
      <c r="B36" s="43" t="s">
        <v>0</v>
      </c>
      <c r="C36" s="43" t="s">
        <v>1</v>
      </c>
      <c r="D36" s="43" t="s">
        <v>293</v>
      </c>
      <c r="E36" s="44" t="s">
        <v>1047</v>
      </c>
      <c r="F36" s="44" t="s">
        <v>1067</v>
      </c>
      <c r="G36" s="44" t="s">
        <v>1048</v>
      </c>
    </row>
    <row r="37" spans="2:7">
      <c r="B37" s="47">
        <v>649</v>
      </c>
      <c r="C37" s="47" t="s">
        <v>172</v>
      </c>
      <c r="D37" s="47" t="s">
        <v>1068</v>
      </c>
      <c r="E37" s="50">
        <v>1</v>
      </c>
      <c r="F37" s="50">
        <v>0</v>
      </c>
      <c r="G37" s="50">
        <f>+E37*50000+F37*100000</f>
        <v>50000</v>
      </c>
    </row>
    <row r="38" spans="2:7">
      <c r="B38" s="47">
        <v>662</v>
      </c>
      <c r="C38" s="47" t="s">
        <v>198</v>
      </c>
      <c r="D38" s="47" t="s">
        <v>1069</v>
      </c>
      <c r="E38" s="50">
        <v>1</v>
      </c>
      <c r="F38" s="50">
        <v>0</v>
      </c>
      <c r="G38" s="50">
        <f t="shared" ref="G38:G45" si="2">+E38*50000+F38*100000</f>
        <v>50000</v>
      </c>
    </row>
    <row r="39" spans="2:7">
      <c r="B39" s="47">
        <v>650</v>
      </c>
      <c r="C39" s="47" t="s">
        <v>174</v>
      </c>
      <c r="D39" s="47" t="s">
        <v>1070</v>
      </c>
      <c r="E39" s="50">
        <v>3</v>
      </c>
      <c r="F39" s="50">
        <v>0</v>
      </c>
      <c r="G39" s="50">
        <f t="shared" si="2"/>
        <v>150000</v>
      </c>
    </row>
    <row r="40" spans="2:7">
      <c r="B40" s="47">
        <v>650</v>
      </c>
      <c r="C40" s="47" t="s">
        <v>174</v>
      </c>
      <c r="D40" s="47" t="s">
        <v>1071</v>
      </c>
      <c r="E40" s="50">
        <v>1</v>
      </c>
      <c r="F40" s="50">
        <v>0</v>
      </c>
      <c r="G40" s="50">
        <f t="shared" si="2"/>
        <v>50000</v>
      </c>
    </row>
    <row r="41" spans="2:7">
      <c r="B41" s="47">
        <v>664</v>
      </c>
      <c r="C41" s="47" t="s">
        <v>200</v>
      </c>
      <c r="D41" s="47" t="s">
        <v>1072</v>
      </c>
      <c r="E41" s="50">
        <v>3</v>
      </c>
      <c r="F41" s="50">
        <v>0</v>
      </c>
      <c r="G41" s="50">
        <f t="shared" si="2"/>
        <v>150000</v>
      </c>
    </row>
    <row r="42" spans="2:7">
      <c r="B42" s="47">
        <v>664</v>
      </c>
      <c r="C42" s="47" t="s">
        <v>200</v>
      </c>
      <c r="D42" s="47" t="s">
        <v>1073</v>
      </c>
      <c r="E42" s="50">
        <v>2</v>
      </c>
      <c r="F42" s="50">
        <v>0</v>
      </c>
      <c r="G42" s="50">
        <f t="shared" si="2"/>
        <v>100000</v>
      </c>
    </row>
    <row r="43" spans="2:7">
      <c r="B43" s="47">
        <v>127</v>
      </c>
      <c r="C43" s="47" t="s">
        <v>1074</v>
      </c>
      <c r="D43" s="47" t="s">
        <v>1075</v>
      </c>
      <c r="E43" s="50">
        <v>15</v>
      </c>
      <c r="F43" s="50">
        <v>1</v>
      </c>
      <c r="G43" s="50">
        <f t="shared" si="2"/>
        <v>850000</v>
      </c>
    </row>
    <row r="44" spans="2:7">
      <c r="B44" s="47">
        <v>654</v>
      </c>
      <c r="C44" s="47" t="s">
        <v>182</v>
      </c>
      <c r="D44" s="47" t="s">
        <v>1076</v>
      </c>
      <c r="E44" s="50">
        <v>4</v>
      </c>
      <c r="F44" s="50">
        <v>0</v>
      </c>
      <c r="G44" s="50">
        <f t="shared" si="2"/>
        <v>200000</v>
      </c>
    </row>
    <row r="45" spans="2:7">
      <c r="B45" s="47">
        <v>656</v>
      </c>
      <c r="C45" s="47" t="s">
        <v>186</v>
      </c>
      <c r="D45" s="47" t="s">
        <v>1077</v>
      </c>
      <c r="E45" s="50">
        <v>2</v>
      </c>
      <c r="F45" s="50">
        <v>0</v>
      </c>
      <c r="G45" s="50">
        <f t="shared" si="2"/>
        <v>100000</v>
      </c>
    </row>
    <row r="46" spans="2:7" ht="17.25" thickBot="1">
      <c r="B46" s="91" t="s">
        <v>1026</v>
      </c>
      <c r="C46" s="92"/>
      <c r="D46" s="93"/>
      <c r="E46" s="46">
        <f>SUM(E37:E45)</f>
        <v>32</v>
      </c>
      <c r="F46" s="46">
        <f>SUM(F37:F45)</f>
        <v>1</v>
      </c>
      <c r="G46" s="46">
        <f>SUM(G37:G45)</f>
        <v>1700000</v>
      </c>
    </row>
    <row r="47" spans="2:7" ht="17.25" thickTop="1"/>
    <row r="48" spans="2:7">
      <c r="B48" s="41" t="s">
        <v>1078</v>
      </c>
    </row>
    <row r="50" spans="2:6">
      <c r="B50" s="43" t="s">
        <v>0</v>
      </c>
      <c r="C50" s="43" t="s">
        <v>1</v>
      </c>
      <c r="D50" s="43" t="s">
        <v>293</v>
      </c>
      <c r="E50" s="44" t="s">
        <v>1047</v>
      </c>
      <c r="F50" s="44" t="s">
        <v>1048</v>
      </c>
    </row>
    <row r="51" spans="2:6">
      <c r="B51" s="47">
        <v>632</v>
      </c>
      <c r="C51" s="47" t="s">
        <v>1079</v>
      </c>
      <c r="D51" s="47" t="s">
        <v>1079</v>
      </c>
      <c r="E51" s="18">
        <v>1</v>
      </c>
      <c r="F51" s="18">
        <f t="shared" ref="F51:F65" si="3">+E51*50000</f>
        <v>50000</v>
      </c>
    </row>
    <row r="52" spans="2:6">
      <c r="B52" s="47">
        <v>651</v>
      </c>
      <c r="C52" s="47" t="s">
        <v>721</v>
      </c>
      <c r="D52" s="47" t="s">
        <v>721</v>
      </c>
      <c r="E52" s="18">
        <v>3</v>
      </c>
      <c r="F52" s="18">
        <f t="shared" si="3"/>
        <v>150000</v>
      </c>
    </row>
    <row r="53" spans="2:6">
      <c r="B53" s="47">
        <v>658</v>
      </c>
      <c r="C53" s="47" t="s">
        <v>770</v>
      </c>
      <c r="D53" s="47" t="s">
        <v>770</v>
      </c>
      <c r="E53" s="18">
        <v>5</v>
      </c>
      <c r="F53" s="18">
        <f t="shared" si="3"/>
        <v>250000</v>
      </c>
    </row>
    <row r="54" spans="2:6">
      <c r="B54" s="47">
        <v>619</v>
      </c>
      <c r="C54" s="47" t="s">
        <v>122</v>
      </c>
      <c r="D54" s="47" t="s">
        <v>122</v>
      </c>
      <c r="E54" s="18">
        <v>2</v>
      </c>
      <c r="F54" s="18">
        <f t="shared" si="3"/>
        <v>100000</v>
      </c>
    </row>
    <row r="55" spans="2:6">
      <c r="B55" s="47">
        <v>623</v>
      </c>
      <c r="C55" s="47" t="s">
        <v>126</v>
      </c>
      <c r="D55" s="47" t="s">
        <v>126</v>
      </c>
      <c r="E55" s="18">
        <v>1</v>
      </c>
      <c r="F55" s="18">
        <f t="shared" si="3"/>
        <v>50000</v>
      </c>
    </row>
    <row r="56" spans="2:6">
      <c r="B56" s="47">
        <v>649</v>
      </c>
      <c r="C56" s="47" t="s">
        <v>703</v>
      </c>
      <c r="D56" s="47" t="s">
        <v>703</v>
      </c>
      <c r="E56" s="18">
        <v>1</v>
      </c>
      <c r="F56" s="18">
        <f t="shared" si="3"/>
        <v>50000</v>
      </c>
    </row>
    <row r="57" spans="2:6">
      <c r="B57" s="47">
        <v>650</v>
      </c>
      <c r="C57" s="47" t="s">
        <v>1080</v>
      </c>
      <c r="D57" s="47" t="s">
        <v>1080</v>
      </c>
      <c r="E57" s="18">
        <v>1</v>
      </c>
      <c r="F57" s="18">
        <f t="shared" si="3"/>
        <v>50000</v>
      </c>
    </row>
    <row r="58" spans="2:6">
      <c r="B58" s="47">
        <v>650</v>
      </c>
      <c r="C58" s="47" t="s">
        <v>1080</v>
      </c>
      <c r="D58" s="47" t="s">
        <v>1081</v>
      </c>
      <c r="E58" s="18">
        <v>1</v>
      </c>
      <c r="F58" s="18">
        <f t="shared" si="3"/>
        <v>50000</v>
      </c>
    </row>
    <row r="59" spans="2:6">
      <c r="B59" s="47">
        <v>664</v>
      </c>
      <c r="C59" s="47" t="s">
        <v>1082</v>
      </c>
      <c r="D59" s="47" t="s">
        <v>1083</v>
      </c>
      <c r="E59" s="18">
        <v>2</v>
      </c>
      <c r="F59" s="18">
        <f t="shared" si="3"/>
        <v>100000</v>
      </c>
    </row>
    <row r="60" spans="2:6">
      <c r="B60" s="47">
        <v>656</v>
      </c>
      <c r="C60" s="47" t="s">
        <v>1084</v>
      </c>
      <c r="D60" s="47" t="s">
        <v>1084</v>
      </c>
      <c r="E60" s="18">
        <v>1</v>
      </c>
      <c r="F60" s="18">
        <f t="shared" si="3"/>
        <v>50000</v>
      </c>
    </row>
    <row r="61" spans="2:6">
      <c r="B61" s="47">
        <v>206</v>
      </c>
      <c r="C61" s="47" t="s">
        <v>1085</v>
      </c>
      <c r="D61" s="47" t="s">
        <v>558</v>
      </c>
      <c r="E61" s="18">
        <v>4</v>
      </c>
      <c r="F61" s="18">
        <f t="shared" si="3"/>
        <v>200000</v>
      </c>
    </row>
    <row r="62" spans="2:6">
      <c r="B62" s="47">
        <v>805</v>
      </c>
      <c r="C62" s="47" t="s">
        <v>1086</v>
      </c>
      <c r="D62" s="47" t="s">
        <v>1086</v>
      </c>
      <c r="E62" s="18">
        <v>1</v>
      </c>
      <c r="F62" s="18">
        <f t="shared" si="3"/>
        <v>50000</v>
      </c>
    </row>
    <row r="63" spans="2:6">
      <c r="B63" s="47">
        <v>108</v>
      </c>
      <c r="C63" s="47" t="s">
        <v>1087</v>
      </c>
      <c r="D63" s="47" t="s">
        <v>1088</v>
      </c>
      <c r="E63" s="18">
        <v>20</v>
      </c>
      <c r="F63" s="18">
        <f t="shared" si="3"/>
        <v>1000000</v>
      </c>
    </row>
    <row r="64" spans="2:6">
      <c r="B64" s="47">
        <v>653</v>
      </c>
      <c r="C64" s="47" t="s">
        <v>725</v>
      </c>
      <c r="D64" s="47" t="s">
        <v>725</v>
      </c>
      <c r="E64" s="18">
        <v>5</v>
      </c>
      <c r="F64" s="18">
        <f t="shared" si="3"/>
        <v>250000</v>
      </c>
    </row>
    <row r="65" spans="2:6">
      <c r="B65" s="47">
        <v>207</v>
      </c>
      <c r="C65" s="47" t="s">
        <v>1089</v>
      </c>
      <c r="D65" s="47" t="s">
        <v>1090</v>
      </c>
      <c r="E65" s="18">
        <v>1</v>
      </c>
      <c r="F65" s="18">
        <f t="shared" si="3"/>
        <v>50000</v>
      </c>
    </row>
    <row r="66" spans="2:6" ht="17.25" thickBot="1">
      <c r="B66" s="94" t="s">
        <v>1026</v>
      </c>
      <c r="C66" s="94"/>
      <c r="D66" s="94"/>
      <c r="E66" s="46">
        <f>SUM(E51:E65)</f>
        <v>49</v>
      </c>
      <c r="F66" s="46">
        <f>SUM(F51:F65)</f>
        <v>2450000</v>
      </c>
    </row>
    <row r="67" spans="2:6" ht="17.25" thickTop="1"/>
  </sheetData>
  <mergeCells count="5">
    <mergeCell ref="B9:D9"/>
    <mergeCell ref="B17:D17"/>
    <mergeCell ref="B26:D26"/>
    <mergeCell ref="B46:D46"/>
    <mergeCell ref="B66:D66"/>
  </mergeCells>
  <pageMargins left="0.7" right="0.7" top="0.75" bottom="0.75" header="0.3" footer="0.3"/>
  <pageSetup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B1:H37"/>
  <sheetViews>
    <sheetView workbookViewId="0"/>
  </sheetViews>
  <sheetFormatPr defaultRowHeight="16.5"/>
  <cols>
    <col min="1" max="1" width="9.140625" style="41"/>
    <col min="2" max="2" width="12.85546875" style="41" bestFit="1" customWidth="1"/>
    <col min="3" max="3" width="35.42578125" style="41" bestFit="1" customWidth="1"/>
    <col min="4" max="4" width="35.42578125" style="41" customWidth="1"/>
    <col min="5" max="5" width="12" style="41" customWidth="1"/>
    <col min="6" max="6" width="21.7109375" style="41" customWidth="1"/>
    <col min="7" max="7" width="20.42578125" style="41" bestFit="1" customWidth="1"/>
    <col min="8" max="16384" width="9.140625" style="41"/>
  </cols>
  <sheetData>
    <row r="1" spans="2:8">
      <c r="C1" s="41" t="s">
        <v>1045</v>
      </c>
    </row>
    <row r="3" spans="2:8">
      <c r="B3" s="43" t="s">
        <v>0</v>
      </c>
      <c r="C3" s="43" t="s">
        <v>1</v>
      </c>
      <c r="D3" s="43" t="s">
        <v>293</v>
      </c>
      <c r="E3" s="51" t="s">
        <v>1047</v>
      </c>
      <c r="F3" s="52" t="s">
        <v>1067</v>
      </c>
      <c r="G3" s="51" t="s">
        <v>1048</v>
      </c>
    </row>
    <row r="4" spans="2:8">
      <c r="B4" s="18">
        <v>640</v>
      </c>
      <c r="C4" s="17" t="s">
        <v>1049</v>
      </c>
      <c r="D4" s="18" t="s">
        <v>1049</v>
      </c>
      <c r="E4" s="45">
        <v>2</v>
      </c>
      <c r="F4" s="45">
        <v>0</v>
      </c>
      <c r="G4" s="18">
        <f>+E4*50000+F4*100000</f>
        <v>100000</v>
      </c>
      <c r="H4" s="41" t="s">
        <v>1091</v>
      </c>
    </row>
    <row r="5" spans="2:8">
      <c r="B5" s="18">
        <v>132</v>
      </c>
      <c r="C5" s="17" t="s">
        <v>1050</v>
      </c>
      <c r="D5" s="18" t="s">
        <v>1051</v>
      </c>
      <c r="E5" s="45">
        <v>1</v>
      </c>
      <c r="F5" s="45">
        <v>0</v>
      </c>
      <c r="G5" s="18">
        <f t="shared" ref="G5:G35" si="0">+E5*50000+F5*100000</f>
        <v>50000</v>
      </c>
      <c r="H5" s="41" t="s">
        <v>1091</v>
      </c>
    </row>
    <row r="6" spans="2:8">
      <c r="B6" s="18">
        <v>651</v>
      </c>
      <c r="C6" s="17" t="s">
        <v>721</v>
      </c>
      <c r="D6" s="18" t="s">
        <v>721</v>
      </c>
      <c r="E6" s="45">
        <v>1</v>
      </c>
      <c r="F6" s="45">
        <v>0</v>
      </c>
      <c r="G6" s="18">
        <f t="shared" si="0"/>
        <v>50000</v>
      </c>
      <c r="H6" s="41" t="s">
        <v>1091</v>
      </c>
    </row>
    <row r="7" spans="2:8">
      <c r="B7" s="18">
        <v>670</v>
      </c>
      <c r="C7" s="47" t="s">
        <v>1054</v>
      </c>
      <c r="D7" s="47" t="s">
        <v>1054</v>
      </c>
      <c r="E7" s="18">
        <v>2</v>
      </c>
      <c r="F7" s="18">
        <v>0</v>
      </c>
      <c r="G7" s="18">
        <f t="shared" si="0"/>
        <v>100000</v>
      </c>
      <c r="H7" s="41" t="s">
        <v>1092</v>
      </c>
    </row>
    <row r="8" spans="2:8">
      <c r="B8" s="18">
        <v>206</v>
      </c>
      <c r="C8" s="47" t="s">
        <v>1056</v>
      </c>
      <c r="D8" s="47" t="s">
        <v>1057</v>
      </c>
      <c r="E8" s="18">
        <v>22</v>
      </c>
      <c r="F8" s="18">
        <v>0</v>
      </c>
      <c r="G8" s="18">
        <f t="shared" si="0"/>
        <v>1100000</v>
      </c>
      <c r="H8" s="41" t="s">
        <v>1093</v>
      </c>
    </row>
    <row r="9" spans="2:8">
      <c r="B9" s="18">
        <v>661</v>
      </c>
      <c r="C9" s="47" t="s">
        <v>1058</v>
      </c>
      <c r="D9" s="47" t="s">
        <v>1059</v>
      </c>
      <c r="E9" s="18">
        <v>1</v>
      </c>
      <c r="F9" s="18">
        <v>0</v>
      </c>
      <c r="G9" s="18">
        <f t="shared" si="0"/>
        <v>50000</v>
      </c>
      <c r="H9" s="41" t="s">
        <v>1093</v>
      </c>
    </row>
    <row r="10" spans="2:8">
      <c r="B10" s="18">
        <v>634</v>
      </c>
      <c r="C10" s="47" t="s">
        <v>1060</v>
      </c>
      <c r="D10" s="47" t="s">
        <v>142</v>
      </c>
      <c r="E10" s="18">
        <v>2</v>
      </c>
      <c r="F10" s="18">
        <v>0</v>
      </c>
      <c r="G10" s="18">
        <f t="shared" si="0"/>
        <v>100000</v>
      </c>
      <c r="H10" s="41" t="s">
        <v>1093</v>
      </c>
    </row>
    <row r="11" spans="2:8">
      <c r="B11" s="18">
        <v>169</v>
      </c>
      <c r="C11" s="47" t="s">
        <v>1061</v>
      </c>
      <c r="D11" s="47" t="s">
        <v>1062</v>
      </c>
      <c r="E11" s="18">
        <v>3</v>
      </c>
      <c r="F11" s="18">
        <v>0</v>
      </c>
      <c r="G11" s="18">
        <f t="shared" si="0"/>
        <v>150000</v>
      </c>
      <c r="H11" s="41" t="s">
        <v>1093</v>
      </c>
    </row>
    <row r="12" spans="2:8">
      <c r="B12" s="18">
        <v>649</v>
      </c>
      <c r="C12" s="47" t="s">
        <v>172</v>
      </c>
      <c r="D12" s="47" t="s">
        <v>1068</v>
      </c>
      <c r="E12" s="50">
        <v>1</v>
      </c>
      <c r="F12" s="50">
        <v>0</v>
      </c>
      <c r="G12" s="18">
        <f t="shared" si="0"/>
        <v>50000</v>
      </c>
      <c r="H12" s="41" t="s">
        <v>1094</v>
      </c>
    </row>
    <row r="13" spans="2:8">
      <c r="B13" s="18">
        <v>662</v>
      </c>
      <c r="C13" s="47" t="s">
        <v>198</v>
      </c>
      <c r="D13" s="47" t="s">
        <v>1069</v>
      </c>
      <c r="E13" s="50">
        <v>1</v>
      </c>
      <c r="F13" s="50">
        <v>0</v>
      </c>
      <c r="G13" s="18">
        <f t="shared" si="0"/>
        <v>50000</v>
      </c>
      <c r="H13" s="41" t="s">
        <v>1094</v>
      </c>
    </row>
    <row r="14" spans="2:8">
      <c r="B14" s="18">
        <v>650</v>
      </c>
      <c r="C14" s="47" t="s">
        <v>174</v>
      </c>
      <c r="D14" s="47" t="s">
        <v>1070</v>
      </c>
      <c r="E14" s="50">
        <v>3</v>
      </c>
      <c r="F14" s="50">
        <v>0</v>
      </c>
      <c r="G14" s="18">
        <f t="shared" si="0"/>
        <v>150000</v>
      </c>
      <c r="H14" s="41" t="s">
        <v>1094</v>
      </c>
    </row>
    <row r="15" spans="2:8">
      <c r="B15" s="18">
        <v>650</v>
      </c>
      <c r="C15" s="47" t="s">
        <v>174</v>
      </c>
      <c r="D15" s="47" t="s">
        <v>1071</v>
      </c>
      <c r="E15" s="50">
        <v>1</v>
      </c>
      <c r="F15" s="50">
        <v>0</v>
      </c>
      <c r="G15" s="18">
        <f t="shared" si="0"/>
        <v>50000</v>
      </c>
      <c r="H15" s="41" t="s">
        <v>1094</v>
      </c>
    </row>
    <row r="16" spans="2:8">
      <c r="B16" s="18">
        <v>664</v>
      </c>
      <c r="C16" s="47" t="s">
        <v>200</v>
      </c>
      <c r="D16" s="47" t="s">
        <v>1072</v>
      </c>
      <c r="E16" s="50">
        <v>3</v>
      </c>
      <c r="F16" s="50">
        <v>0</v>
      </c>
      <c r="G16" s="18">
        <f t="shared" si="0"/>
        <v>150000</v>
      </c>
      <c r="H16" s="41" t="s">
        <v>1094</v>
      </c>
    </row>
    <row r="17" spans="2:8">
      <c r="B17" s="18">
        <v>664</v>
      </c>
      <c r="C17" s="47" t="s">
        <v>200</v>
      </c>
      <c r="D17" s="47" t="s">
        <v>1073</v>
      </c>
      <c r="E17" s="50">
        <v>2</v>
      </c>
      <c r="F17" s="50">
        <v>0</v>
      </c>
      <c r="G17" s="18">
        <f t="shared" si="0"/>
        <v>100000</v>
      </c>
      <c r="H17" s="41" t="s">
        <v>1094</v>
      </c>
    </row>
    <row r="18" spans="2:8">
      <c r="B18" s="18">
        <v>127</v>
      </c>
      <c r="C18" s="47" t="s">
        <v>1074</v>
      </c>
      <c r="D18" s="47" t="s">
        <v>1075</v>
      </c>
      <c r="E18" s="50">
        <v>15</v>
      </c>
      <c r="F18" s="50">
        <v>1</v>
      </c>
      <c r="G18" s="18">
        <f t="shared" si="0"/>
        <v>850000</v>
      </c>
      <c r="H18" s="41" t="s">
        <v>1094</v>
      </c>
    </row>
    <row r="19" spans="2:8">
      <c r="B19" s="18">
        <v>654</v>
      </c>
      <c r="C19" s="47" t="s">
        <v>182</v>
      </c>
      <c r="D19" s="47" t="s">
        <v>1076</v>
      </c>
      <c r="E19" s="50">
        <v>4</v>
      </c>
      <c r="F19" s="50">
        <v>0</v>
      </c>
      <c r="G19" s="18">
        <f t="shared" si="0"/>
        <v>200000</v>
      </c>
      <c r="H19" s="41" t="s">
        <v>1094</v>
      </c>
    </row>
    <row r="20" spans="2:8">
      <c r="B20" s="18">
        <v>656</v>
      </c>
      <c r="C20" s="47" t="s">
        <v>186</v>
      </c>
      <c r="D20" s="47" t="s">
        <v>1077</v>
      </c>
      <c r="E20" s="50">
        <v>2</v>
      </c>
      <c r="F20" s="50">
        <v>0</v>
      </c>
      <c r="G20" s="18">
        <f t="shared" si="0"/>
        <v>100000</v>
      </c>
      <c r="H20" s="41" t="s">
        <v>1094</v>
      </c>
    </row>
    <row r="21" spans="2:8">
      <c r="B21" s="18">
        <v>632</v>
      </c>
      <c r="C21" s="47" t="s">
        <v>1079</v>
      </c>
      <c r="D21" s="47" t="s">
        <v>1079</v>
      </c>
      <c r="E21" s="18">
        <v>1</v>
      </c>
      <c r="F21" s="18">
        <v>0</v>
      </c>
      <c r="G21" s="18">
        <f t="shared" si="0"/>
        <v>50000</v>
      </c>
      <c r="H21" s="41" t="s">
        <v>1095</v>
      </c>
    </row>
    <row r="22" spans="2:8">
      <c r="B22" s="18">
        <v>651</v>
      </c>
      <c r="C22" s="47" t="s">
        <v>721</v>
      </c>
      <c r="D22" s="47" t="s">
        <v>721</v>
      </c>
      <c r="E22" s="18">
        <v>3</v>
      </c>
      <c r="F22" s="18">
        <v>0</v>
      </c>
      <c r="G22" s="18">
        <f t="shared" si="0"/>
        <v>150000</v>
      </c>
      <c r="H22" s="41" t="s">
        <v>1095</v>
      </c>
    </row>
    <row r="23" spans="2:8">
      <c r="B23" s="18">
        <v>658</v>
      </c>
      <c r="C23" s="47" t="s">
        <v>770</v>
      </c>
      <c r="D23" s="47" t="s">
        <v>770</v>
      </c>
      <c r="E23" s="18">
        <v>5</v>
      </c>
      <c r="F23" s="18">
        <v>0</v>
      </c>
      <c r="G23" s="18">
        <f t="shared" si="0"/>
        <v>250000</v>
      </c>
      <c r="H23" s="41" t="s">
        <v>1095</v>
      </c>
    </row>
    <row r="24" spans="2:8">
      <c r="B24" s="18">
        <v>619</v>
      </c>
      <c r="C24" s="47" t="s">
        <v>122</v>
      </c>
      <c r="D24" s="47" t="s">
        <v>122</v>
      </c>
      <c r="E24" s="18">
        <v>2</v>
      </c>
      <c r="F24" s="18">
        <v>0</v>
      </c>
      <c r="G24" s="18">
        <f t="shared" si="0"/>
        <v>100000</v>
      </c>
      <c r="H24" s="41" t="s">
        <v>1095</v>
      </c>
    </row>
    <row r="25" spans="2:8">
      <c r="B25" s="18">
        <v>623</v>
      </c>
      <c r="C25" s="47" t="s">
        <v>126</v>
      </c>
      <c r="D25" s="47" t="s">
        <v>126</v>
      </c>
      <c r="E25" s="18">
        <v>1</v>
      </c>
      <c r="F25" s="18">
        <v>0</v>
      </c>
      <c r="G25" s="18">
        <f t="shared" si="0"/>
        <v>50000</v>
      </c>
      <c r="H25" s="41" t="s">
        <v>1095</v>
      </c>
    </row>
    <row r="26" spans="2:8">
      <c r="B26" s="18">
        <v>649</v>
      </c>
      <c r="C26" s="47" t="s">
        <v>703</v>
      </c>
      <c r="D26" s="47" t="s">
        <v>703</v>
      </c>
      <c r="E26" s="18">
        <v>1</v>
      </c>
      <c r="F26" s="18">
        <v>0</v>
      </c>
      <c r="G26" s="18">
        <f t="shared" si="0"/>
        <v>50000</v>
      </c>
      <c r="H26" s="41" t="s">
        <v>1095</v>
      </c>
    </row>
    <row r="27" spans="2:8">
      <c r="B27" s="18">
        <v>650</v>
      </c>
      <c r="C27" s="47" t="s">
        <v>1080</v>
      </c>
      <c r="D27" s="47" t="s">
        <v>1080</v>
      </c>
      <c r="E27" s="18">
        <v>1</v>
      </c>
      <c r="F27" s="18">
        <v>0</v>
      </c>
      <c r="G27" s="18">
        <f t="shared" si="0"/>
        <v>50000</v>
      </c>
      <c r="H27" s="41" t="s">
        <v>1095</v>
      </c>
    </row>
    <row r="28" spans="2:8">
      <c r="B28" s="18">
        <v>650</v>
      </c>
      <c r="C28" s="47" t="s">
        <v>1080</v>
      </c>
      <c r="D28" s="47" t="s">
        <v>1081</v>
      </c>
      <c r="E28" s="18">
        <v>1</v>
      </c>
      <c r="F28" s="18">
        <v>0</v>
      </c>
      <c r="G28" s="18">
        <f t="shared" si="0"/>
        <v>50000</v>
      </c>
      <c r="H28" s="41" t="s">
        <v>1095</v>
      </c>
    </row>
    <row r="29" spans="2:8">
      <c r="B29" s="18">
        <v>664</v>
      </c>
      <c r="C29" s="47" t="s">
        <v>1082</v>
      </c>
      <c r="D29" s="47" t="s">
        <v>1083</v>
      </c>
      <c r="E29" s="18">
        <v>2</v>
      </c>
      <c r="F29" s="18">
        <v>0</v>
      </c>
      <c r="G29" s="18">
        <f t="shared" si="0"/>
        <v>100000</v>
      </c>
      <c r="H29" s="41" t="s">
        <v>1095</v>
      </c>
    </row>
    <row r="30" spans="2:8">
      <c r="B30" s="18">
        <v>656</v>
      </c>
      <c r="C30" s="47" t="s">
        <v>1084</v>
      </c>
      <c r="D30" s="47" t="s">
        <v>1084</v>
      </c>
      <c r="E30" s="18">
        <v>1</v>
      </c>
      <c r="F30" s="18">
        <v>0</v>
      </c>
      <c r="G30" s="18">
        <f t="shared" si="0"/>
        <v>50000</v>
      </c>
      <c r="H30" s="41" t="s">
        <v>1095</v>
      </c>
    </row>
    <row r="31" spans="2:8">
      <c r="B31" s="18">
        <v>206</v>
      </c>
      <c r="C31" s="47" t="s">
        <v>1085</v>
      </c>
      <c r="D31" s="47" t="s">
        <v>558</v>
      </c>
      <c r="E31" s="18">
        <v>4</v>
      </c>
      <c r="F31" s="18">
        <v>0</v>
      </c>
      <c r="G31" s="18">
        <f t="shared" si="0"/>
        <v>200000</v>
      </c>
      <c r="H31" s="41" t="s">
        <v>1095</v>
      </c>
    </row>
    <row r="32" spans="2:8">
      <c r="B32" s="18">
        <v>805</v>
      </c>
      <c r="C32" s="47" t="s">
        <v>1086</v>
      </c>
      <c r="D32" s="47" t="s">
        <v>1086</v>
      </c>
      <c r="E32" s="18">
        <v>1</v>
      </c>
      <c r="F32" s="18">
        <v>0</v>
      </c>
      <c r="G32" s="18">
        <f t="shared" si="0"/>
        <v>50000</v>
      </c>
      <c r="H32" s="41" t="s">
        <v>1095</v>
      </c>
    </row>
    <row r="33" spans="2:8">
      <c r="B33" s="18">
        <v>108</v>
      </c>
      <c r="C33" s="47" t="s">
        <v>1087</v>
      </c>
      <c r="D33" s="47" t="s">
        <v>1088</v>
      </c>
      <c r="E33" s="18">
        <v>20</v>
      </c>
      <c r="F33" s="18">
        <v>0</v>
      </c>
      <c r="G33" s="18">
        <f t="shared" si="0"/>
        <v>1000000</v>
      </c>
      <c r="H33" s="41" t="s">
        <v>1095</v>
      </c>
    </row>
    <row r="34" spans="2:8">
      <c r="B34" s="18">
        <v>653</v>
      </c>
      <c r="C34" s="47" t="s">
        <v>725</v>
      </c>
      <c r="D34" s="47" t="s">
        <v>725</v>
      </c>
      <c r="E34" s="18">
        <v>5</v>
      </c>
      <c r="F34" s="18">
        <v>0</v>
      </c>
      <c r="G34" s="18">
        <f t="shared" si="0"/>
        <v>250000</v>
      </c>
      <c r="H34" s="41" t="s">
        <v>1095</v>
      </c>
    </row>
    <row r="35" spans="2:8">
      <c r="B35" s="18">
        <v>207</v>
      </c>
      <c r="C35" s="47" t="s">
        <v>1089</v>
      </c>
      <c r="D35" s="47" t="s">
        <v>1090</v>
      </c>
      <c r="E35" s="18">
        <v>1</v>
      </c>
      <c r="F35" s="18">
        <v>0</v>
      </c>
      <c r="G35" s="18">
        <f t="shared" si="0"/>
        <v>50000</v>
      </c>
      <c r="H35" s="41" t="s">
        <v>1095</v>
      </c>
    </row>
    <row r="36" spans="2:8" ht="17.25" thickBot="1">
      <c r="B36" s="94" t="s">
        <v>1026</v>
      </c>
      <c r="C36" s="94"/>
      <c r="D36" s="94"/>
      <c r="E36" s="46">
        <f>SUM(E4:E35)</f>
        <v>115</v>
      </c>
      <c r="F36" s="46">
        <f>SUM(F4:F35)</f>
        <v>1</v>
      </c>
      <c r="G36" s="46">
        <f>SUM(G4:G35)</f>
        <v>5850000</v>
      </c>
    </row>
    <row r="37" spans="2:8" ht="17.25" thickTop="1"/>
  </sheetData>
  <mergeCells count="1">
    <mergeCell ref="B36:D3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B1:F28"/>
  <sheetViews>
    <sheetView workbookViewId="0"/>
  </sheetViews>
  <sheetFormatPr defaultRowHeight="16.5"/>
  <cols>
    <col min="1" max="1" width="9.140625" style="41"/>
    <col min="2" max="2" width="12.85546875" style="41" bestFit="1" customWidth="1"/>
    <col min="3" max="3" width="35.42578125" style="41" bestFit="1" customWidth="1"/>
    <col min="4" max="4" width="12" style="41" customWidth="1"/>
    <col min="5" max="5" width="21.7109375" style="41" customWidth="1"/>
    <col min="6" max="6" width="20.42578125" style="41" bestFit="1" customWidth="1"/>
    <col min="7" max="16384" width="9.140625" style="41"/>
  </cols>
  <sheetData>
    <row r="1" spans="2:6">
      <c r="C1" s="41" t="s">
        <v>1045</v>
      </c>
    </row>
    <row r="3" spans="2:6">
      <c r="B3" s="43" t="s">
        <v>0</v>
      </c>
      <c r="C3" s="43" t="s">
        <v>1</v>
      </c>
      <c r="D3" s="51" t="s">
        <v>1047</v>
      </c>
      <c r="E3" s="51" t="s">
        <v>1067</v>
      </c>
      <c r="F3" s="51" t="s">
        <v>1048</v>
      </c>
    </row>
    <row r="4" spans="2:6">
      <c r="B4" s="18">
        <v>661</v>
      </c>
      <c r="C4" s="47" t="s">
        <v>1058</v>
      </c>
      <c r="D4" s="18">
        <v>1</v>
      </c>
      <c r="E4" s="18">
        <v>0</v>
      </c>
      <c r="F4" s="18">
        <f t="shared" ref="F4:F26" si="0">+D4*50000+E4*100000</f>
        <v>50000</v>
      </c>
    </row>
    <row r="5" spans="2:6">
      <c r="B5" s="18">
        <v>623</v>
      </c>
      <c r="C5" s="47" t="s">
        <v>126</v>
      </c>
      <c r="D5" s="18">
        <v>1</v>
      </c>
      <c r="E5" s="18">
        <v>0</v>
      </c>
      <c r="F5" s="18">
        <f t="shared" si="0"/>
        <v>50000</v>
      </c>
    </row>
    <row r="6" spans="2:6">
      <c r="B6" s="18">
        <v>649</v>
      </c>
      <c r="C6" s="47" t="s">
        <v>703</v>
      </c>
      <c r="D6" s="18">
        <v>2</v>
      </c>
      <c r="E6" s="18">
        <v>0</v>
      </c>
      <c r="F6" s="18">
        <f t="shared" si="0"/>
        <v>100000</v>
      </c>
    </row>
    <row r="7" spans="2:6">
      <c r="B7" s="18">
        <v>662</v>
      </c>
      <c r="C7" s="47" t="s">
        <v>198</v>
      </c>
      <c r="D7" s="50">
        <v>1</v>
      </c>
      <c r="E7" s="50">
        <v>0</v>
      </c>
      <c r="F7" s="18">
        <f t="shared" si="0"/>
        <v>50000</v>
      </c>
    </row>
    <row r="8" spans="2:6">
      <c r="B8" s="18">
        <v>670</v>
      </c>
      <c r="C8" s="47" t="s">
        <v>1054</v>
      </c>
      <c r="D8" s="18">
        <v>2</v>
      </c>
      <c r="E8" s="18">
        <v>0</v>
      </c>
      <c r="F8" s="18">
        <f t="shared" si="0"/>
        <v>100000</v>
      </c>
    </row>
    <row r="9" spans="2:6">
      <c r="B9" s="18">
        <v>650</v>
      </c>
      <c r="C9" s="47" t="s">
        <v>1080</v>
      </c>
      <c r="D9" s="18">
        <v>6</v>
      </c>
      <c r="E9" s="18">
        <v>0</v>
      </c>
      <c r="F9" s="18">
        <f t="shared" si="0"/>
        <v>300000</v>
      </c>
    </row>
    <row r="10" spans="2:6">
      <c r="B10" s="18">
        <v>632</v>
      </c>
      <c r="C10" s="47" t="s">
        <v>1079</v>
      </c>
      <c r="D10" s="18">
        <v>1</v>
      </c>
      <c r="E10" s="18">
        <v>0</v>
      </c>
      <c r="F10" s="18">
        <f t="shared" si="0"/>
        <v>50000</v>
      </c>
    </row>
    <row r="11" spans="2:6">
      <c r="B11" s="18">
        <v>206</v>
      </c>
      <c r="C11" s="47" t="s">
        <v>1056</v>
      </c>
      <c r="D11" s="18">
        <v>26</v>
      </c>
      <c r="E11" s="18">
        <v>0</v>
      </c>
      <c r="F11" s="18">
        <f t="shared" si="0"/>
        <v>1300000</v>
      </c>
    </row>
    <row r="12" spans="2:6">
      <c r="B12" s="18">
        <v>805</v>
      </c>
      <c r="C12" s="47" t="s">
        <v>1086</v>
      </c>
      <c r="D12" s="18">
        <v>1</v>
      </c>
      <c r="E12" s="18">
        <v>0</v>
      </c>
      <c r="F12" s="18">
        <f t="shared" si="0"/>
        <v>50000</v>
      </c>
    </row>
    <row r="13" spans="2:6">
      <c r="B13" s="18">
        <v>664</v>
      </c>
      <c r="C13" s="47" t="s">
        <v>1082</v>
      </c>
      <c r="D13" s="18">
        <v>7</v>
      </c>
      <c r="E13" s="18">
        <v>0</v>
      </c>
      <c r="F13" s="18">
        <f t="shared" si="0"/>
        <v>350000</v>
      </c>
    </row>
    <row r="14" spans="2:6">
      <c r="B14" s="18">
        <v>108</v>
      </c>
      <c r="C14" s="47" t="s">
        <v>1087</v>
      </c>
      <c r="D14" s="18">
        <v>20</v>
      </c>
      <c r="E14" s="18">
        <v>0</v>
      </c>
      <c r="F14" s="18">
        <f t="shared" si="0"/>
        <v>1000000</v>
      </c>
    </row>
    <row r="15" spans="2:6">
      <c r="B15" s="18">
        <v>634</v>
      </c>
      <c r="C15" s="47" t="s">
        <v>1060</v>
      </c>
      <c r="D15" s="18">
        <v>2</v>
      </c>
      <c r="E15" s="18">
        <v>0</v>
      </c>
      <c r="F15" s="18">
        <f t="shared" si="0"/>
        <v>100000</v>
      </c>
    </row>
    <row r="16" spans="2:6">
      <c r="B16" s="18">
        <v>127</v>
      </c>
      <c r="C16" s="47" t="s">
        <v>1074</v>
      </c>
      <c r="D16" s="50">
        <v>15</v>
      </c>
      <c r="E16" s="50">
        <v>1</v>
      </c>
      <c r="F16" s="18">
        <f t="shared" si="0"/>
        <v>850000</v>
      </c>
    </row>
    <row r="17" spans="2:6">
      <c r="B17" s="18">
        <v>132</v>
      </c>
      <c r="C17" s="17" t="s">
        <v>1050</v>
      </c>
      <c r="D17" s="45">
        <v>1</v>
      </c>
      <c r="E17" s="45">
        <v>0</v>
      </c>
      <c r="F17" s="18">
        <f t="shared" si="0"/>
        <v>50000</v>
      </c>
    </row>
    <row r="18" spans="2:6">
      <c r="B18" s="18">
        <v>651</v>
      </c>
      <c r="C18" s="47" t="s">
        <v>721</v>
      </c>
      <c r="D18" s="18">
        <v>4</v>
      </c>
      <c r="E18" s="18">
        <v>0</v>
      </c>
      <c r="F18" s="18">
        <f t="shared" si="0"/>
        <v>200000</v>
      </c>
    </row>
    <row r="19" spans="2:6">
      <c r="B19" s="18">
        <v>640</v>
      </c>
      <c r="C19" s="17" t="s">
        <v>1049</v>
      </c>
      <c r="D19" s="45">
        <v>2</v>
      </c>
      <c r="E19" s="45">
        <v>0</v>
      </c>
      <c r="F19" s="18">
        <f t="shared" si="0"/>
        <v>100000</v>
      </c>
    </row>
    <row r="20" spans="2:6">
      <c r="B20" s="18">
        <v>653</v>
      </c>
      <c r="C20" s="47" t="s">
        <v>725</v>
      </c>
      <c r="D20" s="18">
        <v>5</v>
      </c>
      <c r="E20" s="18">
        <v>0</v>
      </c>
      <c r="F20" s="18">
        <f t="shared" si="0"/>
        <v>250000</v>
      </c>
    </row>
    <row r="21" spans="2:6">
      <c r="B21" s="18">
        <v>169</v>
      </c>
      <c r="C21" s="47" t="s">
        <v>1061</v>
      </c>
      <c r="D21" s="18">
        <v>3</v>
      </c>
      <c r="E21" s="18">
        <v>0</v>
      </c>
      <c r="F21" s="18">
        <f t="shared" si="0"/>
        <v>150000</v>
      </c>
    </row>
    <row r="22" spans="2:6">
      <c r="B22" s="18">
        <v>654</v>
      </c>
      <c r="C22" s="47" t="s">
        <v>182</v>
      </c>
      <c r="D22" s="50">
        <v>4</v>
      </c>
      <c r="E22" s="50">
        <v>0</v>
      </c>
      <c r="F22" s="18">
        <f t="shared" si="0"/>
        <v>200000</v>
      </c>
    </row>
    <row r="23" spans="2:6">
      <c r="B23" s="18">
        <v>658</v>
      </c>
      <c r="C23" s="47" t="s">
        <v>770</v>
      </c>
      <c r="D23" s="18">
        <v>5</v>
      </c>
      <c r="E23" s="18">
        <v>0</v>
      </c>
      <c r="F23" s="18">
        <f t="shared" si="0"/>
        <v>250000</v>
      </c>
    </row>
    <row r="24" spans="2:6">
      <c r="B24" s="18">
        <v>656</v>
      </c>
      <c r="C24" s="47" t="s">
        <v>186</v>
      </c>
      <c r="D24" s="50">
        <v>3</v>
      </c>
      <c r="E24" s="50">
        <v>0</v>
      </c>
      <c r="F24" s="18">
        <f t="shared" si="0"/>
        <v>150000</v>
      </c>
    </row>
    <row r="25" spans="2:6">
      <c r="B25" s="18">
        <v>207</v>
      </c>
      <c r="C25" s="47" t="s">
        <v>1089</v>
      </c>
      <c r="D25" s="18">
        <v>1</v>
      </c>
      <c r="E25" s="18">
        <v>0</v>
      </c>
      <c r="F25" s="18">
        <f t="shared" si="0"/>
        <v>50000</v>
      </c>
    </row>
    <row r="26" spans="2:6">
      <c r="B26" s="18">
        <v>619</v>
      </c>
      <c r="C26" s="47" t="s">
        <v>122</v>
      </c>
      <c r="D26" s="18">
        <v>2</v>
      </c>
      <c r="E26" s="18">
        <v>0</v>
      </c>
      <c r="F26" s="18">
        <f t="shared" si="0"/>
        <v>100000</v>
      </c>
    </row>
    <row r="27" spans="2:6" ht="17.25" thickBot="1">
      <c r="B27" s="94" t="s">
        <v>1026</v>
      </c>
      <c r="C27" s="94"/>
      <c r="D27" s="46">
        <f>SUM(D4:D26)</f>
        <v>115</v>
      </c>
      <c r="E27" s="46">
        <f>SUM(E4:E26)</f>
        <v>1</v>
      </c>
      <c r="F27" s="46">
        <f>SUM(F4:F26)</f>
        <v>5850000</v>
      </c>
    </row>
    <row r="28" spans="2:6" ht="17.25" thickTop="1"/>
  </sheetData>
  <mergeCells count="1">
    <mergeCell ref="B27:C2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C1:L17"/>
  <sheetViews>
    <sheetView workbookViewId="0">
      <selection activeCell="O15" sqref="O15"/>
    </sheetView>
  </sheetViews>
  <sheetFormatPr defaultRowHeight="16.5"/>
  <cols>
    <col min="1" max="3" width="9.140625" style="12"/>
    <col min="4" max="4" width="32.42578125" style="12" bestFit="1" customWidth="1"/>
    <col min="5" max="11" width="9.140625" style="12" hidden="1" customWidth="1"/>
    <col min="12" max="16384" width="9.140625" style="12"/>
  </cols>
  <sheetData>
    <row r="1" spans="3:12">
      <c r="D1" s="12" t="s">
        <v>1005</v>
      </c>
    </row>
    <row r="2" spans="3:12">
      <c r="D2" s="13" t="s">
        <v>1006</v>
      </c>
    </row>
    <row r="3" spans="3:12">
      <c r="C3" s="13" t="s">
        <v>1007</v>
      </c>
    </row>
    <row r="5" spans="3:12" ht="33">
      <c r="C5" s="14" t="s">
        <v>999</v>
      </c>
      <c r="D5" s="14" t="s">
        <v>1</v>
      </c>
      <c r="E5" s="14" t="s">
        <v>1008</v>
      </c>
      <c r="F5" s="14" t="s">
        <v>1009</v>
      </c>
      <c r="G5" s="14" t="s">
        <v>1010</v>
      </c>
      <c r="H5" s="14" t="s">
        <v>1011</v>
      </c>
      <c r="I5" s="15" t="s">
        <v>1012</v>
      </c>
      <c r="J5" s="15" t="s">
        <v>1013</v>
      </c>
      <c r="K5" s="15" t="s">
        <v>1014</v>
      </c>
      <c r="L5" s="15" t="s">
        <v>1015</v>
      </c>
    </row>
    <row r="6" spans="3:12">
      <c r="C6" s="16">
        <v>810</v>
      </c>
      <c r="D6" s="17" t="s">
        <v>1016</v>
      </c>
      <c r="E6" s="18">
        <v>0</v>
      </c>
      <c r="F6" s="18">
        <v>0</v>
      </c>
      <c r="G6" s="19">
        <v>-1</v>
      </c>
      <c r="H6" s="18">
        <v>0</v>
      </c>
      <c r="I6" s="18">
        <v>0</v>
      </c>
      <c r="J6" s="18">
        <v>-1</v>
      </c>
      <c r="K6" s="18">
        <v>0</v>
      </c>
      <c r="L6" s="18">
        <v>-50</v>
      </c>
    </row>
    <row r="7" spans="3:12">
      <c r="C7" s="16">
        <v>809</v>
      </c>
      <c r="D7" s="17" t="s">
        <v>1017</v>
      </c>
      <c r="E7" s="18">
        <v>0</v>
      </c>
      <c r="F7" s="18">
        <v>0</v>
      </c>
      <c r="G7" s="19">
        <v>-5</v>
      </c>
      <c r="H7" s="18">
        <v>0</v>
      </c>
      <c r="I7" s="18">
        <v>0</v>
      </c>
      <c r="J7" s="18">
        <v>-5</v>
      </c>
      <c r="K7" s="18">
        <v>0</v>
      </c>
      <c r="L7" s="18">
        <v>-250</v>
      </c>
    </row>
    <row r="8" spans="3:12">
      <c r="C8" s="16">
        <v>803</v>
      </c>
      <c r="D8" s="17" t="s">
        <v>1018</v>
      </c>
      <c r="E8" s="18">
        <v>0</v>
      </c>
      <c r="F8" s="18">
        <v>0</v>
      </c>
      <c r="G8" s="19">
        <v>-7</v>
      </c>
      <c r="H8" s="18">
        <v>0</v>
      </c>
      <c r="I8" s="18">
        <v>0</v>
      </c>
      <c r="J8" s="18">
        <v>-7</v>
      </c>
      <c r="K8" s="18">
        <v>0</v>
      </c>
      <c r="L8" s="18">
        <v>-350</v>
      </c>
    </row>
    <row r="9" spans="3:12">
      <c r="C9" s="16">
        <v>811</v>
      </c>
      <c r="D9" s="17" t="s">
        <v>1019</v>
      </c>
      <c r="E9" s="18">
        <v>0</v>
      </c>
      <c r="F9" s="18">
        <v>0</v>
      </c>
      <c r="G9" s="19">
        <v>-8</v>
      </c>
      <c r="H9" s="18">
        <v>0</v>
      </c>
      <c r="I9" s="18">
        <v>0</v>
      </c>
      <c r="J9" s="18">
        <v>-8</v>
      </c>
      <c r="K9" s="18">
        <v>0</v>
      </c>
      <c r="L9" s="18">
        <v>-400</v>
      </c>
    </row>
    <row r="10" spans="3:12">
      <c r="C10" s="16">
        <v>128</v>
      </c>
      <c r="D10" s="17" t="s">
        <v>1020</v>
      </c>
      <c r="E10" s="18">
        <v>-2</v>
      </c>
      <c r="F10" s="18">
        <v>0</v>
      </c>
      <c r="G10" s="19">
        <v>-48</v>
      </c>
      <c r="H10" s="18">
        <v>0</v>
      </c>
      <c r="I10" s="18">
        <v>0</v>
      </c>
      <c r="J10" s="18">
        <v>-50</v>
      </c>
      <c r="K10" s="18">
        <v>0</v>
      </c>
      <c r="L10" s="18">
        <v>-2500</v>
      </c>
    </row>
    <row r="11" spans="3:12">
      <c r="C11" s="16">
        <v>123</v>
      </c>
      <c r="D11" s="17" t="s">
        <v>1021</v>
      </c>
      <c r="E11" s="18">
        <v>0</v>
      </c>
      <c r="F11" s="18">
        <v>0</v>
      </c>
      <c r="G11" s="19">
        <v>-19</v>
      </c>
      <c r="H11" s="18">
        <v>0</v>
      </c>
      <c r="I11" s="18">
        <v>0</v>
      </c>
      <c r="J11" s="18">
        <v>-19</v>
      </c>
      <c r="K11" s="18">
        <v>0</v>
      </c>
      <c r="L11" s="18">
        <v>-950</v>
      </c>
    </row>
    <row r="12" spans="3:12">
      <c r="C12" s="16">
        <v>120</v>
      </c>
      <c r="D12" s="17" t="s">
        <v>1022</v>
      </c>
      <c r="E12" s="18">
        <v>-2</v>
      </c>
      <c r="F12" s="18">
        <v>0</v>
      </c>
      <c r="G12" s="19">
        <v>-32</v>
      </c>
      <c r="H12" s="18">
        <v>0</v>
      </c>
      <c r="I12" s="18">
        <v>0</v>
      </c>
      <c r="J12" s="18">
        <v>-34</v>
      </c>
      <c r="K12" s="18">
        <v>0</v>
      </c>
      <c r="L12" s="18">
        <v>-1700</v>
      </c>
    </row>
    <row r="13" spans="3:12">
      <c r="C13" s="16">
        <v>512</v>
      </c>
      <c r="D13" s="17" t="s">
        <v>1023</v>
      </c>
      <c r="E13" s="18">
        <v>-1</v>
      </c>
      <c r="F13" s="18">
        <v>0</v>
      </c>
      <c r="G13" s="19">
        <v>-2</v>
      </c>
      <c r="H13" s="18">
        <v>0</v>
      </c>
      <c r="I13" s="18">
        <v>0</v>
      </c>
      <c r="J13" s="18">
        <v>-3</v>
      </c>
      <c r="K13" s="18">
        <v>0</v>
      </c>
      <c r="L13" s="18">
        <v>-150</v>
      </c>
    </row>
    <row r="14" spans="3:12">
      <c r="C14" s="16">
        <v>107</v>
      </c>
      <c r="D14" s="17" t="s">
        <v>1024</v>
      </c>
      <c r="E14" s="18">
        <v>0</v>
      </c>
      <c r="F14" s="18">
        <v>0</v>
      </c>
      <c r="G14" s="19">
        <v>-2</v>
      </c>
      <c r="H14" s="18">
        <v>0</v>
      </c>
      <c r="I14" s="18">
        <v>0</v>
      </c>
      <c r="J14" s="18">
        <v>-2</v>
      </c>
      <c r="K14" s="18">
        <v>0</v>
      </c>
      <c r="L14" s="18">
        <v>-100</v>
      </c>
    </row>
    <row r="15" spans="3:12">
      <c r="C15" s="20">
        <v>136</v>
      </c>
      <c r="D15" s="21" t="s">
        <v>1025</v>
      </c>
      <c r="E15" s="18">
        <v>0</v>
      </c>
      <c r="F15" s="18">
        <v>0</v>
      </c>
      <c r="G15" s="19">
        <v>-1</v>
      </c>
      <c r="H15" s="18">
        <v>0</v>
      </c>
      <c r="I15" s="18">
        <v>0</v>
      </c>
      <c r="J15" s="18">
        <v>-1</v>
      </c>
      <c r="K15" s="18">
        <v>0</v>
      </c>
      <c r="L15" s="18">
        <v>-50</v>
      </c>
    </row>
    <row r="16" spans="3:12" ht="17.25" thickBot="1">
      <c r="C16" s="95" t="s">
        <v>1026</v>
      </c>
      <c r="D16" s="95"/>
      <c r="E16" s="22">
        <f t="shared" ref="E16:L16" si="0">SUM(E6:E15)</f>
        <v>-5</v>
      </c>
      <c r="F16" s="23">
        <f t="shared" si="0"/>
        <v>0</v>
      </c>
      <c r="G16" s="23">
        <f t="shared" si="0"/>
        <v>-125</v>
      </c>
      <c r="H16" s="23">
        <f t="shared" si="0"/>
        <v>0</v>
      </c>
      <c r="I16" s="23">
        <f t="shared" si="0"/>
        <v>0</v>
      </c>
      <c r="J16" s="23">
        <f t="shared" si="0"/>
        <v>-130</v>
      </c>
      <c r="K16" s="23">
        <f t="shared" si="0"/>
        <v>0</v>
      </c>
      <c r="L16" s="23">
        <f t="shared" si="0"/>
        <v>-6500</v>
      </c>
    </row>
    <row r="17" ht="17.25" thickTop="1"/>
  </sheetData>
  <mergeCells count="1">
    <mergeCell ref="C16:D16"/>
  </mergeCells>
  <pageMargins left="0.7" right="0.7" top="0.75" bottom="0.75" header="0.3" footer="0.3"/>
  <pageSetup scale="79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7</vt:i4>
      </vt:variant>
    </vt:vector>
  </HeadingPairs>
  <TitlesOfParts>
    <vt:vector size="16" baseType="lpstr">
      <vt:lpstr>Ph-II</vt:lpstr>
      <vt:lpstr>Ph-III</vt:lpstr>
      <vt:lpstr>CELC Ph-III</vt:lpstr>
      <vt:lpstr>Calculation</vt:lpstr>
      <vt:lpstr>Deficiency Rpt Penalty-Nov-18</vt:lpstr>
      <vt:lpstr>RO-wise </vt:lpstr>
      <vt:lpstr>Registrar-EA Wise</vt:lpstr>
      <vt:lpstr>Registrar Wise</vt:lpstr>
      <vt:lpstr>Adjt. for mismatch of EA</vt:lpstr>
      <vt:lpstr>'Adjt. for mismatch of EA'!Print_Area</vt:lpstr>
      <vt:lpstr>Calculation!Print_Area</vt:lpstr>
      <vt:lpstr>'CELC Ph-III'!Print_Area</vt:lpstr>
      <vt:lpstr>'Ph-III'!Print_Area</vt:lpstr>
      <vt:lpstr>Calculation!Print_Titles</vt:lpstr>
      <vt:lpstr>'CELC Ph-III'!Print_Titles</vt:lpstr>
      <vt:lpstr>'Ph-III'!Print_Titles</vt:lpstr>
    </vt:vector>
  </TitlesOfParts>
  <Company>HP Inc.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ashok.bisht</dc:creator>
  <cp:lastModifiedBy>ashok.bisht</cp:lastModifiedBy>
  <cp:lastPrinted>2018-12-20T11:16:15Z</cp:lastPrinted>
  <dcterms:created xsi:type="dcterms:W3CDTF">2018-12-10T08:54:07Z</dcterms:created>
  <dcterms:modified xsi:type="dcterms:W3CDTF">2018-12-31T09:53:13Z</dcterms:modified>
</cp:coreProperties>
</file>