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 activeTab="2"/>
  </bookViews>
  <sheets>
    <sheet name="Phase-III" sheetId="2" r:id="rId1"/>
    <sheet name="CELC-Phase-III" sheetId="4" r:id="rId2"/>
    <sheet name="Calculation" sheetId="1" r:id="rId3"/>
    <sheet name="Adjt. for mismatch of EA" sheetId="6" r:id="rId4"/>
    <sheet name="Deficiency Report Penalty" sheetId="7" r:id="rId5"/>
    <sheet name="RO-wise " sheetId="8" r:id="rId6"/>
    <sheet name="Registrar-EA Wise" sheetId="9" r:id="rId7"/>
    <sheet name="Registrar Wise" sheetId="10" r:id="rId8"/>
  </sheets>
  <definedNames>
    <definedName name="_xlnm._FilterDatabase" localSheetId="2" hidden="1">Calculation!$B$1:$S$140</definedName>
    <definedName name="_xlnm._FilterDatabase" localSheetId="1" hidden="1">'CELC-Phase-III'!$A:$E</definedName>
    <definedName name="_xlnm._FilterDatabase" localSheetId="4" hidden="1">'Deficiency Report Penalty'!$A$3:$R$150</definedName>
    <definedName name="_xlnm._FilterDatabase" localSheetId="0" hidden="1">'Phase-III'!$A:$E</definedName>
    <definedName name="_xlnm.Print_Area" localSheetId="3">'Adjt. for mismatch of EA'!$C$2:$L$16</definedName>
    <definedName name="_xlnm.Print_Area" localSheetId="2">Calculation!$B$1:$S$140</definedName>
    <definedName name="_xlnm.Print_Area" localSheetId="1">'CELC-Phase-III'!$A$1:$E$99</definedName>
    <definedName name="_xlnm.Print_Area" localSheetId="0">'Phase-III'!$A$1:$E$362</definedName>
    <definedName name="_xlnm.Print_Titles" localSheetId="2">Calculation!$1:$2</definedName>
    <definedName name="_xlnm.Print_Titles" localSheetId="1">'CELC-Phase-III'!$1:$1</definedName>
    <definedName name="_xlnm.Print_Titles" localSheetId="0">'Phase-III'!$1:$1</definedName>
  </definedNames>
  <calcPr calcId="124519"/>
</workbook>
</file>

<file path=xl/calcChain.xml><?xml version="1.0" encoding="utf-8"?>
<calcChain xmlns="http://schemas.openxmlformats.org/spreadsheetml/2006/main">
  <c r="D19" i="10"/>
  <c r="E18"/>
  <c r="E17"/>
  <c r="E16"/>
  <c r="E15"/>
  <c r="E14"/>
  <c r="E13"/>
  <c r="E12"/>
  <c r="E11"/>
  <c r="E10"/>
  <c r="E9"/>
  <c r="E8"/>
  <c r="E7"/>
  <c r="E6"/>
  <c r="E5"/>
  <c r="E4"/>
  <c r="E19" s="1"/>
  <c r="E28" i="9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28" s="1"/>
  <c r="E60" i="8"/>
  <c r="F59"/>
  <c r="F60" s="1"/>
  <c r="E50"/>
  <c r="F49"/>
  <c r="F48"/>
  <c r="F47"/>
  <c r="F46"/>
  <c r="F45"/>
  <c r="F44"/>
  <c r="F43"/>
  <c r="F42"/>
  <c r="F41"/>
  <c r="F40"/>
  <c r="F39"/>
  <c r="F50" s="1"/>
  <c r="E33"/>
  <c r="F32"/>
  <c r="F31"/>
  <c r="F30"/>
  <c r="F29"/>
  <c r="E20"/>
  <c r="F19"/>
  <c r="F18"/>
  <c r="F17"/>
  <c r="F16"/>
  <c r="F15"/>
  <c r="F14"/>
  <c r="E7"/>
  <c r="F6"/>
  <c r="F7" s="1"/>
  <c r="Q150" i="7"/>
  <c r="P150"/>
  <c r="O150"/>
  <c r="N150"/>
  <c r="M150"/>
  <c r="L150"/>
  <c r="K150"/>
  <c r="J150"/>
  <c r="I150"/>
  <c r="H150"/>
  <c r="G150"/>
  <c r="F150"/>
  <c r="E150"/>
  <c r="D150"/>
  <c r="C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150" s="1"/>
  <c r="F20" i="8" l="1"/>
  <c r="F33"/>
  <c r="S139" i="1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O140"/>
  <c r="N140"/>
  <c r="M140"/>
  <c r="S140" l="1"/>
  <c r="R140"/>
  <c r="L111"/>
  <c r="L65"/>
  <c r="H140"/>
  <c r="L16" i="6"/>
  <c r="K16"/>
  <c r="J16"/>
  <c r="I16"/>
  <c r="H16"/>
  <c r="G16"/>
  <c r="F16"/>
  <c r="E16"/>
  <c r="I140" i="1" l="1"/>
  <c r="K140" l="1"/>
  <c r="J140"/>
  <c r="G67" l="1"/>
  <c r="L67" s="1"/>
  <c r="G115"/>
  <c r="L115" s="1"/>
  <c r="G116"/>
  <c r="L116" s="1"/>
  <c r="G16"/>
  <c r="L16" s="1"/>
  <c r="G58"/>
  <c r="L58" s="1"/>
  <c r="G57"/>
  <c r="L57" s="1"/>
  <c r="G121"/>
  <c r="L121" s="1"/>
  <c r="G56"/>
  <c r="L56" s="1"/>
  <c r="G122"/>
  <c r="L122" s="1"/>
  <c r="G107"/>
  <c r="L107" s="1"/>
  <c r="G60"/>
  <c r="L60" s="1"/>
  <c r="G51"/>
  <c r="L51" s="1"/>
  <c r="G134"/>
  <c r="L134" s="1"/>
  <c r="G135"/>
  <c r="L135" s="1"/>
  <c r="G136"/>
  <c r="L136" s="1"/>
  <c r="G133"/>
  <c r="L133" s="1"/>
  <c r="G138"/>
  <c r="L138" s="1"/>
  <c r="G62"/>
  <c r="L62" s="1"/>
  <c r="G59"/>
  <c r="L59" s="1"/>
  <c r="G49"/>
  <c r="L49" s="1"/>
  <c r="G66"/>
  <c r="L66" s="1"/>
  <c r="G137"/>
  <c r="L137" s="1"/>
  <c r="G110"/>
  <c r="L110" s="1"/>
  <c r="G61"/>
  <c r="L61" s="1"/>
  <c r="G5"/>
  <c r="L5" s="1"/>
  <c r="G97"/>
  <c r="L97" s="1"/>
  <c r="G91"/>
  <c r="L91" s="1"/>
  <c r="G90"/>
  <c r="L90" s="1"/>
  <c r="G48"/>
  <c r="L48" s="1"/>
  <c r="G99"/>
  <c r="L99" s="1"/>
  <c r="G42"/>
  <c r="L42" s="1"/>
  <c r="G43"/>
  <c r="L43" s="1"/>
  <c r="G41"/>
  <c r="L41" s="1"/>
  <c r="G44"/>
  <c r="L44" s="1"/>
  <c r="G45"/>
  <c r="L45" s="1"/>
  <c r="G46"/>
  <c r="L46" s="1"/>
  <c r="G88"/>
  <c r="L88" s="1"/>
  <c r="G124"/>
  <c r="L124" s="1"/>
  <c r="G11"/>
  <c r="L11" s="1"/>
  <c r="G12"/>
  <c r="L12" s="1"/>
  <c r="G84"/>
  <c r="L84" s="1"/>
  <c r="G47"/>
  <c r="L47" s="1"/>
  <c r="G10"/>
  <c r="L10" s="1"/>
  <c r="G3"/>
  <c r="L3" s="1"/>
  <c r="G102"/>
  <c r="L102" s="1"/>
  <c r="G87"/>
  <c r="L87" s="1"/>
  <c r="G117"/>
  <c r="L117" s="1"/>
  <c r="G13"/>
  <c r="L13" s="1"/>
  <c r="G126"/>
  <c r="L126" s="1"/>
  <c r="G127"/>
  <c r="L127" s="1"/>
  <c r="G114"/>
  <c r="L114" s="1"/>
  <c r="G103"/>
  <c r="L103" s="1"/>
  <c r="G101"/>
  <c r="L101" s="1"/>
  <c r="G86"/>
  <c r="L86" s="1"/>
  <c r="G15"/>
  <c r="L15" s="1"/>
  <c r="G9"/>
  <c r="L9" s="1"/>
  <c r="G8"/>
  <c r="L8" s="1"/>
  <c r="G6"/>
  <c r="L6" s="1"/>
  <c r="G139"/>
  <c r="L139" s="1"/>
  <c r="G55"/>
  <c r="L55" s="1"/>
  <c r="G119"/>
  <c r="L119" s="1"/>
  <c r="G112"/>
  <c r="L112" s="1"/>
  <c r="G104"/>
  <c r="L104" s="1"/>
  <c r="G120"/>
  <c r="L120" s="1"/>
  <c r="G94"/>
  <c r="L94" s="1"/>
  <c r="G93"/>
  <c r="L93" s="1"/>
  <c r="G89"/>
  <c r="L89" s="1"/>
  <c r="G85"/>
  <c r="L85" s="1"/>
  <c r="G83"/>
  <c r="L83" s="1"/>
  <c r="G82"/>
  <c r="L82" s="1"/>
  <c r="G70"/>
  <c r="L70" s="1"/>
  <c r="G40"/>
  <c r="L40" s="1"/>
  <c r="G17"/>
  <c r="L17" s="1"/>
  <c r="G14"/>
  <c r="L14" s="1"/>
  <c r="G7"/>
  <c r="L7" s="1"/>
  <c r="G96"/>
  <c r="L96" s="1"/>
  <c r="G95"/>
  <c r="L95" s="1"/>
  <c r="G4"/>
  <c r="L4" s="1"/>
  <c r="G123"/>
  <c r="L123" s="1"/>
  <c r="G132"/>
  <c r="L132" s="1"/>
  <c r="G125"/>
  <c r="L125" s="1"/>
  <c r="G20"/>
  <c r="L20" s="1"/>
  <c r="G109"/>
  <c r="L109" s="1"/>
  <c r="G71"/>
  <c r="L71" s="1"/>
  <c r="G63"/>
  <c r="L63" s="1"/>
  <c r="G81"/>
  <c r="L81" s="1"/>
  <c r="G113"/>
  <c r="L113" s="1"/>
  <c r="G19"/>
  <c r="L19" s="1"/>
  <c r="G118"/>
  <c r="L118" s="1"/>
  <c r="G131"/>
  <c r="L131" s="1"/>
  <c r="G21"/>
  <c r="L21" s="1"/>
  <c r="G106"/>
  <c r="L106" s="1"/>
  <c r="G64"/>
  <c r="L64" s="1"/>
  <c r="G36"/>
  <c r="L36" s="1"/>
  <c r="G30"/>
  <c r="L30" s="1"/>
  <c r="G23"/>
  <c r="L23" s="1"/>
  <c r="G52"/>
  <c r="L52" s="1"/>
  <c r="G33"/>
  <c r="L33" s="1"/>
  <c r="G54"/>
  <c r="L54" s="1"/>
  <c r="G29"/>
  <c r="L29" s="1"/>
  <c r="G31"/>
  <c r="L31" s="1"/>
  <c r="G25"/>
  <c r="L25" s="1"/>
  <c r="G37"/>
  <c r="L37" s="1"/>
  <c r="G27"/>
  <c r="L27" s="1"/>
  <c r="G35"/>
  <c r="L35" s="1"/>
  <c r="G24"/>
  <c r="L24" s="1"/>
  <c r="G38"/>
  <c r="L38" s="1"/>
  <c r="G22"/>
  <c r="L22" s="1"/>
  <c r="G32"/>
  <c r="L32" s="1"/>
  <c r="G28"/>
  <c r="L28" s="1"/>
  <c r="G34"/>
  <c r="L34" s="1"/>
  <c r="G26"/>
  <c r="L26" s="1"/>
  <c r="G39"/>
  <c r="L39" s="1"/>
  <c r="G53"/>
  <c r="L53" s="1"/>
  <c r="G100"/>
  <c r="L100" s="1"/>
  <c r="G108"/>
  <c r="L108" s="1"/>
  <c r="G80"/>
  <c r="L80" s="1"/>
  <c r="G18"/>
  <c r="L18" s="1"/>
  <c r="G130"/>
  <c r="L130" s="1"/>
  <c r="G77"/>
  <c r="L77" s="1"/>
  <c r="G73"/>
  <c r="L73" s="1"/>
  <c r="G76"/>
  <c r="L76" s="1"/>
  <c r="G78"/>
  <c r="L78" s="1"/>
  <c r="G128"/>
  <c r="L128" s="1"/>
  <c r="G129"/>
  <c r="L129" s="1"/>
  <c r="G74"/>
  <c r="L74" s="1"/>
  <c r="G72"/>
  <c r="L72" s="1"/>
  <c r="G105"/>
  <c r="L105" s="1"/>
  <c r="G79"/>
  <c r="L79" s="1"/>
  <c r="G50"/>
  <c r="L50" s="1"/>
  <c r="G68"/>
  <c r="L68" s="1"/>
  <c r="G69"/>
  <c r="L69" s="1"/>
  <c r="G75"/>
  <c r="L75" s="1"/>
  <c r="G92"/>
  <c r="L92" s="1"/>
  <c r="L140" l="1"/>
  <c r="G140"/>
  <c r="F140"/>
  <c r="E99" i="4"/>
  <c r="E362" i="2" l="1"/>
  <c r="E140" i="1"/>
</calcChain>
</file>

<file path=xl/sharedStrings.xml><?xml version="1.0" encoding="utf-8"?>
<sst xmlns="http://schemas.openxmlformats.org/spreadsheetml/2006/main" count="2366" uniqueCount="1078">
  <si>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</si>
  <si>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</si>
  <si>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</si>
  <si>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</si>
  <si>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</si>
  <si>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</si>
  <si>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</si>
  <si>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</si>
  <si>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</si>
  <si>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</si>
  <si>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</si>
  <si>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106</t>
  </si>
  <si>
    <t>FCR Govt of Haryana</t>
  </si>
  <si>
    <t>108</t>
  </si>
  <si>
    <t>Dept of ITC Govt of Rajasthan</t>
  </si>
  <si>
    <t>111</t>
  </si>
  <si>
    <t>Govt of Sikkim - Dept of Econo</t>
  </si>
  <si>
    <t>116</t>
  </si>
  <si>
    <t>RDD Govt of Tripura</t>
  </si>
  <si>
    <t>118</t>
  </si>
  <si>
    <t>General Admn. Department, Govt of Assam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</si>
  <si>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</si>
  <si>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</si>
  <si>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</si>
  <si>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</si>
  <si>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</si>
  <si>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</si>
  <si>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</si>
  <si>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</si>
  <si>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</si>
  <si>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</si>
  <si>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</si>
  <si>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</si>
  <si>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</si>
  <si>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</si>
  <si>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</si>
  <si>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</si>
  <si>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</si>
  <si>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</si>
  <si>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</si>
  <si>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</si>
  <si>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141</t>
  </si>
  <si>
    <t>Secretery IT,J&amp;K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</si>
  <si>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</si>
  <si>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</si>
  <si>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</si>
  <si>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</si>
  <si>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</si>
  <si>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</si>
  <si>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</si>
  <si>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</si>
  <si>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</si>
  <si>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</si>
  <si>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</si>
  <si>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</si>
  <si>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</si>
  <si>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</si>
  <si>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</si>
  <si>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</si>
  <si>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</si>
  <si>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</si>
  <si>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</si>
  <si>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</si>
  <si>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</si>
  <si>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</si>
  <si>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</si>
  <si>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</si>
  <si>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</si>
  <si>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</si>
  <si>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</si>
  <si>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</si>
  <si>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</si>
  <si>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</si>
  <si>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</si>
  <si>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</si>
  <si>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</si>
  <si>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</si>
  <si>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</si>
  <si>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</si>
  <si>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</si>
  <si>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</si>
  <si>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</si>
  <si>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</si>
  <si>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</si>
  <si>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</si>
  <si>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166</t>
  </si>
  <si>
    <t>DC South East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</si>
  <si>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</si>
  <si>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</si>
  <si>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</si>
  <si>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</si>
  <si>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</si>
  <si>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</si>
  <si>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207</t>
  </si>
  <si>
    <t>UTI Infrastructure Technology &amp; Services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</si>
  <si>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</si>
  <si>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</si>
  <si>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</si>
  <si>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</si>
  <si>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</si>
  <si>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</si>
  <si>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</si>
  <si>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</si>
  <si>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</si>
  <si>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</si>
  <si>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</si>
  <si>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</si>
  <si>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219</t>
  </si>
  <si>
    <t>Social Welfare Department, Govt of Mizoram</t>
  </si>
  <si>
    <t>604</t>
  </si>
  <si>
    <t>Corporation Bank</t>
  </si>
  <si>
    <t>610</t>
  </si>
  <si>
    <t>Union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</si>
  <si>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</si>
  <si>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</si>
  <si>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</si>
  <si>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</si>
  <si>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</si>
  <si>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</si>
  <si>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</si>
  <si>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</si>
  <si>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629</t>
  </si>
  <si>
    <t>Lakshmi Vilas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</si>
  <si>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</si>
  <si>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</si>
  <si>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</si>
  <si>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</si>
  <si>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</si>
  <si>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</si>
  <si>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</si>
  <si>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</si>
  <si>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</si>
  <si>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</si>
  <si>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</si>
  <si>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</si>
  <si>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</si>
  <si>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</si>
  <si>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</si>
  <si>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</si>
  <si>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</si>
  <si>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</si>
  <si>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</si>
  <si>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</si>
  <si>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</si>
  <si>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</si>
  <si>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</si>
  <si>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</si>
  <si>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</si>
  <si>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</si>
  <si>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</si>
  <si>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</si>
  <si>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</si>
  <si>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</si>
  <si>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</si>
  <si>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</si>
  <si>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</si>
  <si>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</si>
  <si>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</si>
  <si>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</si>
  <si>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</si>
  <si>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</si>
  <si>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</si>
  <si>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</si>
  <si>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</si>
  <si>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</si>
  <si>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</si>
  <si>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</si>
  <si>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</si>
  <si>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</si>
  <si>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</si>
  <si>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</si>
  <si>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</si>
  <si>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</si>
  <si>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</si>
  <si>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</si>
  <si>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</si>
  <si>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</si>
  <si>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</si>
  <si>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</si>
  <si>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</si>
  <si>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</si>
  <si>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</si>
  <si>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</si>
  <si>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</si>
  <si>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</si>
  <si>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</si>
  <si>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</si>
  <si>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</si>
  <si>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</si>
  <si>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</si>
  <si>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</si>
  <si>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</si>
  <si>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</si>
  <si>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</si>
  <si>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</si>
  <si>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</si>
  <si>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</si>
  <si>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696</t>
  </si>
  <si>
    <t>Ujjivan Small Finance Bank</t>
  </si>
  <si>
    <t>804</t>
  </si>
  <si>
    <t>Indiapost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</si>
  <si>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</si>
  <si>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</si>
  <si>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</si>
  <si>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</si>
  <si>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</si>
  <si>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</si>
  <si>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</si>
  <si>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</si>
  <si>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</si>
  <si>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</si>
  <si>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</si>
  <si>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</si>
  <si>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</si>
  <si>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</si>
  <si>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</si>
  <si>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</si>
  <si>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</si>
  <si>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</si>
  <si>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</si>
  <si>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</si>
  <si>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</si>
  <si>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</si>
  <si>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</si>
  <si>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</si>
  <si>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826</t>
  </si>
  <si>
    <t>Directorate of Social welfare, A&amp;N Islands</t>
  </si>
  <si>
    <t>830</t>
  </si>
  <si>
    <t>Social Welfare Deptt.,Govt of Bihar</t>
  </si>
  <si>
    <t>840</t>
  </si>
  <si>
    <t>Women &amp; Child Development, Govt. of Gujarat</t>
  </si>
  <si>
    <t>841</t>
  </si>
  <si>
    <t>Education Department, Govt. of Gujarat</t>
  </si>
  <si>
    <t>842</t>
  </si>
  <si>
    <t>Department of WCD, Haryana</t>
  </si>
  <si>
    <t>843</t>
  </si>
  <si>
    <t>Directorate of Secondary Education, Haryana</t>
  </si>
  <si>
    <t>844</t>
  </si>
  <si>
    <t>Directorate of Woman and Child Development, Government of Himachal Pradesh</t>
  </si>
  <si>
    <t>846</t>
  </si>
  <si>
    <t>Women and Child Development Govt. of Jharkhand</t>
  </si>
  <si>
    <t>852</t>
  </si>
  <si>
    <t>WCD Govt. of MP</t>
  </si>
  <si>
    <t>854</t>
  </si>
  <si>
    <t>Women &amp; Child  Devlopment, Maharashtra</t>
  </si>
  <si>
    <t>856</t>
  </si>
  <si>
    <t>wcddelhi</t>
  </si>
  <si>
    <t>862</t>
  </si>
  <si>
    <t>WCD, Govt. of Rajasthan</t>
  </si>
  <si>
    <t>867</t>
  </si>
  <si>
    <t>Deptt. Of School Education, Serva Shiksha Abhiyan,Govt. Of Telangana</t>
  </si>
  <si>
    <t>868</t>
  </si>
  <si>
    <t>Directorate of Social Welfare &amp; Social Education, Govt. of Tripura</t>
  </si>
  <si>
    <t>871</t>
  </si>
  <si>
    <t>School Education &amp; Sports, UP</t>
  </si>
  <si>
    <t>951</t>
  </si>
  <si>
    <t>U.P. Development Systems Corporation Ltd</t>
  </si>
  <si>
    <t>952</t>
  </si>
  <si>
    <t>Director General Health Services,Health Deptt, Haryana</t>
  </si>
  <si>
    <t>953</t>
  </si>
  <si>
    <t>U P Electronics Corporation Limited</t>
  </si>
  <si>
    <t>955</t>
  </si>
  <si>
    <t>Director Health and Family Welfare, UT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</si>
  <si>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</si>
  <si>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</si>
  <si>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</si>
  <si>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</si>
  <si>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</si>
  <si>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</si>
  <si>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</si>
  <si>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</si>
  <si>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</si>
  <si>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</si>
  <si>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Grand Total</t>
  </si>
  <si>
    <t>EA_Code</t>
  </si>
  <si>
    <t>EA Name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</si>
  <si>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</si>
  <si>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</si>
  <si>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</si>
  <si>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</si>
  <si>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</si>
  <si>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</si>
  <si>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</si>
  <si>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</si>
  <si>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</si>
  <si>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</si>
  <si>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</si>
  <si>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</si>
  <si>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</si>
  <si>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</si>
  <si>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</si>
  <si>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</si>
  <si>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</si>
  <si>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</si>
  <si>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</si>
  <si>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</si>
  <si>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</si>
  <si>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</si>
  <si>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</si>
  <si>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</si>
  <si>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</si>
  <si>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</si>
  <si>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</si>
  <si>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</si>
  <si>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</si>
  <si>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</si>
  <si>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</si>
  <si>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</si>
  <si>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</si>
  <si>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</si>
  <si>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</si>
  <si>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</si>
  <si>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</si>
  <si>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</si>
  <si>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</si>
  <si>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</si>
  <si>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</si>
  <si>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</si>
  <si>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</si>
  <si>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</si>
  <si>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</si>
  <si>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</si>
  <si>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</si>
  <si>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</si>
  <si>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</si>
  <si>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</si>
  <si>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</si>
  <si>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</si>
  <si>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</si>
  <si>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</si>
  <si>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</si>
  <si>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</si>
  <si>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</si>
  <si>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</si>
  <si>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</si>
  <si>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</si>
  <si>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</si>
  <si>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</si>
  <si>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</si>
  <si>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</si>
  <si>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</si>
  <si>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</si>
  <si>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</si>
  <si>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</si>
  <si>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</si>
  <si>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</si>
  <si>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</si>
  <si>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</si>
  <si>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</si>
  <si>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</si>
  <si>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</si>
  <si>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</si>
  <si>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</si>
  <si>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</si>
  <si>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2091</t>
  </si>
  <si>
    <t>Rajcomp Info Services Ltd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</si>
  <si>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</si>
  <si>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</si>
  <si>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</si>
  <si>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</si>
  <si>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</si>
  <si>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</si>
  <si>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</si>
  <si>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</si>
  <si>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</si>
  <si>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</si>
  <si>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</si>
  <si>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</si>
  <si>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</si>
  <si>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</si>
  <si>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</si>
  <si>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</si>
  <si>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</si>
  <si>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</si>
  <si>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</si>
  <si>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</si>
  <si>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</si>
  <si>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</si>
  <si>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</si>
  <si>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</si>
  <si>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</si>
  <si>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</si>
  <si>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</si>
  <si>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Office of the Deputy Commissioner, Golaghat</t>
  </si>
  <si>
    <t>2778</t>
  </si>
  <si>
    <t>Deputy commissioner Jorhat</t>
  </si>
  <si>
    <t>2779</t>
  </si>
  <si>
    <t>Deputy Commissioner Majuli</t>
  </si>
  <si>
    <t>2780</t>
  </si>
  <si>
    <t>Deputy Commissioner ,Nagaon</t>
  </si>
  <si>
    <t>2781</t>
  </si>
  <si>
    <t>Office of the Deputy Commissioner , Hojai</t>
  </si>
  <si>
    <t>2782</t>
  </si>
  <si>
    <t>Deputy Commissioner Morigaon</t>
  </si>
  <si>
    <t>2783</t>
  </si>
  <si>
    <t>Deputy Commissioner Kamrup,Metro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</si>
  <si>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</si>
  <si>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</si>
  <si>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</si>
  <si>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</si>
  <si>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</si>
  <si>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</si>
  <si>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</si>
  <si>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</si>
  <si>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</si>
  <si>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</si>
  <si>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</si>
  <si>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</si>
  <si>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</si>
  <si>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Office of the Deputy Commissioner , Bongaigaon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</si>
  <si>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</si>
  <si>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</si>
  <si>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</si>
  <si>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</si>
  <si>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</si>
  <si>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</si>
  <si>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</si>
  <si>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</si>
  <si>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</si>
  <si>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Office of the Deputy Commissioner, Udalguri</t>
  </si>
  <si>
    <t>2796</t>
  </si>
  <si>
    <t>Office of the  Deputy Commissioner, Sonitpur</t>
  </si>
  <si>
    <t>2797</t>
  </si>
  <si>
    <t>Deputy Commissioner Biswanath</t>
  </si>
  <si>
    <t>2798</t>
  </si>
  <si>
    <t>Deputy commissioner, Lakhimpur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</si>
  <si>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</si>
  <si>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</si>
  <si>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</si>
  <si>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</si>
  <si>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</si>
  <si>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</si>
  <si>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</si>
  <si>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</si>
  <si>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</si>
  <si>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</si>
  <si>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</si>
  <si>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Deputy Commissioner ,Karbi Anglong</t>
  </si>
  <si>
    <t>2805</t>
  </si>
  <si>
    <t>Deputy Commissioner West Karbi Anglong</t>
  </si>
  <si>
    <t>0124</t>
  </si>
  <si>
    <t xml:space="preserve">Gujarat Social Infrastructure Development Society 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</si>
  <si>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</si>
  <si>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</si>
  <si>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</si>
  <si>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</si>
  <si>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</si>
  <si>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</si>
  <si>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</si>
  <si>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</si>
  <si>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</si>
  <si>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</si>
  <si>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</si>
  <si>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</si>
  <si>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</si>
  <si>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</si>
  <si>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</si>
  <si>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</si>
  <si>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</si>
  <si>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</si>
  <si>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</si>
  <si>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</si>
  <si>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2820</t>
  </si>
  <si>
    <t>Director ,CS&amp;CA</t>
  </si>
  <si>
    <t>0138</t>
  </si>
  <si>
    <t>Department of IT, Chandigarh</t>
  </si>
  <si>
    <t>1239</t>
  </si>
  <si>
    <t>Chinar Construction Company Prime agency</t>
  </si>
  <si>
    <t>1355</t>
  </si>
  <si>
    <t>COMTECHINFO SOLUTIONS PVT.LTD</t>
  </si>
  <si>
    <t>0143</t>
  </si>
  <si>
    <t>Odisha Computer Appliation Centre</t>
  </si>
  <si>
    <t>1040</t>
  </si>
  <si>
    <t>Computer LAB</t>
  </si>
  <si>
    <t>1092</t>
  </si>
  <si>
    <t>India Computer Technology</t>
  </si>
  <si>
    <t>1164</t>
  </si>
  <si>
    <t>SARADA SYSTEMS</t>
  </si>
  <si>
    <t>1178</t>
  </si>
  <si>
    <t>SREI INFRASTRUCTURE FINANCES L</t>
  </si>
  <si>
    <t>1358</t>
  </si>
  <si>
    <t>Bloom Solutions Pvt Ltd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</si>
  <si>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</si>
  <si>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</si>
  <si>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</si>
  <si>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</si>
  <si>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</si>
  <si>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</si>
  <si>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</si>
  <si>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</si>
  <si>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</si>
  <si>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</si>
  <si>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</si>
  <si>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</si>
  <si>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</si>
  <si>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</si>
  <si>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</si>
  <si>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</si>
  <si>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2441</t>
  </si>
  <si>
    <t>DDSE Daporijo</t>
  </si>
  <si>
    <t>2394</t>
  </si>
  <si>
    <t>DC office Aalo</t>
  </si>
  <si>
    <t>2492</t>
  </si>
  <si>
    <t>CO PANGIN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</si>
  <si>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</si>
  <si>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</si>
  <si>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</si>
  <si>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</si>
  <si>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</si>
  <si>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</si>
  <si>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</si>
  <si>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</si>
  <si>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</si>
  <si>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</si>
  <si>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</si>
  <si>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</si>
  <si>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</si>
  <si>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</si>
  <si>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</si>
  <si>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</si>
  <si>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2335</t>
  </si>
  <si>
    <t>EAC LEKANG</t>
  </si>
  <si>
    <t>2339</t>
  </si>
  <si>
    <t>DSO STAT NAMSAI</t>
  </si>
  <si>
    <t>2417</t>
  </si>
  <si>
    <t>2430</t>
  </si>
  <si>
    <t>ADDITIONAL DEPUTY COMMISSIONER  BORDUMSA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</si>
  <si>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</si>
  <si>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</si>
  <si>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</si>
  <si>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</si>
  <si>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</si>
  <si>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</si>
  <si>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</si>
  <si>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</si>
  <si>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0169</t>
  </si>
  <si>
    <t>Rural Development Department, Bihar</t>
  </si>
  <si>
    <t>1062</t>
  </si>
  <si>
    <t>Emdee Digitronics Pvt.Ltd.</t>
  </si>
  <si>
    <t>2189</t>
  </si>
  <si>
    <t>CSC SPV</t>
  </si>
  <si>
    <t>2706</t>
  </si>
  <si>
    <t>CSC e Gov</t>
  </si>
  <si>
    <t>1561</t>
  </si>
  <si>
    <t>Citizencenter Technologies Pvt Ltd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</si>
  <si>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</si>
  <si>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</si>
  <si>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</si>
  <si>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</si>
  <si>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</si>
  <si>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</si>
  <si>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2217</t>
  </si>
  <si>
    <t>SDO Dhansiripar</t>
  </si>
  <si>
    <t>2218</t>
  </si>
  <si>
    <t>ADC Medziphema</t>
  </si>
  <si>
    <t>2219</t>
  </si>
  <si>
    <t>DC Mokokchung</t>
  </si>
  <si>
    <t>2222</t>
  </si>
  <si>
    <t>ADC Meluri</t>
  </si>
  <si>
    <t>2223</t>
  </si>
  <si>
    <t>ADC Pfutsero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</si>
  <si>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</si>
  <si>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</si>
  <si>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</si>
  <si>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</si>
  <si>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</si>
  <si>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</si>
  <si>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</si>
  <si>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</si>
  <si>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</si>
  <si>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</si>
  <si>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</si>
  <si>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</si>
  <si>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</si>
  <si>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</si>
  <si>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</si>
  <si>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</si>
  <si>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2236</t>
  </si>
  <si>
    <t>ADC Satakha</t>
  </si>
  <si>
    <t>2239</t>
  </si>
  <si>
    <t>ADC Tening</t>
  </si>
  <si>
    <t>2240</t>
  </si>
  <si>
    <t>DC Wokha</t>
  </si>
  <si>
    <t>2241</t>
  </si>
  <si>
    <t>SDO C Ralan</t>
  </si>
  <si>
    <t>2244</t>
  </si>
  <si>
    <t>DC Dimapur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</si>
  <si>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</si>
  <si>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</si>
  <si>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</si>
  <si>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</si>
  <si>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</si>
  <si>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</si>
  <si>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</si>
  <si>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</si>
  <si>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</si>
  <si>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</si>
  <si>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</si>
  <si>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</si>
  <si>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2259</t>
  </si>
  <si>
    <t>ADC Tobu</t>
  </si>
  <si>
    <t>2266</t>
  </si>
  <si>
    <t>DC Peren</t>
  </si>
  <si>
    <t>2267</t>
  </si>
  <si>
    <t>SDO C Jalukie</t>
  </si>
  <si>
    <t>2268</t>
  </si>
  <si>
    <t>ADC Bhandari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</si>
  <si>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</si>
  <si>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</si>
  <si>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</si>
  <si>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</si>
  <si>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</si>
  <si>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</si>
  <si>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</si>
  <si>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</si>
  <si>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</si>
  <si>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</si>
  <si>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</si>
  <si>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</si>
  <si>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</si>
  <si>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</si>
  <si>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</si>
  <si>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</si>
  <si>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</si>
  <si>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</si>
  <si>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</si>
  <si>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</si>
  <si>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</si>
  <si>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1020</t>
  </si>
  <si>
    <t>AVVAS INFOTECH PVT  LTD</t>
  </si>
  <si>
    <t>2512</t>
  </si>
  <si>
    <t>Aizawl Urban CDPO</t>
  </si>
  <si>
    <t>0604</t>
  </si>
  <si>
    <t>CORPORATION BANK</t>
  </si>
  <si>
    <t>1171</t>
  </si>
  <si>
    <t>Smart Chip Limited</t>
  </si>
  <si>
    <t>0619</t>
  </si>
  <si>
    <t>0620</t>
  </si>
  <si>
    <t>2770</t>
  </si>
  <si>
    <t>Paschim Banga Gramin Bank</t>
  </si>
  <si>
    <t>2806</t>
  </si>
  <si>
    <t>Bihar Gramin Bank</t>
  </si>
  <si>
    <t>0623</t>
  </si>
  <si>
    <t>2739</t>
  </si>
  <si>
    <t xml:space="preserve">Chaitanya Godavari Grameen Bank </t>
  </si>
  <si>
    <t>0628</t>
  </si>
  <si>
    <t>Kotak Mahindra Bank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</si>
  <si>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</si>
  <si>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</si>
  <si>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</si>
  <si>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</si>
  <si>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</si>
  <si>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</si>
  <si>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</si>
  <si>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</si>
  <si>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</si>
  <si>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</si>
  <si>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</si>
  <si>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</si>
  <si>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</si>
  <si>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</si>
  <si>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</si>
  <si>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</si>
  <si>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</si>
  <si>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</si>
  <si>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</si>
  <si>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</si>
  <si>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0642</t>
  </si>
  <si>
    <t>0643</t>
  </si>
  <si>
    <t>0644</t>
  </si>
  <si>
    <t>0645</t>
  </si>
  <si>
    <t>0646</t>
  </si>
  <si>
    <t>0647</t>
  </si>
  <si>
    <t>0648</t>
  </si>
  <si>
    <t>Bank of Baroda</t>
  </si>
  <si>
    <t>2765</t>
  </si>
  <si>
    <t>BARODA GUJARAT GRAMIN BANK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</si>
  <si>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</si>
  <si>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</si>
  <si>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</si>
  <si>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</si>
  <si>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</si>
  <si>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</si>
  <si>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</si>
  <si>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</si>
  <si>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</si>
  <si>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</si>
  <si>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</si>
  <si>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</si>
  <si>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</si>
  <si>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</si>
  <si>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</si>
  <si>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</si>
  <si>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</si>
  <si>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</si>
  <si>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</si>
  <si>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</si>
  <si>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</si>
  <si>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</si>
  <si>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</si>
  <si>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Punjab National Bank</t>
  </si>
  <si>
    <t>0654</t>
  </si>
  <si>
    <t>State Bank of India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</si>
  <si>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</si>
  <si>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</si>
  <si>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</si>
  <si>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</si>
  <si>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</si>
  <si>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</si>
  <si>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</si>
  <si>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</si>
  <si>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</si>
  <si>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</si>
  <si>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</si>
  <si>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</si>
  <si>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</si>
  <si>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</si>
  <si>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</si>
  <si>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</si>
  <si>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</si>
  <si>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</si>
  <si>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</si>
  <si>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</si>
  <si>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</si>
  <si>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</si>
  <si>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</si>
  <si>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</si>
  <si>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</si>
  <si>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</si>
  <si>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</si>
  <si>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</si>
  <si>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</si>
  <si>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</si>
  <si>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2733</t>
  </si>
  <si>
    <t>Tripura Gramin Bank</t>
  </si>
  <si>
    <t>2734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</si>
  <si>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</si>
  <si>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</si>
  <si>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</si>
  <si>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</si>
  <si>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</si>
  <si>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</si>
  <si>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</si>
  <si>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</si>
  <si>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</si>
  <si>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</si>
  <si>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</si>
  <si>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</si>
  <si>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</si>
  <si>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</si>
  <si>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</si>
  <si>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</si>
  <si>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</si>
  <si>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</si>
  <si>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Bank</t>
  </si>
  <si>
    <t>2771</t>
  </si>
  <si>
    <t>Odisha Gramya Bank</t>
  </si>
  <si>
    <t>2772</t>
  </si>
  <si>
    <t>Pandyan Grama Bank</t>
  </si>
  <si>
    <t>0660</t>
  </si>
  <si>
    <t>Punjab &amp; Sindh Bank</t>
  </si>
  <si>
    <t>0661</t>
  </si>
  <si>
    <t>ALLAHABAD BANK</t>
  </si>
  <si>
    <t>0662</t>
  </si>
  <si>
    <t>Bank of Maharashtra</t>
  </si>
  <si>
    <t>2766</t>
  </si>
  <si>
    <t>Maharashtra Gramin Bank</t>
  </si>
  <si>
    <t>0664</t>
  </si>
  <si>
    <t>DENA BANK</t>
  </si>
  <si>
    <t>0667</t>
  </si>
  <si>
    <t>IDBI Bank Ltd</t>
  </si>
  <si>
    <t>0670</t>
  </si>
  <si>
    <t>Baroda UP Gramin Bank</t>
  </si>
  <si>
    <t>0671</t>
  </si>
  <si>
    <t>0696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</si>
  <si>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</si>
  <si>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</si>
  <si>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</si>
  <si>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</si>
  <si>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</si>
  <si>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</si>
  <si>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</si>
  <si>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</si>
  <si>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</si>
  <si>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</si>
  <si>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</si>
  <si>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</si>
  <si>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</si>
  <si>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</si>
  <si>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</si>
  <si>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</si>
  <si>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</si>
  <si>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</si>
  <si>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</si>
  <si>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</si>
  <si>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</si>
  <si>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</si>
  <si>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</si>
  <si>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</si>
  <si>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</si>
  <si>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</si>
  <si>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</si>
  <si>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</si>
  <si>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</si>
  <si>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</si>
  <si>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</si>
  <si>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</si>
  <si>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</si>
  <si>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</si>
  <si>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</si>
  <si>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</si>
  <si>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</si>
  <si>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</si>
  <si>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</si>
  <si>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</si>
  <si>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</si>
  <si>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</si>
  <si>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</si>
  <si>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</si>
  <si>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</si>
  <si>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</si>
  <si>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</si>
  <si>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</si>
  <si>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0806</t>
  </si>
  <si>
    <t>DCSW</t>
  </si>
  <si>
    <t>0807</t>
  </si>
  <si>
    <t xml:space="preserve">DC NORTH DELHI </t>
  </si>
  <si>
    <t>0808</t>
  </si>
  <si>
    <t>Delhi Central DC</t>
  </si>
  <si>
    <t>0812</t>
  </si>
  <si>
    <t>DC NORTH-EAST</t>
  </si>
  <si>
    <t>0813</t>
  </si>
  <si>
    <t>East Delhi DC</t>
  </si>
  <si>
    <t>1492</t>
  </si>
  <si>
    <t>IPS e Services Pvt Ltd</t>
  </si>
  <si>
    <t>2017</t>
  </si>
  <si>
    <t>Karvy Data Management Services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</si>
  <si>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</si>
  <si>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</si>
  <si>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</si>
  <si>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</si>
  <si>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</si>
  <si>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</si>
  <si>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</si>
  <si>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</si>
  <si>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1508</t>
  </si>
  <si>
    <t>AISECT Limited</t>
  </si>
  <si>
    <t>2090</t>
  </si>
  <si>
    <t>MPOnline Limited</t>
  </si>
  <si>
    <t>0821</t>
  </si>
  <si>
    <t>Atalji Janasnehi Directorate, GOK</t>
  </si>
  <si>
    <t>0826</t>
  </si>
  <si>
    <t xml:space="preserve"> Directorate of Social welfare, A&amp;N Islands</t>
  </si>
  <si>
    <t>0830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</si>
  <si>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</si>
  <si>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</si>
  <si>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</si>
  <si>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</si>
  <si>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</si>
  <si>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</si>
  <si>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0842</t>
  </si>
  <si>
    <t>0843</t>
  </si>
  <si>
    <t>0844</t>
  </si>
  <si>
    <t>Director, Woman and Child Development, Govt. of Himachal Pradesh</t>
  </si>
  <si>
    <t>0846</t>
  </si>
  <si>
    <t>Women and Child Development</t>
  </si>
  <si>
    <t>0852</t>
  </si>
  <si>
    <t>0854</t>
  </si>
  <si>
    <t>0856</t>
  </si>
  <si>
    <t>Department of WCD GNCT of Delhi</t>
  </si>
  <si>
    <t>0862</t>
  </si>
  <si>
    <t>WCD Govt. of Rajasthan</t>
  </si>
  <si>
    <t>0867</t>
  </si>
  <si>
    <t>Enrolment Agency Sarva Shiksha Abhiyan</t>
  </si>
  <si>
    <t>0868</t>
  </si>
  <si>
    <t>0871</t>
  </si>
  <si>
    <t>1469</t>
  </si>
  <si>
    <t>Twinstar Industries Ltd.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</si>
  <si>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</si>
  <si>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</si>
  <si>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</si>
  <si>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</si>
  <si>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</si>
  <si>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</si>
  <si>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</si>
  <si>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</si>
  <si>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</si>
  <si>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</si>
  <si>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</si>
  <si>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</si>
  <si>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</si>
  <si>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</si>
  <si>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</si>
  <si>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</si>
  <si>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</si>
  <si>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</si>
  <si>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</si>
  <si>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</si>
  <si>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</si>
  <si>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</si>
  <si>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</si>
  <si>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</si>
  <si>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</si>
  <si>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</si>
  <si>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</si>
  <si>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</si>
  <si>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</si>
  <si>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</si>
  <si>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</si>
  <si>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</si>
  <si>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</si>
  <si>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</si>
  <si>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</si>
  <si>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</si>
  <si>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</si>
  <si>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</si>
  <si>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</si>
  <si>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</si>
  <si>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</si>
  <si>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</si>
  <si>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</si>
  <si>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</si>
  <si>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</si>
  <si>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</si>
  <si>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</si>
  <si>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</si>
  <si>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</si>
  <si>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</si>
  <si>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</si>
  <si>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</si>
  <si>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</si>
  <si>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</si>
  <si>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1541</t>
  </si>
  <si>
    <t>Youth Infosolutions Pvt. Ltd.</t>
  </si>
  <si>
    <t>2080</t>
  </si>
  <si>
    <t>Nekton IT India Pvt Ltd.</t>
  </si>
  <si>
    <t>0955</t>
  </si>
  <si>
    <t>State Health Society</t>
  </si>
  <si>
    <t>0957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</si>
  <si>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</si>
  <si>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</si>
  <si>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</si>
  <si>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</si>
  <si>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</si>
  <si>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</si>
  <si>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</si>
  <si>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</si>
  <si>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</si>
  <si>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</si>
  <si>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</si>
  <si>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</si>
  <si>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</si>
  <si>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</si>
  <si>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</si>
  <si>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</si>
  <si>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</si>
  <si>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</si>
  <si>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</si>
  <si>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</si>
  <si>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</si>
  <si>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</si>
  <si>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</si>
  <si>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</si>
  <si>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0984</t>
  </si>
  <si>
    <t>State Project Director SSA  Department of Education JK</t>
  </si>
  <si>
    <t>0985</t>
  </si>
  <si>
    <t>State Mission Director ICDS Social Welfare Department, J&amp;K</t>
  </si>
  <si>
    <t>2084</t>
  </si>
  <si>
    <t>CHIPS</t>
  </si>
  <si>
    <t>Aadhaar_Generated</t>
  </si>
  <si>
    <t>CELC</t>
  </si>
  <si>
    <t>Reg-ID</t>
  </si>
  <si>
    <t>No. of Aadhaar generated count for Phase III</t>
  </si>
  <si>
    <t>No. of Aadhaar generated for CEL enrolled on or after 1st Jan 2017</t>
  </si>
  <si>
    <t>Gross amount for Payment (Col.4x50-Col.5x23)</t>
  </si>
  <si>
    <t>Sl. No.</t>
  </si>
  <si>
    <t>Balance amount to be withheld for DMS pendency (Brought Forward)</t>
  </si>
  <si>
    <t xml:space="preserve">Chief Registrar Births &amp; Deaths -cum-Director Health Services </t>
  </si>
  <si>
    <t>Eastern Railway</t>
  </si>
  <si>
    <t>South East Central Railway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</si>
  <si>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</si>
  <si>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</si>
  <si>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</si>
  <si>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</si>
  <si>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</si>
  <si>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</si>
  <si>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 Ph-III</t>
  </si>
  <si>
    <t>Ph-II</t>
  </si>
  <si>
    <t>Ph-III</t>
  </si>
  <si>
    <t>Amount</t>
  </si>
  <si>
    <t>Delhi - ND DC</t>
  </si>
  <si>
    <t>Delhi- South DC</t>
  </si>
  <si>
    <t>Delhi Urban Shelter Improvemen</t>
  </si>
  <si>
    <t>Delhi- West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</si>
  <si>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</si>
  <si>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</si>
  <si>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</si>
  <si>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</si>
  <si>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</si>
  <si>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</si>
  <si>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Total</t>
  </si>
  <si>
    <t>Actual Gross to be booked (Col.6+Col.7-Col.9)</t>
  </si>
  <si>
    <t>Total penalty as per revised policy for enforcing process guidelines w.e.f. 01.04.2018</t>
  </si>
  <si>
    <t>Penalty as per new policy for enforcing process guidelines w.e.f. 01.04.2018 ( Penalty of max 10% of Gross Amount or actual whichever is less)</t>
  </si>
  <si>
    <t xml:space="preserve">Recovery in current release
</t>
  </si>
  <si>
    <t>Balance recovery (Col.15-Col.16)</t>
  </si>
  <si>
    <t>Recovery outstanding as on September 2018</t>
  </si>
  <si>
    <t>National Cooperative Consumers Federation Of India Limited</t>
  </si>
  <si>
    <t>Amount to be withheld in current  release [actual amount for withholding or 10% of payment due(Col.6), whichever is less)</t>
  </si>
  <si>
    <t>Balance amount to be withheld for DMS pendency from future releases (Col.8-Col.9) [Carried forward]</t>
  </si>
  <si>
    <t>Total recovery  (Col.12+ Col.14)</t>
  </si>
  <si>
    <t>Net payment (Col.11-Col.16)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</si>
  <si>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</si>
  <si>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</si>
  <si>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</si>
  <si>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</si>
  <si>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</si>
  <si>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</si>
  <si>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</si>
  <si>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</si>
  <si>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</si>
  <si>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</si>
  <si>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</si>
  <si>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</si>
  <si>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</si>
  <si>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Overcharging the Resident/ Running Un-Authorized Centres</t>
  </si>
  <si>
    <t>Found Corrupt In OBD Survey</t>
  </si>
  <si>
    <t>Amount of Penalty Calculated</t>
  </si>
  <si>
    <t>Rate of Penalty -----&gt;</t>
  </si>
  <si>
    <t>BSNL Gujarat Telecom Circle</t>
  </si>
  <si>
    <t>BSNL Maharashtra Circle</t>
  </si>
  <si>
    <t>DEPUTY COMMISSIONER KRA DAADI</t>
  </si>
  <si>
    <t>Director School Education UT Chandigarh</t>
  </si>
  <si>
    <t>Integrated Child Development Services , Government of Tamil Nadu</t>
  </si>
  <si>
    <t xml:space="preserve">RURAL DEVELOPMENT AND PANCHAYAT RAJ Government of Karnataka </t>
  </si>
  <si>
    <t>Rural Development Dept, Govt. of Bihar</t>
  </si>
  <si>
    <t>School Education Department Uttarakhand</t>
  </si>
  <si>
    <t>State Project Director SSA RMSA HP</t>
  </si>
  <si>
    <t>1. RO Bengaluru letter no. R-11013/349/2017/ROB/Vol.IV/6917 dated 07.11.2018 received through email dated 08.11.2018</t>
  </si>
  <si>
    <t>@Rs.50,000/-</t>
  </si>
  <si>
    <t>Amount of penalty</t>
  </si>
  <si>
    <t>Indian Bank_New</t>
  </si>
  <si>
    <t>2. RO Delhi vide its email dated 26.11.2018 reported 'Nil' Cases for the month of October, 2018</t>
  </si>
  <si>
    <t>3. RO Hyderabad SRC meeting minutes dated 22.11.2018 received vide email dated 26.11.2018</t>
  </si>
  <si>
    <t>City Union Bank</t>
  </si>
  <si>
    <t>Central Bank of India</t>
  </si>
  <si>
    <t>CSC e-Gov</t>
  </si>
  <si>
    <t>OCAC</t>
  </si>
  <si>
    <t>Bloom Solutions</t>
  </si>
  <si>
    <t>SREI Infrastructure</t>
  </si>
  <si>
    <t>ICT (1092)</t>
  </si>
  <si>
    <t>4. RO Lucknow minutes of Meeting dated 26.10.2018 received vide email dated 26.10.2018</t>
  </si>
  <si>
    <t>RO Lucknow has not provided any information in this regard, therefore, it is considered to be 'Nil'</t>
  </si>
  <si>
    <t>5. RO Ranchi letter no. UIDAI/RO/RNC/MRB/2018-19/3359 dated 09.11.2018</t>
  </si>
  <si>
    <t>Allahabad Bank</t>
  </si>
  <si>
    <t>Allahabad Bank-0661</t>
  </si>
  <si>
    <t>CBI-650</t>
  </si>
  <si>
    <t>Uttar  Bihar Gramin Bank-2769</t>
  </si>
  <si>
    <t>CSC-206</t>
  </si>
  <si>
    <t>CSC-2189</t>
  </si>
  <si>
    <t>PNB-653</t>
  </si>
  <si>
    <t>PNB-0653</t>
  </si>
  <si>
    <t>6. RO Mumbai letter no. UIDAI/Mum-8/113/2017-Enrol-IV /3535dated 26.11.2018</t>
  </si>
  <si>
    <t>Bank of Baroda_New</t>
  </si>
  <si>
    <t>Dena Bank</t>
  </si>
  <si>
    <t>Netlink Software</t>
  </si>
  <si>
    <t>Govt of Maharashtra_127</t>
  </si>
  <si>
    <t>Union Bank of India</t>
  </si>
  <si>
    <t>Central Madhya Pradesh Gramin Bank</t>
  </si>
  <si>
    <t>7. RO Chandigarh letter no. UIDAI/RO/Chd/Reconciliation (Pt)/2017/6297 dated 20.11.2018</t>
  </si>
  <si>
    <t>'Nil' report has been submitted by RO Chandigarh in respect of Corruption cases.</t>
  </si>
  <si>
    <t>8. RO Guwahati Letter no. UIDAI/RO-Ghy/Blacklist of EA/12/2017/1859 dated 06.11.2018</t>
  </si>
  <si>
    <t>Allahabad Bank-New</t>
  </si>
  <si>
    <t>Blr</t>
  </si>
  <si>
    <t>Hyd</t>
  </si>
  <si>
    <t>RNC</t>
  </si>
  <si>
    <t>Mum</t>
  </si>
  <si>
    <t>Ghy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</si>
</sst>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83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0" fontId="0" fillId="0" borderId="1" xfId="0" applyNumberFormat="1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2" borderId="1" xfId="0" applyNumberFormat="1" applyFont="1" applyFill="1" applyBorder="1" applyAlignment="1">
      <alignment horizontal="left"/>
    </xf>
    <xf numFmtId="49" fontId="0" fillId="0" borderId="0" xfId="0" applyNumberFormat="1"/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/>
    </xf>
    <xf numFmtId="0" fontId="7" fillId="0" borderId="7" xfId="0" applyFont="1" applyBorder="1"/>
    <xf numFmtId="0" fontId="7" fillId="0" borderId="6" xfId="0" applyFont="1" applyBorder="1"/>
    <xf numFmtId="1" fontId="6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5" borderId="1" xfId="15" applyBorder="1" applyAlignment="1">
      <alignment vertical="center"/>
    </xf>
    <xf numFmtId="0" fontId="8" fillId="5" borderId="1" xfId="15" applyBorder="1" applyAlignment="1">
      <alignment vertical="center" wrapText="1"/>
    </xf>
    <xf numFmtId="0" fontId="9" fillId="0" borderId="0" xfId="15" applyFont="1" applyFill="1" applyAlignment="1">
      <alignment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/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1" fillId="5" borderId="5" xfId="15" applyFont="1" applyBorder="1" applyAlignment="1">
      <alignment horizontal="center" vertical="center" wrapText="1"/>
    </xf>
    <xf numFmtId="0" fontId="11" fillId="5" borderId="9" xfId="15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6">
    <cellStyle name="Bad" xfId="15" builtinId="27"/>
    <cellStyle name="Comma" xfId="1" builtinId="3"/>
    <cellStyle name="Comma 2" xfId="10"/>
    <cellStyle name="Comma 2 2" xfId="11"/>
    <cellStyle name="Comma 3" xfId="12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3"/>
    <cellStyle name="Title 6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2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26.5703125" customWidth="1"/>
    <col min="3" max="3" width="8.85546875" style="7" bestFit="1" customWidth="1"/>
    <col min="4" max="4" width="36" customWidth="1"/>
    <col min="5" max="5" width="19.85546875" style="8" bestFit="1" customWidth="1"/>
    <col min="6" max="6" width="10" style="3" bestFit="1" customWidth="1"/>
    <col min="7" max="16384" width="9.140625" style="3"/>
  </cols>
  <sheetData>
    <row r="1" spans="1:5">
      <c r="A1" s="1" t="s">
        <v>0</v>
      </c>
      <c r="B1" s="9" t="s">
        <v>1</v>
      </c>
      <c r="C1" s="1" t="s">
        <v>274</v>
      </c>
      <c r="D1" s="9" t="s">
        <v>275</v>
      </c>
      <c r="E1" s="2" t="s">
        <v>2</v>
      </c>
    </row>
    <row r="2" spans="1:5">
      <c r="A2" s="4" t="s">
        <v>3</v>
      </c>
      <c r="B2" s="4" t="s">
        <v>4</v>
      </c>
      <c r="C2" s="4" t="s">
        <v>276</v>
      </c>
      <c r="D2" s="4" t="s">
        <v>277</v>
      </c>
      <c r="E2" s="4">
        <v>52</v>
      </c>
    </row>
    <row r="3" spans="1:5">
      <c r="A3" s="4" t="s">
        <v>3</v>
      </c>
      <c r="B3" s="4" t="s">
        <v>4</v>
      </c>
      <c r="C3" s="4" t="s">
        <v>278</v>
      </c>
      <c r="D3" s="4" t="s">
        <v>279</v>
      </c>
      <c r="E3" s="4">
        <v>148</v>
      </c>
    </row>
    <row r="4" spans="1:5">
      <c r="A4" s="4" t="s">
        <v>3</v>
      </c>
      <c r="B4" s="4" t="s">
        <v>4</v>
      </c>
      <c r="C4" s="4" t="s">
        <v>280</v>
      </c>
      <c r="D4" s="4" t="s">
        <v>281</v>
      </c>
      <c r="E4" s="4">
        <v>59</v>
      </c>
    </row>
    <row r="5" spans="1:5">
      <c r="A5" s="4" t="s">
        <v>3</v>
      </c>
      <c r="B5" s="4" t="s">
        <v>4</v>
      </c>
      <c r="C5" s="4" t="s">
        <v>282</v>
      </c>
      <c r="D5" s="4" t="s">
        <v>283</v>
      </c>
      <c r="E5" s="4">
        <v>81</v>
      </c>
    </row>
    <row r="6" spans="1:5">
      <c r="A6" s="4" t="s">
        <v>3</v>
      </c>
      <c r="B6" s="4" t="s">
        <v>4</v>
      </c>
      <c r="C6" s="4" t="s">
        <v>284</v>
      </c>
      <c r="D6" s="4" t="s">
        <v>285</v>
      </c>
      <c r="E6" s="4">
        <v>61</v>
      </c>
    </row>
    <row r="7" spans="1:5">
      <c r="A7" s="4" t="s">
        <v>3</v>
      </c>
      <c r="B7" s="4" t="s">
        <v>4</v>
      </c>
      <c r="C7" s="4" t="s">
        <v>286</v>
      </c>
      <c r="D7" s="4" t="s">
        <v>287</v>
      </c>
      <c r="E7" s="4">
        <v>96</v>
      </c>
    </row>
    <row r="8" spans="1:5">
      <c r="A8" s="4" t="s">
        <v>3</v>
      </c>
      <c r="B8" s="4" t="s">
        <v>4</v>
      </c>
      <c r="C8" s="4" t="s">
        <v>288</v>
      </c>
      <c r="D8" s="4" t="s">
        <v>289</v>
      </c>
      <c r="E8" s="4">
        <v>182</v>
      </c>
    </row>
    <row r="9" spans="1:5">
      <c r="A9" s="4" t="s">
        <v>3</v>
      </c>
      <c r="B9" s="4" t="s">
        <v>4</v>
      </c>
      <c r="C9" s="4" t="s">
        <v>290</v>
      </c>
      <c r="D9" s="4" t="s">
        <v>291</v>
      </c>
      <c r="E9" s="4">
        <v>10</v>
      </c>
    </row>
    <row r="10" spans="1:5">
      <c r="A10" s="4" t="s">
        <v>3</v>
      </c>
      <c r="B10" s="4" t="s">
        <v>4</v>
      </c>
      <c r="C10" s="4" t="s">
        <v>292</v>
      </c>
      <c r="D10" s="4" t="s">
        <v>293</v>
      </c>
      <c r="E10" s="4">
        <v>10</v>
      </c>
    </row>
    <row r="11" spans="1:5">
      <c r="A11" s="4" t="s">
        <v>3</v>
      </c>
      <c r="B11" s="4" t="s">
        <v>4</v>
      </c>
      <c r="C11" s="4" t="s">
        <v>294</v>
      </c>
      <c r="D11" s="4" t="s">
        <v>295</v>
      </c>
      <c r="E11" s="4">
        <v>4</v>
      </c>
    </row>
    <row r="12" spans="1:5">
      <c r="A12" s="4" t="s">
        <v>5</v>
      </c>
      <c r="B12" s="4" t="s">
        <v>6</v>
      </c>
      <c r="C12" s="4" t="s">
        <v>296</v>
      </c>
      <c r="D12" s="4" t="s">
        <v>297</v>
      </c>
      <c r="E12" s="4">
        <v>2060</v>
      </c>
    </row>
    <row r="13" spans="1:5">
      <c r="A13" s="4" t="s">
        <v>7</v>
      </c>
      <c r="B13" s="4" t="s">
        <v>8</v>
      </c>
      <c r="C13" s="4" t="s">
        <v>298</v>
      </c>
      <c r="D13" s="4" t="s">
        <v>299</v>
      </c>
      <c r="E13" s="4">
        <v>6064</v>
      </c>
    </row>
    <row r="14" spans="1:5">
      <c r="A14" s="4" t="s">
        <v>9</v>
      </c>
      <c r="B14" s="4" t="s">
        <v>10</v>
      </c>
      <c r="C14" s="4" t="s">
        <v>300</v>
      </c>
      <c r="D14" s="4" t="s">
        <v>301</v>
      </c>
      <c r="E14" s="4">
        <v>16171</v>
      </c>
    </row>
    <row r="15" spans="1:5">
      <c r="A15" s="4" t="s">
        <v>9</v>
      </c>
      <c r="B15" s="4" t="s">
        <v>10</v>
      </c>
      <c r="C15" s="4" t="s">
        <v>302</v>
      </c>
      <c r="D15" s="4" t="s">
        <v>303</v>
      </c>
      <c r="E15" s="4">
        <v>6232</v>
      </c>
    </row>
    <row r="16" spans="1:5">
      <c r="A16" s="4" t="s">
        <v>9</v>
      </c>
      <c r="B16" s="4" t="s">
        <v>10</v>
      </c>
      <c r="C16" s="4" t="s">
        <v>304</v>
      </c>
      <c r="D16" s="4" t="s">
        <v>305</v>
      </c>
      <c r="E16" s="4">
        <v>421</v>
      </c>
    </row>
    <row r="17" spans="1:5">
      <c r="A17" s="4" t="s">
        <v>9</v>
      </c>
      <c r="B17" s="4" t="s">
        <v>10</v>
      </c>
      <c r="C17" s="4" t="s">
        <v>306</v>
      </c>
      <c r="D17" s="4" t="s">
        <v>307</v>
      </c>
      <c r="E17" s="4">
        <v>28</v>
      </c>
    </row>
    <row r="18" spans="1:5">
      <c r="A18" s="4" t="s">
        <v>9</v>
      </c>
      <c r="B18" s="4" t="s">
        <v>10</v>
      </c>
      <c r="C18" s="4" t="s">
        <v>308</v>
      </c>
      <c r="D18" s="4" t="s">
        <v>309</v>
      </c>
      <c r="E18" s="4">
        <v>216</v>
      </c>
    </row>
    <row r="19" spans="1:5">
      <c r="A19" s="4" t="s">
        <v>9</v>
      </c>
      <c r="B19" s="4" t="s">
        <v>10</v>
      </c>
      <c r="C19" s="4" t="s">
        <v>310</v>
      </c>
      <c r="D19" s="4" t="s">
        <v>311</v>
      </c>
      <c r="E19" s="4">
        <v>19143</v>
      </c>
    </row>
    <row r="20" spans="1:5">
      <c r="A20" s="4" t="s">
        <v>11</v>
      </c>
      <c r="B20" s="4" t="s">
        <v>12</v>
      </c>
      <c r="C20" s="4" t="s">
        <v>312</v>
      </c>
      <c r="D20" s="4" t="s">
        <v>313</v>
      </c>
      <c r="E20" s="4">
        <v>2598</v>
      </c>
    </row>
    <row r="21" spans="1:5">
      <c r="A21" s="4" t="s">
        <v>11</v>
      </c>
      <c r="B21" s="4" t="s">
        <v>12</v>
      </c>
      <c r="C21" s="4" t="s">
        <v>314</v>
      </c>
      <c r="D21" s="4" t="s">
        <v>315</v>
      </c>
      <c r="E21" s="4">
        <v>713</v>
      </c>
    </row>
    <row r="22" spans="1:5">
      <c r="A22" s="4" t="s">
        <v>11</v>
      </c>
      <c r="B22" s="4" t="s">
        <v>12</v>
      </c>
      <c r="C22" s="4" t="s">
        <v>316</v>
      </c>
      <c r="D22" s="4" t="s">
        <v>317</v>
      </c>
      <c r="E22" s="4">
        <v>4284</v>
      </c>
    </row>
    <row r="23" spans="1:5">
      <c r="A23" s="4" t="s">
        <v>11</v>
      </c>
      <c r="B23" s="4" t="s">
        <v>12</v>
      </c>
      <c r="C23" s="4" t="s">
        <v>318</v>
      </c>
      <c r="D23" s="4" t="s">
        <v>319</v>
      </c>
      <c r="E23" s="4">
        <v>2242</v>
      </c>
    </row>
    <row r="24" spans="1:5">
      <c r="A24" s="4" t="s">
        <v>11</v>
      </c>
      <c r="B24" s="4" t="s">
        <v>12</v>
      </c>
      <c r="C24" s="4" t="s">
        <v>320</v>
      </c>
      <c r="D24" s="4" t="s">
        <v>321</v>
      </c>
      <c r="E24" s="4">
        <v>5411</v>
      </c>
    </row>
    <row r="25" spans="1:5">
      <c r="A25" s="4" t="s">
        <v>11</v>
      </c>
      <c r="B25" s="4" t="s">
        <v>12</v>
      </c>
      <c r="C25" s="4" t="s">
        <v>322</v>
      </c>
      <c r="D25" s="4" t="s">
        <v>323</v>
      </c>
      <c r="E25" s="4">
        <v>3280</v>
      </c>
    </row>
    <row r="26" spans="1:5">
      <c r="A26" s="4" t="s">
        <v>11</v>
      </c>
      <c r="B26" s="4" t="s">
        <v>12</v>
      </c>
      <c r="C26" s="4" t="s">
        <v>324</v>
      </c>
      <c r="D26" s="4" t="s">
        <v>325</v>
      </c>
      <c r="E26" s="4">
        <v>1361</v>
      </c>
    </row>
    <row r="27" spans="1:5">
      <c r="A27" s="4" t="s">
        <v>11</v>
      </c>
      <c r="B27" s="4" t="s">
        <v>12</v>
      </c>
      <c r="C27" s="4" t="s">
        <v>326</v>
      </c>
      <c r="D27" s="4" t="s">
        <v>327</v>
      </c>
      <c r="E27" s="4">
        <v>3684</v>
      </c>
    </row>
    <row r="28" spans="1:5">
      <c r="A28" s="4" t="s">
        <v>11</v>
      </c>
      <c r="B28" s="4" t="s">
        <v>12</v>
      </c>
      <c r="C28" s="4" t="s">
        <v>328</v>
      </c>
      <c r="D28" s="4" t="s">
        <v>329</v>
      </c>
      <c r="E28" s="4">
        <v>769</v>
      </c>
    </row>
    <row r="29" spans="1:5">
      <c r="A29" s="4" t="s">
        <v>11</v>
      </c>
      <c r="B29" s="4" t="s">
        <v>12</v>
      </c>
      <c r="C29" s="4" t="s">
        <v>330</v>
      </c>
      <c r="D29" s="4" t="s">
        <v>331</v>
      </c>
      <c r="E29" s="4">
        <v>996</v>
      </c>
    </row>
    <row r="30" spans="1:5">
      <c r="A30" s="4" t="s">
        <v>11</v>
      </c>
      <c r="B30" s="4" t="s">
        <v>12</v>
      </c>
      <c r="C30" s="4" t="s">
        <v>332</v>
      </c>
      <c r="D30" s="4" t="s">
        <v>333</v>
      </c>
      <c r="E30" s="4">
        <v>1246</v>
      </c>
    </row>
    <row r="31" spans="1:5">
      <c r="A31" s="4" t="s">
        <v>11</v>
      </c>
      <c r="B31" s="4" t="s">
        <v>12</v>
      </c>
      <c r="C31" s="4" t="s">
        <v>334</v>
      </c>
      <c r="D31" s="4" t="s">
        <v>335</v>
      </c>
      <c r="E31" s="4">
        <v>2891</v>
      </c>
    </row>
    <row r="32" spans="1:5">
      <c r="A32" s="4" t="s">
        <v>11</v>
      </c>
      <c r="B32" s="4" t="s">
        <v>12</v>
      </c>
      <c r="C32" s="4" t="s">
        <v>336</v>
      </c>
      <c r="D32" s="4" t="s">
        <v>337</v>
      </c>
      <c r="E32" s="4">
        <v>7291</v>
      </c>
    </row>
    <row r="33" spans="1:5">
      <c r="A33" s="4" t="s">
        <v>11</v>
      </c>
      <c r="B33" s="4" t="s">
        <v>12</v>
      </c>
      <c r="C33" s="4" t="s">
        <v>338</v>
      </c>
      <c r="D33" s="4" t="s">
        <v>339</v>
      </c>
      <c r="E33" s="4">
        <v>4267</v>
      </c>
    </row>
    <row r="34" spans="1:5">
      <c r="A34" s="4" t="s">
        <v>11</v>
      </c>
      <c r="B34" s="4" t="s">
        <v>12</v>
      </c>
      <c r="C34" s="4" t="s">
        <v>340</v>
      </c>
      <c r="D34" s="4" t="s">
        <v>341</v>
      </c>
      <c r="E34" s="4">
        <v>685</v>
      </c>
    </row>
    <row r="35" spans="1:5">
      <c r="A35" s="4" t="s">
        <v>11</v>
      </c>
      <c r="B35" s="4" t="s">
        <v>12</v>
      </c>
      <c r="C35" s="4" t="s">
        <v>342</v>
      </c>
      <c r="D35" s="4" t="s">
        <v>343</v>
      </c>
      <c r="E35" s="4">
        <v>1109</v>
      </c>
    </row>
    <row r="36" spans="1:5">
      <c r="A36" s="4" t="s">
        <v>11</v>
      </c>
      <c r="B36" s="4" t="s">
        <v>12</v>
      </c>
      <c r="C36" s="4" t="s">
        <v>344</v>
      </c>
      <c r="D36" s="4" t="s">
        <v>345</v>
      </c>
      <c r="E36" s="4">
        <v>907</v>
      </c>
    </row>
    <row r="37" spans="1:5">
      <c r="A37" s="4" t="s">
        <v>11</v>
      </c>
      <c r="B37" s="4" t="s">
        <v>12</v>
      </c>
      <c r="C37" s="4" t="s">
        <v>346</v>
      </c>
      <c r="D37" s="4" t="s">
        <v>347</v>
      </c>
      <c r="E37" s="4">
        <v>2305</v>
      </c>
    </row>
    <row r="38" spans="1:5">
      <c r="A38" s="4" t="s">
        <v>11</v>
      </c>
      <c r="B38" s="4" t="s">
        <v>12</v>
      </c>
      <c r="C38" s="4" t="s">
        <v>348</v>
      </c>
      <c r="D38" s="4" t="s">
        <v>349</v>
      </c>
      <c r="E38" s="4">
        <v>1791</v>
      </c>
    </row>
    <row r="39" spans="1:5">
      <c r="A39" s="4" t="s">
        <v>11</v>
      </c>
      <c r="B39" s="4" t="s">
        <v>12</v>
      </c>
      <c r="C39" s="4" t="s">
        <v>350</v>
      </c>
      <c r="D39" s="4" t="s">
        <v>351</v>
      </c>
      <c r="E39" s="4">
        <v>1359</v>
      </c>
    </row>
    <row r="40" spans="1:5">
      <c r="A40" s="4" t="s">
        <v>11</v>
      </c>
      <c r="B40" s="4" t="s">
        <v>12</v>
      </c>
      <c r="C40" s="4" t="s">
        <v>352</v>
      </c>
      <c r="D40" s="4" t="s">
        <v>353</v>
      </c>
      <c r="E40" s="4">
        <v>3473</v>
      </c>
    </row>
    <row r="41" spans="1:5">
      <c r="A41" s="4" t="s">
        <v>13</v>
      </c>
      <c r="B41" s="4" t="s">
        <v>14</v>
      </c>
      <c r="C41" s="4" t="s">
        <v>354</v>
      </c>
      <c r="D41" s="4" t="s">
        <v>355</v>
      </c>
      <c r="E41" s="4">
        <v>147311</v>
      </c>
    </row>
    <row r="42" spans="1:5">
      <c r="A42" s="4" t="s">
        <v>15</v>
      </c>
      <c r="B42" s="4" t="s">
        <v>16</v>
      </c>
      <c r="C42" s="4" t="s">
        <v>356</v>
      </c>
      <c r="D42" s="4" t="s">
        <v>357</v>
      </c>
      <c r="E42" s="4">
        <v>429</v>
      </c>
    </row>
    <row r="43" spans="1:5">
      <c r="A43" s="4" t="s">
        <v>17</v>
      </c>
      <c r="B43" s="4" t="s">
        <v>18</v>
      </c>
      <c r="C43" s="4" t="s">
        <v>358</v>
      </c>
      <c r="D43" s="4" t="s">
        <v>359</v>
      </c>
      <c r="E43" s="4">
        <v>965</v>
      </c>
    </row>
    <row r="44" spans="1:5">
      <c r="A44" s="4" t="s">
        <v>17</v>
      </c>
      <c r="B44" s="4" t="s">
        <v>18</v>
      </c>
      <c r="C44" s="4" t="s">
        <v>360</v>
      </c>
      <c r="D44" s="4" t="s">
        <v>361</v>
      </c>
      <c r="E44" s="4">
        <v>543</v>
      </c>
    </row>
    <row r="45" spans="1:5">
      <c r="A45" s="4" t="s">
        <v>17</v>
      </c>
      <c r="B45" s="4" t="s">
        <v>18</v>
      </c>
      <c r="C45" s="4" t="s">
        <v>362</v>
      </c>
      <c r="D45" s="4" t="s">
        <v>363</v>
      </c>
      <c r="E45" s="4">
        <v>183</v>
      </c>
    </row>
    <row r="46" spans="1:5">
      <c r="A46" s="4" t="s">
        <v>17</v>
      </c>
      <c r="B46" s="4" t="s">
        <v>18</v>
      </c>
      <c r="C46" s="4" t="s">
        <v>364</v>
      </c>
      <c r="D46" s="4" t="s">
        <v>365</v>
      </c>
      <c r="E46" s="4">
        <v>667</v>
      </c>
    </row>
    <row r="47" spans="1:5">
      <c r="A47" s="4" t="s">
        <v>17</v>
      </c>
      <c r="B47" s="4" t="s">
        <v>18</v>
      </c>
      <c r="C47" s="4" t="s">
        <v>366</v>
      </c>
      <c r="D47" s="4" t="s">
        <v>367</v>
      </c>
      <c r="E47" s="4">
        <v>236</v>
      </c>
    </row>
    <row r="48" spans="1:5">
      <c r="A48" s="4" t="s">
        <v>17</v>
      </c>
      <c r="B48" s="4" t="s">
        <v>18</v>
      </c>
      <c r="C48" s="4" t="s">
        <v>368</v>
      </c>
      <c r="D48" s="4" t="s">
        <v>369</v>
      </c>
      <c r="E48" s="4">
        <v>414</v>
      </c>
    </row>
    <row r="49" spans="1:5">
      <c r="A49" s="4" t="s">
        <v>17</v>
      </c>
      <c r="B49" s="4" t="s">
        <v>18</v>
      </c>
      <c r="C49" s="4" t="s">
        <v>370</v>
      </c>
      <c r="D49" s="4" t="s">
        <v>371</v>
      </c>
      <c r="E49" s="4">
        <v>330</v>
      </c>
    </row>
    <row r="50" spans="1:5">
      <c r="A50" s="4" t="s">
        <v>17</v>
      </c>
      <c r="B50" s="4" t="s">
        <v>18</v>
      </c>
      <c r="C50" s="4" t="s">
        <v>372</v>
      </c>
      <c r="D50" s="4" t="s">
        <v>373</v>
      </c>
      <c r="E50" s="4">
        <v>358</v>
      </c>
    </row>
    <row r="51" spans="1:5">
      <c r="A51" s="4" t="s">
        <v>19</v>
      </c>
      <c r="B51" s="4" t="s">
        <v>20</v>
      </c>
      <c r="C51" s="4" t="s">
        <v>374</v>
      </c>
      <c r="D51" s="4" t="s">
        <v>375</v>
      </c>
      <c r="E51" s="4">
        <v>1768</v>
      </c>
    </row>
    <row r="52" spans="1:5">
      <c r="A52" s="4" t="s">
        <v>19</v>
      </c>
      <c r="B52" s="4" t="s">
        <v>20</v>
      </c>
      <c r="C52" s="4" t="s">
        <v>376</v>
      </c>
      <c r="D52" s="4" t="s">
        <v>377</v>
      </c>
      <c r="E52" s="4">
        <v>1686</v>
      </c>
    </row>
    <row r="53" spans="1:5">
      <c r="A53" s="4" t="s">
        <v>19</v>
      </c>
      <c r="B53" s="4" t="s">
        <v>20</v>
      </c>
      <c r="C53" s="4" t="s">
        <v>378</v>
      </c>
      <c r="D53" s="4" t="s">
        <v>379</v>
      </c>
      <c r="E53" s="4">
        <v>1713</v>
      </c>
    </row>
    <row r="54" spans="1:5">
      <c r="A54" s="4" t="s">
        <v>19</v>
      </c>
      <c r="B54" s="4" t="s">
        <v>20</v>
      </c>
      <c r="C54" s="4" t="s">
        <v>380</v>
      </c>
      <c r="D54" s="4" t="s">
        <v>381</v>
      </c>
      <c r="E54" s="4">
        <v>37</v>
      </c>
    </row>
    <row r="55" spans="1:5">
      <c r="A55" s="4" t="s">
        <v>19</v>
      </c>
      <c r="B55" s="4" t="s">
        <v>20</v>
      </c>
      <c r="C55" s="4" t="s">
        <v>382</v>
      </c>
      <c r="D55" s="4" t="s">
        <v>383</v>
      </c>
      <c r="E55" s="4">
        <v>740</v>
      </c>
    </row>
    <row r="56" spans="1:5">
      <c r="A56" s="4" t="s">
        <v>19</v>
      </c>
      <c r="B56" s="4" t="s">
        <v>20</v>
      </c>
      <c r="C56" s="4" t="s">
        <v>384</v>
      </c>
      <c r="D56" s="4" t="s">
        <v>385</v>
      </c>
      <c r="E56" s="4">
        <v>421</v>
      </c>
    </row>
    <row r="57" spans="1:5">
      <c r="A57" s="4" t="s">
        <v>19</v>
      </c>
      <c r="B57" s="4" t="s">
        <v>20</v>
      </c>
      <c r="C57" s="4" t="s">
        <v>386</v>
      </c>
      <c r="D57" s="4" t="s">
        <v>387</v>
      </c>
      <c r="E57" s="4">
        <v>218</v>
      </c>
    </row>
    <row r="58" spans="1:5">
      <c r="A58" s="4" t="s">
        <v>19</v>
      </c>
      <c r="B58" s="4" t="s">
        <v>20</v>
      </c>
      <c r="C58" s="4" t="s">
        <v>388</v>
      </c>
      <c r="D58" s="4" t="s">
        <v>389</v>
      </c>
      <c r="E58" s="4">
        <v>219</v>
      </c>
    </row>
    <row r="59" spans="1:5">
      <c r="A59" s="4" t="s">
        <v>19</v>
      </c>
      <c r="B59" s="4" t="s">
        <v>20</v>
      </c>
      <c r="C59" s="4" t="s">
        <v>390</v>
      </c>
      <c r="D59" s="4" t="s">
        <v>391</v>
      </c>
      <c r="E59" s="4">
        <v>527</v>
      </c>
    </row>
    <row r="60" spans="1:5">
      <c r="A60" s="4" t="s">
        <v>19</v>
      </c>
      <c r="B60" s="4" t="s">
        <v>20</v>
      </c>
      <c r="C60" s="4" t="s">
        <v>392</v>
      </c>
      <c r="D60" s="4" t="s">
        <v>393</v>
      </c>
      <c r="E60" s="4">
        <v>145</v>
      </c>
    </row>
    <row r="61" spans="1:5">
      <c r="A61" s="4" t="s">
        <v>19</v>
      </c>
      <c r="B61" s="4" t="s">
        <v>20</v>
      </c>
      <c r="C61" s="4" t="s">
        <v>394</v>
      </c>
      <c r="D61" s="4" t="s">
        <v>395</v>
      </c>
      <c r="E61" s="4">
        <v>4723</v>
      </c>
    </row>
    <row r="62" spans="1:5">
      <c r="A62" s="4" t="s">
        <v>19</v>
      </c>
      <c r="B62" s="4" t="s">
        <v>20</v>
      </c>
      <c r="C62" s="4" t="s">
        <v>396</v>
      </c>
      <c r="D62" s="4" t="s">
        <v>397</v>
      </c>
      <c r="E62" s="4">
        <v>834</v>
      </c>
    </row>
    <row r="63" spans="1:5">
      <c r="A63" s="4" t="s">
        <v>19</v>
      </c>
      <c r="B63" s="4" t="s">
        <v>20</v>
      </c>
      <c r="C63" s="4" t="s">
        <v>398</v>
      </c>
      <c r="D63" s="4" t="s">
        <v>399</v>
      </c>
      <c r="E63" s="4">
        <v>966</v>
      </c>
    </row>
    <row r="64" spans="1:5">
      <c r="A64" s="4" t="s">
        <v>19</v>
      </c>
      <c r="B64" s="4" t="s">
        <v>20</v>
      </c>
      <c r="C64" s="4" t="s">
        <v>400</v>
      </c>
      <c r="D64" s="4" t="s">
        <v>401</v>
      </c>
      <c r="E64" s="4">
        <v>2228</v>
      </c>
    </row>
    <row r="65" spans="1:5">
      <c r="A65" s="4" t="s">
        <v>19</v>
      </c>
      <c r="B65" s="4" t="s">
        <v>20</v>
      </c>
      <c r="C65" s="4" t="s">
        <v>402</v>
      </c>
      <c r="D65" s="4" t="s">
        <v>403</v>
      </c>
      <c r="E65" s="4">
        <v>895</v>
      </c>
    </row>
    <row r="66" spans="1:5">
      <c r="A66" s="4" t="s">
        <v>19</v>
      </c>
      <c r="B66" s="4" t="s">
        <v>20</v>
      </c>
      <c r="C66" s="4" t="s">
        <v>404</v>
      </c>
      <c r="D66" s="4" t="s">
        <v>405</v>
      </c>
      <c r="E66" s="4">
        <v>1870</v>
      </c>
    </row>
    <row r="67" spans="1:5">
      <c r="A67" s="4" t="s">
        <v>19</v>
      </c>
      <c r="B67" s="4" t="s">
        <v>20</v>
      </c>
      <c r="C67" s="4" t="s">
        <v>406</v>
      </c>
      <c r="D67" s="4" t="s">
        <v>407</v>
      </c>
      <c r="E67" s="4">
        <v>1308</v>
      </c>
    </row>
    <row r="68" spans="1:5">
      <c r="A68" s="4" t="s">
        <v>19</v>
      </c>
      <c r="B68" s="4" t="s">
        <v>20</v>
      </c>
      <c r="C68" s="4" t="s">
        <v>408</v>
      </c>
      <c r="D68" s="4" t="s">
        <v>409</v>
      </c>
      <c r="E68" s="4">
        <v>324</v>
      </c>
    </row>
    <row r="69" spans="1:5">
      <c r="A69" s="4" t="s">
        <v>19</v>
      </c>
      <c r="B69" s="4" t="s">
        <v>20</v>
      </c>
      <c r="C69" s="4" t="s">
        <v>410</v>
      </c>
      <c r="D69" s="4" t="s">
        <v>411</v>
      </c>
      <c r="E69" s="4">
        <v>2452</v>
      </c>
    </row>
    <row r="70" spans="1:5">
      <c r="A70" s="4" t="s">
        <v>19</v>
      </c>
      <c r="B70" s="4" t="s">
        <v>20</v>
      </c>
      <c r="C70" s="4" t="s">
        <v>412</v>
      </c>
      <c r="D70" s="4" t="s">
        <v>413</v>
      </c>
      <c r="E70" s="4">
        <v>474</v>
      </c>
    </row>
    <row r="71" spans="1:5">
      <c r="A71" s="4" t="s">
        <v>19</v>
      </c>
      <c r="B71" s="4" t="s">
        <v>20</v>
      </c>
      <c r="C71" s="4" t="s">
        <v>414</v>
      </c>
      <c r="D71" s="4" t="s">
        <v>415</v>
      </c>
      <c r="E71" s="4">
        <v>726</v>
      </c>
    </row>
    <row r="72" spans="1:5">
      <c r="A72" s="4" t="s">
        <v>19</v>
      </c>
      <c r="B72" s="4" t="s">
        <v>20</v>
      </c>
      <c r="C72" s="4" t="s">
        <v>416</v>
      </c>
      <c r="D72" s="4" t="s">
        <v>417</v>
      </c>
      <c r="E72" s="4">
        <v>1132</v>
      </c>
    </row>
    <row r="73" spans="1:5">
      <c r="A73" s="4" t="s">
        <v>19</v>
      </c>
      <c r="B73" s="4" t="s">
        <v>20</v>
      </c>
      <c r="C73" s="4" t="s">
        <v>418</v>
      </c>
      <c r="D73" s="4" t="s">
        <v>419</v>
      </c>
      <c r="E73" s="4">
        <v>1594</v>
      </c>
    </row>
    <row r="74" spans="1:5">
      <c r="A74" s="4" t="s">
        <v>19</v>
      </c>
      <c r="B74" s="4" t="s">
        <v>20</v>
      </c>
      <c r="C74" s="4" t="s">
        <v>420</v>
      </c>
      <c r="D74" s="4" t="s">
        <v>421</v>
      </c>
      <c r="E74" s="4">
        <v>1218</v>
      </c>
    </row>
    <row r="75" spans="1:5">
      <c r="A75" s="4" t="s">
        <v>19</v>
      </c>
      <c r="B75" s="4" t="s">
        <v>20</v>
      </c>
      <c r="C75" s="4" t="s">
        <v>422</v>
      </c>
      <c r="D75" s="4" t="s">
        <v>423</v>
      </c>
      <c r="E75" s="4">
        <v>1622</v>
      </c>
    </row>
    <row r="76" spans="1:5">
      <c r="A76" s="4" t="s">
        <v>19</v>
      </c>
      <c r="B76" s="4" t="s">
        <v>20</v>
      </c>
      <c r="C76" s="4" t="s">
        <v>424</v>
      </c>
      <c r="D76" s="4" t="s">
        <v>425</v>
      </c>
      <c r="E76" s="4">
        <v>757</v>
      </c>
    </row>
    <row r="77" spans="1:5">
      <c r="A77" s="4" t="s">
        <v>19</v>
      </c>
      <c r="B77" s="4" t="s">
        <v>20</v>
      </c>
      <c r="C77" s="4" t="s">
        <v>426</v>
      </c>
      <c r="D77" s="4" t="s">
        <v>427</v>
      </c>
      <c r="E77" s="4">
        <v>442</v>
      </c>
    </row>
    <row r="78" spans="1:5">
      <c r="A78" s="4" t="s">
        <v>19</v>
      </c>
      <c r="B78" s="4" t="s">
        <v>20</v>
      </c>
      <c r="C78" s="4" t="s">
        <v>428</v>
      </c>
      <c r="D78" s="4" t="s">
        <v>429</v>
      </c>
      <c r="E78" s="4">
        <v>640</v>
      </c>
    </row>
    <row r="79" spans="1:5">
      <c r="A79" s="4" t="s">
        <v>19</v>
      </c>
      <c r="B79" s="4" t="s">
        <v>20</v>
      </c>
      <c r="C79" s="4" t="s">
        <v>430</v>
      </c>
      <c r="D79" s="4" t="s">
        <v>431</v>
      </c>
      <c r="E79" s="4">
        <v>588</v>
      </c>
    </row>
    <row r="80" spans="1:5">
      <c r="A80" s="4" t="s">
        <v>19</v>
      </c>
      <c r="B80" s="4" t="s">
        <v>20</v>
      </c>
      <c r="C80" s="4" t="s">
        <v>432</v>
      </c>
      <c r="D80" s="4" t="s">
        <v>433</v>
      </c>
      <c r="E80" s="4">
        <v>2014</v>
      </c>
    </row>
    <row r="81" spans="1:5">
      <c r="A81" s="4" t="s">
        <v>19</v>
      </c>
      <c r="B81" s="4" t="s">
        <v>20</v>
      </c>
      <c r="C81" s="4" t="s">
        <v>434</v>
      </c>
      <c r="D81" s="4" t="s">
        <v>435</v>
      </c>
      <c r="E81" s="4">
        <v>1882</v>
      </c>
    </row>
    <row r="82" spans="1:5">
      <c r="A82" s="4" t="s">
        <v>19</v>
      </c>
      <c r="B82" s="4" t="s">
        <v>20</v>
      </c>
      <c r="C82" s="4" t="s">
        <v>436</v>
      </c>
      <c r="D82" s="4" t="s">
        <v>437</v>
      </c>
      <c r="E82" s="4">
        <v>3221</v>
      </c>
    </row>
    <row r="83" spans="1:5">
      <c r="A83" s="4" t="s">
        <v>19</v>
      </c>
      <c r="B83" s="4" t="s">
        <v>20</v>
      </c>
      <c r="C83" s="4" t="s">
        <v>438</v>
      </c>
      <c r="D83" s="4" t="s">
        <v>439</v>
      </c>
      <c r="E83" s="4">
        <v>735</v>
      </c>
    </row>
    <row r="84" spans="1:5">
      <c r="A84" s="4" t="s">
        <v>21</v>
      </c>
      <c r="B84" s="4" t="s">
        <v>22</v>
      </c>
      <c r="C84" s="4" t="s">
        <v>440</v>
      </c>
      <c r="D84" s="4" t="s">
        <v>441</v>
      </c>
      <c r="E84" s="4">
        <v>79742</v>
      </c>
    </row>
    <row r="85" spans="1:5">
      <c r="A85" s="4" t="s">
        <v>23</v>
      </c>
      <c r="B85" s="4" t="s">
        <v>24</v>
      </c>
      <c r="C85" s="4" t="s">
        <v>442</v>
      </c>
      <c r="D85" s="4" t="s">
        <v>443</v>
      </c>
      <c r="E85" s="4">
        <v>362</v>
      </c>
    </row>
    <row r="86" spans="1:5">
      <c r="A86" s="4" t="s">
        <v>25</v>
      </c>
      <c r="B86" s="4" t="s">
        <v>26</v>
      </c>
      <c r="C86" s="4" t="s">
        <v>444</v>
      </c>
      <c r="D86" s="4" t="s">
        <v>445</v>
      </c>
      <c r="E86" s="4">
        <v>1373</v>
      </c>
    </row>
    <row r="87" spans="1:5">
      <c r="A87" s="4" t="s">
        <v>27</v>
      </c>
      <c r="B87" s="4" t="s">
        <v>28</v>
      </c>
      <c r="C87" s="4" t="s">
        <v>446</v>
      </c>
      <c r="D87" s="4" t="s">
        <v>447</v>
      </c>
      <c r="E87" s="4">
        <v>135504</v>
      </c>
    </row>
    <row r="88" spans="1:5">
      <c r="A88" s="4" t="s">
        <v>29</v>
      </c>
      <c r="B88" s="4" t="s">
        <v>30</v>
      </c>
      <c r="C88" s="4" t="s">
        <v>448</v>
      </c>
      <c r="D88" s="4" t="s">
        <v>449</v>
      </c>
      <c r="E88" s="4">
        <v>8143</v>
      </c>
    </row>
    <row r="89" spans="1:5">
      <c r="A89" s="4" t="s">
        <v>29</v>
      </c>
      <c r="B89" s="4" t="s">
        <v>30</v>
      </c>
      <c r="C89" s="4" t="s">
        <v>450</v>
      </c>
      <c r="D89" s="4" t="s">
        <v>451</v>
      </c>
      <c r="E89" s="4">
        <v>27308</v>
      </c>
    </row>
    <row r="90" spans="1:5">
      <c r="A90" s="4" t="s">
        <v>31</v>
      </c>
      <c r="B90" s="4" t="s">
        <v>32</v>
      </c>
      <c r="C90" s="4" t="s">
        <v>452</v>
      </c>
      <c r="D90" s="4" t="s">
        <v>453</v>
      </c>
      <c r="E90" s="4">
        <v>98</v>
      </c>
    </row>
    <row r="91" spans="1:5">
      <c r="A91" s="4" t="s">
        <v>31</v>
      </c>
      <c r="B91" s="4" t="s">
        <v>32</v>
      </c>
      <c r="C91" s="4" t="s">
        <v>454</v>
      </c>
      <c r="D91" s="4" t="s">
        <v>455</v>
      </c>
      <c r="E91" s="4">
        <v>339</v>
      </c>
    </row>
    <row r="92" spans="1:5">
      <c r="A92" s="4" t="s">
        <v>31</v>
      </c>
      <c r="B92" s="4" t="s">
        <v>32</v>
      </c>
      <c r="C92" s="4" t="s">
        <v>456</v>
      </c>
      <c r="D92" s="4" t="s">
        <v>457</v>
      </c>
      <c r="E92" s="4">
        <v>1623</v>
      </c>
    </row>
    <row r="93" spans="1:5">
      <c r="A93" s="4" t="s">
        <v>33</v>
      </c>
      <c r="B93" s="4" t="s">
        <v>34</v>
      </c>
      <c r="C93" s="4" t="s">
        <v>458</v>
      </c>
      <c r="D93" s="4" t="s">
        <v>459</v>
      </c>
      <c r="E93" s="4">
        <v>53512</v>
      </c>
    </row>
    <row r="94" spans="1:5">
      <c r="A94" s="4" t="s">
        <v>35</v>
      </c>
      <c r="B94" s="4" t="s">
        <v>36</v>
      </c>
      <c r="C94" s="4" t="s">
        <v>460</v>
      </c>
      <c r="D94" s="4" t="s">
        <v>461</v>
      </c>
      <c r="E94" s="4">
        <v>3819</v>
      </c>
    </row>
    <row r="95" spans="1:5">
      <c r="A95" s="4" t="s">
        <v>37</v>
      </c>
      <c r="B95" s="4" t="s">
        <v>38</v>
      </c>
      <c r="C95" s="4" t="s">
        <v>462</v>
      </c>
      <c r="D95" s="4" t="s">
        <v>463</v>
      </c>
      <c r="E95" s="4">
        <v>63</v>
      </c>
    </row>
    <row r="96" spans="1:5">
      <c r="A96" s="4" t="s">
        <v>39</v>
      </c>
      <c r="B96" s="4" t="s">
        <v>40</v>
      </c>
      <c r="C96" s="4" t="s">
        <v>464</v>
      </c>
      <c r="D96" s="4" t="s">
        <v>465</v>
      </c>
      <c r="E96" s="4">
        <v>1142</v>
      </c>
    </row>
    <row r="97" spans="1:5">
      <c r="A97" s="4" t="s">
        <v>41</v>
      </c>
      <c r="B97" s="4" t="s">
        <v>42</v>
      </c>
      <c r="C97" s="4" t="s">
        <v>466</v>
      </c>
      <c r="D97" s="4" t="s">
        <v>467</v>
      </c>
      <c r="E97" s="4">
        <v>3926</v>
      </c>
    </row>
    <row r="98" spans="1:5">
      <c r="A98" s="4" t="s">
        <v>41</v>
      </c>
      <c r="B98" s="4" t="s">
        <v>42</v>
      </c>
      <c r="C98" s="4" t="s">
        <v>468</v>
      </c>
      <c r="D98" s="4" t="s">
        <v>469</v>
      </c>
      <c r="E98" s="4">
        <v>15948</v>
      </c>
    </row>
    <row r="99" spans="1:5">
      <c r="A99" s="4" t="s">
        <v>43</v>
      </c>
      <c r="B99" s="4" t="s">
        <v>44</v>
      </c>
      <c r="C99" s="4" t="s">
        <v>470</v>
      </c>
      <c r="D99" s="4" t="s">
        <v>471</v>
      </c>
      <c r="E99" s="4">
        <v>3792</v>
      </c>
    </row>
    <row r="100" spans="1:5">
      <c r="A100" s="4" t="s">
        <v>43</v>
      </c>
      <c r="B100" s="4" t="s">
        <v>44</v>
      </c>
      <c r="C100" s="4" t="s">
        <v>472</v>
      </c>
      <c r="D100" s="4" t="s">
        <v>473</v>
      </c>
      <c r="E100" s="4">
        <v>778</v>
      </c>
    </row>
    <row r="101" spans="1:5">
      <c r="A101" s="4" t="s">
        <v>43</v>
      </c>
      <c r="B101" s="4" t="s">
        <v>44</v>
      </c>
      <c r="C101" s="4" t="s">
        <v>474</v>
      </c>
      <c r="D101" s="4" t="s">
        <v>475</v>
      </c>
      <c r="E101" s="4">
        <v>1143</v>
      </c>
    </row>
    <row r="102" spans="1:5">
      <c r="A102" s="4" t="s">
        <v>43</v>
      </c>
      <c r="B102" s="4" t="s">
        <v>44</v>
      </c>
      <c r="C102" s="4" t="s">
        <v>476</v>
      </c>
      <c r="D102" s="4" t="s">
        <v>477</v>
      </c>
      <c r="E102" s="4">
        <v>510</v>
      </c>
    </row>
    <row r="103" spans="1:5">
      <c r="A103" s="4" t="s">
        <v>43</v>
      </c>
      <c r="B103" s="4" t="s">
        <v>44</v>
      </c>
      <c r="C103" s="4" t="s">
        <v>478</v>
      </c>
      <c r="D103" s="4" t="s">
        <v>479</v>
      </c>
      <c r="E103" s="4">
        <v>881</v>
      </c>
    </row>
    <row r="104" spans="1:5">
      <c r="A104" s="4" t="s">
        <v>43</v>
      </c>
      <c r="B104" s="4" t="s">
        <v>44</v>
      </c>
      <c r="C104" s="4" t="s">
        <v>480</v>
      </c>
      <c r="D104" s="4" t="s">
        <v>481</v>
      </c>
      <c r="E104" s="4">
        <v>2242</v>
      </c>
    </row>
    <row r="105" spans="1:5">
      <c r="A105" s="4" t="s">
        <v>45</v>
      </c>
      <c r="B105" s="4" t="s">
        <v>46</v>
      </c>
      <c r="C105" s="4" t="s">
        <v>482</v>
      </c>
      <c r="D105" s="4" t="s">
        <v>483</v>
      </c>
      <c r="E105" s="4">
        <v>66</v>
      </c>
    </row>
    <row r="106" spans="1:5">
      <c r="A106" s="4" t="s">
        <v>47</v>
      </c>
      <c r="B106" s="4" t="s">
        <v>48</v>
      </c>
      <c r="C106" s="4" t="s">
        <v>484</v>
      </c>
      <c r="D106" s="4" t="s">
        <v>485</v>
      </c>
      <c r="E106" s="4">
        <v>433</v>
      </c>
    </row>
    <row r="107" spans="1:5">
      <c r="A107" s="4" t="s">
        <v>49</v>
      </c>
      <c r="B107" s="4" t="s">
        <v>50</v>
      </c>
      <c r="C107" s="4" t="s">
        <v>486</v>
      </c>
      <c r="D107" s="4" t="s">
        <v>487</v>
      </c>
      <c r="E107" s="4">
        <v>555</v>
      </c>
    </row>
    <row r="108" spans="1:5">
      <c r="A108" s="4" t="s">
        <v>51</v>
      </c>
      <c r="B108" s="4" t="s">
        <v>52</v>
      </c>
      <c r="C108" s="4" t="s">
        <v>488</v>
      </c>
      <c r="D108" s="4" t="s">
        <v>489</v>
      </c>
      <c r="E108" s="4">
        <v>2347</v>
      </c>
    </row>
    <row r="109" spans="1:5">
      <c r="A109" s="4" t="s">
        <v>53</v>
      </c>
      <c r="B109" s="4" t="s">
        <v>54</v>
      </c>
      <c r="C109" s="4" t="s">
        <v>490</v>
      </c>
      <c r="D109" s="4" t="s">
        <v>491</v>
      </c>
      <c r="E109" s="4">
        <v>384</v>
      </c>
    </row>
    <row r="110" spans="1:5">
      <c r="A110" s="4" t="s">
        <v>53</v>
      </c>
      <c r="B110" s="4" t="s">
        <v>54</v>
      </c>
      <c r="C110" s="4" t="s">
        <v>492</v>
      </c>
      <c r="D110" s="4" t="s">
        <v>493</v>
      </c>
      <c r="E110" s="4">
        <v>352</v>
      </c>
    </row>
    <row r="111" spans="1:5">
      <c r="A111" s="4" t="s">
        <v>55</v>
      </c>
      <c r="B111" s="4" t="s">
        <v>56</v>
      </c>
      <c r="C111" s="4" t="s">
        <v>494</v>
      </c>
      <c r="D111" s="4" t="s">
        <v>495</v>
      </c>
      <c r="E111" s="4">
        <v>179</v>
      </c>
    </row>
    <row r="112" spans="1:5">
      <c r="A112" s="4" t="s">
        <v>57</v>
      </c>
      <c r="B112" s="4" t="s">
        <v>58</v>
      </c>
      <c r="C112" s="4" t="s">
        <v>496</v>
      </c>
      <c r="D112" s="4" t="s">
        <v>497</v>
      </c>
      <c r="E112" s="4">
        <v>1232</v>
      </c>
    </row>
    <row r="113" spans="1:5">
      <c r="A113" s="4" t="s">
        <v>59</v>
      </c>
      <c r="B113" s="4" t="s">
        <v>60</v>
      </c>
      <c r="C113" s="4" t="s">
        <v>498</v>
      </c>
      <c r="D113" s="4" t="s">
        <v>499</v>
      </c>
      <c r="E113" s="4">
        <v>303</v>
      </c>
    </row>
    <row r="114" spans="1:5">
      <c r="A114" s="4" t="s">
        <v>61</v>
      </c>
      <c r="B114" s="4" t="s">
        <v>62</v>
      </c>
      <c r="C114" s="4" t="s">
        <v>500</v>
      </c>
      <c r="D114" s="4" t="s">
        <v>501</v>
      </c>
      <c r="E114" s="4">
        <v>488</v>
      </c>
    </row>
    <row r="115" spans="1:5">
      <c r="A115" s="4" t="s">
        <v>63</v>
      </c>
      <c r="B115" s="4" t="s">
        <v>64</v>
      </c>
      <c r="C115" s="4" t="s">
        <v>502</v>
      </c>
      <c r="D115" s="4" t="s">
        <v>503</v>
      </c>
      <c r="E115" s="4">
        <v>19</v>
      </c>
    </row>
    <row r="116" spans="1:5">
      <c r="A116" s="4" t="s">
        <v>65</v>
      </c>
      <c r="B116" s="4" t="s">
        <v>66</v>
      </c>
      <c r="C116" s="4" t="s">
        <v>504</v>
      </c>
      <c r="D116" s="4" t="s">
        <v>505</v>
      </c>
      <c r="E116" s="4">
        <v>278</v>
      </c>
    </row>
    <row r="117" spans="1:5">
      <c r="A117" s="4" t="s">
        <v>67</v>
      </c>
      <c r="B117" s="4" t="s">
        <v>68</v>
      </c>
      <c r="C117" s="4" t="s">
        <v>506</v>
      </c>
      <c r="D117" s="4" t="s">
        <v>507</v>
      </c>
      <c r="E117" s="4">
        <v>154</v>
      </c>
    </row>
    <row r="118" spans="1:5">
      <c r="A118" s="4" t="s">
        <v>69</v>
      </c>
      <c r="B118" s="4" t="s">
        <v>70</v>
      </c>
      <c r="C118" s="4" t="s">
        <v>508</v>
      </c>
      <c r="D118" s="4" t="s">
        <v>509</v>
      </c>
      <c r="E118" s="4">
        <v>45</v>
      </c>
    </row>
    <row r="119" spans="1:5">
      <c r="A119" s="4" t="s">
        <v>71</v>
      </c>
      <c r="B119" s="4" t="s">
        <v>72</v>
      </c>
      <c r="C119" s="4" t="s">
        <v>510</v>
      </c>
      <c r="D119" s="4" t="s">
        <v>511</v>
      </c>
      <c r="E119" s="4">
        <v>142</v>
      </c>
    </row>
    <row r="120" spans="1:5">
      <c r="A120" s="4" t="s">
        <v>73</v>
      </c>
      <c r="B120" s="4" t="s">
        <v>74</v>
      </c>
      <c r="C120" s="4" t="s">
        <v>512</v>
      </c>
      <c r="D120" s="4" t="s">
        <v>513</v>
      </c>
      <c r="E120" s="4">
        <v>90</v>
      </c>
    </row>
    <row r="121" spans="1:5">
      <c r="A121" s="4" t="s">
        <v>73</v>
      </c>
      <c r="B121" s="4" t="s">
        <v>74</v>
      </c>
      <c r="C121" s="4" t="s">
        <v>514</v>
      </c>
      <c r="D121" s="4" t="s">
        <v>515</v>
      </c>
      <c r="E121" s="4">
        <v>38</v>
      </c>
    </row>
    <row r="122" spans="1:5">
      <c r="A122" s="4" t="s">
        <v>73</v>
      </c>
      <c r="B122" s="4" t="s">
        <v>74</v>
      </c>
      <c r="C122" s="4" t="s">
        <v>516</v>
      </c>
      <c r="D122" s="4" t="s">
        <v>517</v>
      </c>
      <c r="E122" s="4">
        <v>43</v>
      </c>
    </row>
    <row r="123" spans="1:5">
      <c r="A123" s="4" t="s">
        <v>75</v>
      </c>
      <c r="B123" s="4" t="s">
        <v>76</v>
      </c>
      <c r="C123" s="4" t="s">
        <v>518</v>
      </c>
      <c r="D123" s="4" t="s">
        <v>519</v>
      </c>
      <c r="E123" s="4">
        <v>8</v>
      </c>
    </row>
    <row r="124" spans="1:5">
      <c r="A124" s="4" t="s">
        <v>77</v>
      </c>
      <c r="B124" s="4" t="s">
        <v>78</v>
      </c>
      <c r="C124" s="4" t="s">
        <v>520</v>
      </c>
      <c r="D124" s="4" t="s">
        <v>521</v>
      </c>
      <c r="E124" s="4">
        <v>208</v>
      </c>
    </row>
    <row r="125" spans="1:5">
      <c r="A125" s="4" t="s">
        <v>77</v>
      </c>
      <c r="B125" s="4" t="s">
        <v>78</v>
      </c>
      <c r="C125" s="4" t="s">
        <v>522</v>
      </c>
      <c r="D125" s="4" t="s">
        <v>523</v>
      </c>
      <c r="E125" s="4">
        <v>65</v>
      </c>
    </row>
    <row r="126" spans="1:5">
      <c r="A126" s="4" t="s">
        <v>79</v>
      </c>
      <c r="B126" s="4" t="s">
        <v>80</v>
      </c>
      <c r="C126" s="4" t="s">
        <v>524</v>
      </c>
      <c r="D126" s="4" t="s">
        <v>80</v>
      </c>
      <c r="E126" s="4">
        <v>117</v>
      </c>
    </row>
    <row r="127" spans="1:5">
      <c r="A127" s="4" t="s">
        <v>79</v>
      </c>
      <c r="B127" s="4" t="s">
        <v>80</v>
      </c>
      <c r="C127" s="4" t="s">
        <v>525</v>
      </c>
      <c r="D127" s="4" t="s">
        <v>526</v>
      </c>
      <c r="E127" s="4">
        <v>153</v>
      </c>
    </row>
    <row r="128" spans="1:5">
      <c r="A128" s="4" t="s">
        <v>81</v>
      </c>
      <c r="B128" s="4" t="s">
        <v>82</v>
      </c>
      <c r="C128" s="4" t="s">
        <v>527</v>
      </c>
      <c r="D128" s="4" t="s">
        <v>528</v>
      </c>
      <c r="E128" s="4">
        <v>601</v>
      </c>
    </row>
    <row r="129" spans="1:5">
      <c r="A129" s="4" t="s">
        <v>83</v>
      </c>
      <c r="B129" s="4" t="s">
        <v>84</v>
      </c>
      <c r="C129" s="4" t="s">
        <v>529</v>
      </c>
      <c r="D129" s="4" t="s">
        <v>530</v>
      </c>
      <c r="E129" s="4">
        <v>143</v>
      </c>
    </row>
    <row r="130" spans="1:5">
      <c r="A130" s="4" t="s">
        <v>85</v>
      </c>
      <c r="B130" s="4" t="s">
        <v>86</v>
      </c>
      <c r="C130" s="4" t="s">
        <v>531</v>
      </c>
      <c r="D130" s="4" t="s">
        <v>532</v>
      </c>
      <c r="E130" s="4">
        <v>850</v>
      </c>
    </row>
    <row r="131" spans="1:5">
      <c r="A131" s="4" t="s">
        <v>87</v>
      </c>
      <c r="B131" s="4" t="s">
        <v>88</v>
      </c>
      <c r="C131" s="4" t="s">
        <v>533</v>
      </c>
      <c r="D131" s="4" t="s">
        <v>534</v>
      </c>
      <c r="E131" s="4">
        <v>573</v>
      </c>
    </row>
    <row r="132" spans="1:5">
      <c r="A132" s="4" t="s">
        <v>89</v>
      </c>
      <c r="B132" s="4" t="s">
        <v>90</v>
      </c>
      <c r="C132" s="4" t="s">
        <v>535</v>
      </c>
      <c r="D132" s="4" t="s">
        <v>536</v>
      </c>
      <c r="E132" s="4">
        <v>124338</v>
      </c>
    </row>
    <row r="133" spans="1:5">
      <c r="A133" s="4" t="s">
        <v>89</v>
      </c>
      <c r="B133" s="4" t="s">
        <v>90</v>
      </c>
      <c r="C133" s="4" t="s">
        <v>537</v>
      </c>
      <c r="D133" s="4" t="s">
        <v>538</v>
      </c>
      <c r="E133" s="4">
        <v>2</v>
      </c>
    </row>
    <row r="134" spans="1:5">
      <c r="A134" s="4" t="s">
        <v>91</v>
      </c>
      <c r="B134" s="4" t="s">
        <v>92</v>
      </c>
      <c r="C134" s="4" t="s">
        <v>539</v>
      </c>
      <c r="D134" s="4" t="s">
        <v>540</v>
      </c>
      <c r="E134" s="4">
        <v>320450</v>
      </c>
    </row>
    <row r="135" spans="1:5">
      <c r="A135" s="4" t="s">
        <v>91</v>
      </c>
      <c r="B135" s="4" t="s">
        <v>92</v>
      </c>
      <c r="C135" s="4" t="s">
        <v>541</v>
      </c>
      <c r="D135" s="4" t="s">
        <v>542</v>
      </c>
      <c r="E135" s="4">
        <v>1919</v>
      </c>
    </row>
    <row r="136" spans="1:5">
      <c r="A136" s="4" t="s">
        <v>93</v>
      </c>
      <c r="B136" s="4" t="s">
        <v>94</v>
      </c>
      <c r="C136" s="4" t="s">
        <v>543</v>
      </c>
      <c r="D136" s="4" t="s">
        <v>544</v>
      </c>
      <c r="E136" s="4">
        <v>387</v>
      </c>
    </row>
    <row r="137" spans="1:5">
      <c r="A137" s="4" t="s">
        <v>95</v>
      </c>
      <c r="B137" s="4" t="s">
        <v>96</v>
      </c>
      <c r="C137" s="4" t="s">
        <v>545</v>
      </c>
      <c r="D137" s="4" t="s">
        <v>546</v>
      </c>
      <c r="E137" s="4">
        <v>30330</v>
      </c>
    </row>
    <row r="138" spans="1:5">
      <c r="A138" s="4" t="s">
        <v>95</v>
      </c>
      <c r="B138" s="4" t="s">
        <v>96</v>
      </c>
      <c r="C138" s="4" t="s">
        <v>547</v>
      </c>
      <c r="D138" s="4" t="s">
        <v>548</v>
      </c>
      <c r="E138" s="4">
        <v>31834</v>
      </c>
    </row>
    <row r="139" spans="1:5">
      <c r="A139" s="4" t="s">
        <v>97</v>
      </c>
      <c r="B139" s="4" t="s">
        <v>98</v>
      </c>
      <c r="C139" s="4" t="s">
        <v>549</v>
      </c>
      <c r="D139" s="4" t="s">
        <v>550</v>
      </c>
      <c r="E139" s="4">
        <v>273</v>
      </c>
    </row>
    <row r="140" spans="1:5">
      <c r="A140" s="4" t="s">
        <v>97</v>
      </c>
      <c r="B140" s="4" t="s">
        <v>98</v>
      </c>
      <c r="C140" s="4" t="s">
        <v>551</v>
      </c>
      <c r="D140" s="4" t="s">
        <v>552</v>
      </c>
      <c r="E140" s="4">
        <v>58</v>
      </c>
    </row>
    <row r="141" spans="1:5">
      <c r="A141" s="4" t="s">
        <v>97</v>
      </c>
      <c r="B141" s="4" t="s">
        <v>98</v>
      </c>
      <c r="C141" s="4" t="s">
        <v>553</v>
      </c>
      <c r="D141" s="4" t="s">
        <v>554</v>
      </c>
      <c r="E141" s="4">
        <v>20</v>
      </c>
    </row>
    <row r="142" spans="1:5">
      <c r="A142" s="4" t="s">
        <v>97</v>
      </c>
      <c r="B142" s="4" t="s">
        <v>98</v>
      </c>
      <c r="C142" s="4" t="s">
        <v>555</v>
      </c>
      <c r="D142" s="4" t="s">
        <v>556</v>
      </c>
      <c r="E142" s="4">
        <v>118</v>
      </c>
    </row>
    <row r="143" spans="1:5">
      <c r="A143" s="4" t="s">
        <v>97</v>
      </c>
      <c r="B143" s="4" t="s">
        <v>98</v>
      </c>
      <c r="C143" s="4" t="s">
        <v>557</v>
      </c>
      <c r="D143" s="4" t="s">
        <v>558</v>
      </c>
      <c r="E143" s="4">
        <v>233</v>
      </c>
    </row>
    <row r="144" spans="1:5">
      <c r="A144" s="4" t="s">
        <v>97</v>
      </c>
      <c r="B144" s="4" t="s">
        <v>98</v>
      </c>
      <c r="C144" s="4" t="s">
        <v>559</v>
      </c>
      <c r="D144" s="4" t="s">
        <v>560</v>
      </c>
      <c r="E144" s="4">
        <v>381</v>
      </c>
    </row>
    <row r="145" spans="1:5">
      <c r="A145" s="4" t="s">
        <v>97</v>
      </c>
      <c r="B145" s="4" t="s">
        <v>98</v>
      </c>
      <c r="C145" s="4" t="s">
        <v>561</v>
      </c>
      <c r="D145" s="4" t="s">
        <v>562</v>
      </c>
      <c r="E145" s="4">
        <v>930</v>
      </c>
    </row>
    <row r="146" spans="1:5">
      <c r="A146" s="4" t="s">
        <v>97</v>
      </c>
      <c r="B146" s="4" t="s">
        <v>98</v>
      </c>
      <c r="C146" s="4" t="s">
        <v>563</v>
      </c>
      <c r="D146" s="4" t="s">
        <v>564</v>
      </c>
      <c r="E146" s="4">
        <v>58</v>
      </c>
    </row>
    <row r="147" spans="1:5">
      <c r="A147" s="4" t="s">
        <v>97</v>
      </c>
      <c r="B147" s="4" t="s">
        <v>98</v>
      </c>
      <c r="C147" s="4" t="s">
        <v>565</v>
      </c>
      <c r="D147" s="4" t="s">
        <v>566</v>
      </c>
      <c r="E147" s="4">
        <v>11</v>
      </c>
    </row>
    <row r="148" spans="1:5">
      <c r="A148" s="4" t="s">
        <v>97</v>
      </c>
      <c r="B148" s="4" t="s">
        <v>98</v>
      </c>
      <c r="C148" s="4" t="s">
        <v>567</v>
      </c>
      <c r="D148" s="4" t="s">
        <v>568</v>
      </c>
      <c r="E148" s="4">
        <v>340</v>
      </c>
    </row>
    <row r="149" spans="1:5">
      <c r="A149" s="4" t="s">
        <v>97</v>
      </c>
      <c r="B149" s="4" t="s">
        <v>98</v>
      </c>
      <c r="C149" s="4" t="s">
        <v>569</v>
      </c>
      <c r="D149" s="4" t="s">
        <v>570</v>
      </c>
      <c r="E149" s="4">
        <v>2</v>
      </c>
    </row>
    <row r="150" spans="1:5">
      <c r="A150" s="4" t="s">
        <v>97</v>
      </c>
      <c r="B150" s="4" t="s">
        <v>98</v>
      </c>
      <c r="C150" s="4" t="s">
        <v>571</v>
      </c>
      <c r="D150" s="4" t="s">
        <v>572</v>
      </c>
      <c r="E150" s="4">
        <v>128</v>
      </c>
    </row>
    <row r="151" spans="1:5">
      <c r="A151" s="4" t="s">
        <v>97</v>
      </c>
      <c r="B151" s="4" t="s">
        <v>98</v>
      </c>
      <c r="C151" s="4" t="s">
        <v>573</v>
      </c>
      <c r="D151" s="4" t="s">
        <v>574</v>
      </c>
      <c r="E151" s="4">
        <v>80</v>
      </c>
    </row>
    <row r="152" spans="1:5">
      <c r="A152" s="4" t="s">
        <v>97</v>
      </c>
      <c r="B152" s="4" t="s">
        <v>98</v>
      </c>
      <c r="C152" s="4" t="s">
        <v>575</v>
      </c>
      <c r="D152" s="4" t="s">
        <v>576</v>
      </c>
      <c r="E152" s="4">
        <v>70</v>
      </c>
    </row>
    <row r="153" spans="1:5">
      <c r="A153" s="4" t="s">
        <v>97</v>
      </c>
      <c r="B153" s="4" t="s">
        <v>98</v>
      </c>
      <c r="C153" s="4" t="s">
        <v>577</v>
      </c>
      <c r="D153" s="4" t="s">
        <v>578</v>
      </c>
      <c r="E153" s="4">
        <v>17</v>
      </c>
    </row>
    <row r="154" spans="1:5">
      <c r="A154" s="4" t="s">
        <v>97</v>
      </c>
      <c r="B154" s="4" t="s">
        <v>98</v>
      </c>
      <c r="C154" s="4" t="s">
        <v>579</v>
      </c>
      <c r="D154" s="4" t="s">
        <v>580</v>
      </c>
      <c r="E154" s="4">
        <v>1</v>
      </c>
    </row>
    <row r="155" spans="1:5">
      <c r="A155" s="4" t="s">
        <v>97</v>
      </c>
      <c r="B155" s="4" t="s">
        <v>98</v>
      </c>
      <c r="C155" s="4" t="s">
        <v>581</v>
      </c>
      <c r="D155" s="4" t="s">
        <v>582</v>
      </c>
      <c r="E155" s="4">
        <v>450</v>
      </c>
    </row>
    <row r="156" spans="1:5">
      <c r="A156" s="4" t="s">
        <v>97</v>
      </c>
      <c r="B156" s="4" t="s">
        <v>98</v>
      </c>
      <c r="C156" s="4" t="s">
        <v>583</v>
      </c>
      <c r="D156" s="4" t="s">
        <v>584</v>
      </c>
      <c r="E156" s="4">
        <v>10</v>
      </c>
    </row>
    <row r="157" spans="1:5">
      <c r="A157" s="4" t="s">
        <v>97</v>
      </c>
      <c r="B157" s="4" t="s">
        <v>98</v>
      </c>
      <c r="C157" s="4" t="s">
        <v>585</v>
      </c>
      <c r="D157" s="4" t="s">
        <v>586</v>
      </c>
      <c r="E157" s="4">
        <v>384</v>
      </c>
    </row>
    <row r="158" spans="1:5">
      <c r="A158" s="4" t="s">
        <v>97</v>
      </c>
      <c r="B158" s="4" t="s">
        <v>98</v>
      </c>
      <c r="C158" s="4" t="s">
        <v>587</v>
      </c>
      <c r="D158" s="4" t="s">
        <v>588</v>
      </c>
      <c r="E158" s="4">
        <v>12</v>
      </c>
    </row>
    <row r="159" spans="1:5">
      <c r="A159" s="4" t="s">
        <v>97</v>
      </c>
      <c r="B159" s="4" t="s">
        <v>98</v>
      </c>
      <c r="C159" s="4" t="s">
        <v>589</v>
      </c>
      <c r="D159" s="4" t="s">
        <v>590</v>
      </c>
      <c r="E159" s="4">
        <v>1</v>
      </c>
    </row>
    <row r="160" spans="1:5">
      <c r="A160" s="4" t="s">
        <v>97</v>
      </c>
      <c r="B160" s="4" t="s">
        <v>98</v>
      </c>
      <c r="C160" s="4" t="s">
        <v>591</v>
      </c>
      <c r="D160" s="4" t="s">
        <v>592</v>
      </c>
      <c r="E160" s="4">
        <v>14</v>
      </c>
    </row>
    <row r="161" spans="1:5">
      <c r="A161" s="4" t="s">
        <v>97</v>
      </c>
      <c r="B161" s="4" t="s">
        <v>98</v>
      </c>
      <c r="C161" s="4" t="s">
        <v>593</v>
      </c>
      <c r="D161" s="4" t="s">
        <v>594</v>
      </c>
      <c r="E161" s="4">
        <v>6</v>
      </c>
    </row>
    <row r="162" spans="1:5">
      <c r="A162" s="4" t="s">
        <v>97</v>
      </c>
      <c r="B162" s="4" t="s">
        <v>98</v>
      </c>
      <c r="C162" s="4" t="s">
        <v>595</v>
      </c>
      <c r="D162" s="4" t="s">
        <v>596</v>
      </c>
      <c r="E162" s="4">
        <v>4</v>
      </c>
    </row>
    <row r="163" spans="1:5">
      <c r="A163" s="4" t="s">
        <v>97</v>
      </c>
      <c r="B163" s="4" t="s">
        <v>98</v>
      </c>
      <c r="C163" s="4" t="s">
        <v>597</v>
      </c>
      <c r="D163" s="4" t="s">
        <v>598</v>
      </c>
      <c r="E163" s="4">
        <v>83</v>
      </c>
    </row>
    <row r="164" spans="1:5">
      <c r="A164" s="4" t="s">
        <v>97</v>
      </c>
      <c r="B164" s="4" t="s">
        <v>98</v>
      </c>
      <c r="C164" s="4" t="s">
        <v>599</v>
      </c>
      <c r="D164" s="4" t="s">
        <v>600</v>
      </c>
      <c r="E164" s="4">
        <v>28</v>
      </c>
    </row>
    <row r="165" spans="1:5">
      <c r="A165" s="4" t="s">
        <v>97</v>
      </c>
      <c r="B165" s="4" t="s">
        <v>98</v>
      </c>
      <c r="C165" s="4" t="s">
        <v>601</v>
      </c>
      <c r="D165" s="4" t="s">
        <v>602</v>
      </c>
      <c r="E165" s="4">
        <v>10</v>
      </c>
    </row>
    <row r="166" spans="1:5">
      <c r="A166" s="4" t="s">
        <v>97</v>
      </c>
      <c r="B166" s="4" t="s">
        <v>98</v>
      </c>
      <c r="C166" s="4" t="s">
        <v>603</v>
      </c>
      <c r="D166" s="4" t="s">
        <v>604</v>
      </c>
      <c r="E166" s="4">
        <v>197</v>
      </c>
    </row>
    <row r="167" spans="1:5">
      <c r="A167" s="4" t="s">
        <v>97</v>
      </c>
      <c r="B167" s="4" t="s">
        <v>98</v>
      </c>
      <c r="C167" s="4" t="s">
        <v>605</v>
      </c>
      <c r="D167" s="4" t="s">
        <v>606</v>
      </c>
      <c r="E167" s="4">
        <v>9</v>
      </c>
    </row>
    <row r="168" spans="1:5">
      <c r="A168" s="4" t="s">
        <v>99</v>
      </c>
      <c r="B168" s="4" t="s">
        <v>100</v>
      </c>
      <c r="C168" s="4" t="s">
        <v>607</v>
      </c>
      <c r="D168" s="4" t="s">
        <v>608</v>
      </c>
      <c r="E168" s="4">
        <v>1567</v>
      </c>
    </row>
    <row r="169" spans="1:5">
      <c r="A169" s="4" t="s">
        <v>99</v>
      </c>
      <c r="B169" s="4" t="s">
        <v>100</v>
      </c>
      <c r="C169" s="4" t="s">
        <v>609</v>
      </c>
      <c r="D169" s="4" t="s">
        <v>610</v>
      </c>
      <c r="E169" s="4">
        <v>2128</v>
      </c>
    </row>
    <row r="170" spans="1:5">
      <c r="A170" s="4" t="s">
        <v>101</v>
      </c>
      <c r="B170" s="4" t="s">
        <v>102</v>
      </c>
      <c r="C170" s="4" t="s">
        <v>611</v>
      </c>
      <c r="D170" s="4" t="s">
        <v>612</v>
      </c>
      <c r="E170" s="4">
        <v>1916</v>
      </c>
    </row>
    <row r="171" spans="1:5">
      <c r="A171" s="4" t="s">
        <v>101</v>
      </c>
      <c r="B171" s="4" t="s">
        <v>102</v>
      </c>
      <c r="C171" s="4" t="s">
        <v>613</v>
      </c>
      <c r="D171" s="4" t="s">
        <v>614</v>
      </c>
      <c r="E171" s="4">
        <v>576</v>
      </c>
    </row>
    <row r="172" spans="1:5">
      <c r="A172" s="4" t="s">
        <v>101</v>
      </c>
      <c r="B172" s="4" t="s">
        <v>102</v>
      </c>
      <c r="C172" s="4" t="s">
        <v>615</v>
      </c>
      <c r="D172" s="4" t="s">
        <v>616</v>
      </c>
      <c r="E172" s="4">
        <v>587</v>
      </c>
    </row>
    <row r="173" spans="1:5">
      <c r="A173" s="4" t="s">
        <v>101</v>
      </c>
      <c r="B173" s="4" t="s">
        <v>102</v>
      </c>
      <c r="C173" s="4" t="s">
        <v>617</v>
      </c>
      <c r="D173" s="4" t="s">
        <v>618</v>
      </c>
      <c r="E173" s="4">
        <v>343</v>
      </c>
    </row>
    <row r="174" spans="1:5">
      <c r="A174" s="4" t="s">
        <v>101</v>
      </c>
      <c r="B174" s="4" t="s">
        <v>102</v>
      </c>
      <c r="C174" s="4" t="s">
        <v>619</v>
      </c>
      <c r="D174" s="4" t="s">
        <v>620</v>
      </c>
      <c r="E174" s="4">
        <v>456</v>
      </c>
    </row>
    <row r="175" spans="1:5">
      <c r="A175" s="4" t="s">
        <v>101</v>
      </c>
      <c r="B175" s="4" t="s">
        <v>102</v>
      </c>
      <c r="C175" s="4" t="s">
        <v>621</v>
      </c>
      <c r="D175" s="4" t="s">
        <v>622</v>
      </c>
      <c r="E175" s="4">
        <v>96</v>
      </c>
    </row>
    <row r="176" spans="1:5">
      <c r="A176" s="4" t="s">
        <v>101</v>
      </c>
      <c r="B176" s="4" t="s">
        <v>102</v>
      </c>
      <c r="C176" s="4" t="s">
        <v>623</v>
      </c>
      <c r="D176" s="4" t="s">
        <v>624</v>
      </c>
      <c r="E176" s="4">
        <v>1431</v>
      </c>
    </row>
    <row r="177" spans="1:5">
      <c r="A177" s="4" t="s">
        <v>101</v>
      </c>
      <c r="B177" s="4" t="s">
        <v>102</v>
      </c>
      <c r="C177" s="4" t="s">
        <v>625</v>
      </c>
      <c r="D177" s="4" t="s">
        <v>626</v>
      </c>
      <c r="E177" s="4">
        <v>382</v>
      </c>
    </row>
    <row r="178" spans="1:5">
      <c r="A178" s="4" t="s">
        <v>103</v>
      </c>
      <c r="B178" s="4" t="s">
        <v>104</v>
      </c>
      <c r="C178" s="4" t="s">
        <v>627</v>
      </c>
      <c r="D178" s="4" t="s">
        <v>104</v>
      </c>
      <c r="E178" s="4">
        <v>46</v>
      </c>
    </row>
    <row r="179" spans="1:5">
      <c r="A179" s="4" t="s">
        <v>105</v>
      </c>
      <c r="B179" s="4" t="s">
        <v>106</v>
      </c>
      <c r="C179" s="4" t="s">
        <v>628</v>
      </c>
      <c r="D179" s="4" t="s">
        <v>629</v>
      </c>
      <c r="E179" s="4">
        <v>22767</v>
      </c>
    </row>
    <row r="180" spans="1:5">
      <c r="A180" s="4" t="s">
        <v>107</v>
      </c>
      <c r="B180" s="4" t="s">
        <v>108</v>
      </c>
      <c r="C180" s="4" t="s">
        <v>630</v>
      </c>
      <c r="D180" s="4" t="s">
        <v>631</v>
      </c>
      <c r="E180" s="4">
        <v>715</v>
      </c>
    </row>
    <row r="181" spans="1:5">
      <c r="A181" s="4" t="s">
        <v>109</v>
      </c>
      <c r="B181" s="4" t="s">
        <v>110</v>
      </c>
      <c r="C181" s="4" t="s">
        <v>632</v>
      </c>
      <c r="D181" s="4" t="s">
        <v>633</v>
      </c>
      <c r="E181" s="4">
        <v>37</v>
      </c>
    </row>
    <row r="182" spans="1:5">
      <c r="A182" s="4" t="s">
        <v>111</v>
      </c>
      <c r="B182" s="4" t="s">
        <v>112</v>
      </c>
      <c r="C182" s="4" t="s">
        <v>634</v>
      </c>
      <c r="D182" s="4" t="s">
        <v>635</v>
      </c>
      <c r="E182" s="4">
        <v>17</v>
      </c>
    </row>
    <row r="183" spans="1:5">
      <c r="A183" s="4" t="s">
        <v>113</v>
      </c>
      <c r="B183" s="4" t="s">
        <v>114</v>
      </c>
      <c r="C183" s="4" t="s">
        <v>636</v>
      </c>
      <c r="D183" s="4" t="s">
        <v>114</v>
      </c>
      <c r="E183" s="4">
        <v>4058</v>
      </c>
    </row>
    <row r="184" spans="1:5">
      <c r="A184" s="4" t="s">
        <v>115</v>
      </c>
      <c r="B184" s="4" t="s">
        <v>116</v>
      </c>
      <c r="C184" s="4" t="s">
        <v>637</v>
      </c>
      <c r="D184" s="4" t="s">
        <v>116</v>
      </c>
      <c r="E184" s="4">
        <v>5293</v>
      </c>
    </row>
    <row r="185" spans="1:5">
      <c r="A185" s="4" t="s">
        <v>115</v>
      </c>
      <c r="B185" s="4" t="s">
        <v>116</v>
      </c>
      <c r="C185" s="4" t="s">
        <v>638</v>
      </c>
      <c r="D185" s="4" t="s">
        <v>639</v>
      </c>
      <c r="E185" s="4">
        <v>165</v>
      </c>
    </row>
    <row r="186" spans="1:5">
      <c r="A186" s="4" t="s">
        <v>115</v>
      </c>
      <c r="B186" s="4" t="s">
        <v>116</v>
      </c>
      <c r="C186" s="4" t="s">
        <v>640</v>
      </c>
      <c r="D186" s="4" t="s">
        <v>641</v>
      </c>
      <c r="E186" s="4">
        <v>553</v>
      </c>
    </row>
    <row r="187" spans="1:5">
      <c r="A187" s="4" t="s">
        <v>117</v>
      </c>
      <c r="B187" s="4" t="s">
        <v>118</v>
      </c>
      <c r="C187" s="4" t="s">
        <v>642</v>
      </c>
      <c r="D187" s="4" t="s">
        <v>118</v>
      </c>
      <c r="E187" s="4">
        <v>11560</v>
      </c>
    </row>
    <row r="188" spans="1:5">
      <c r="A188" s="4" t="s">
        <v>117</v>
      </c>
      <c r="B188" s="4" t="s">
        <v>118</v>
      </c>
      <c r="C188" s="4" t="s">
        <v>643</v>
      </c>
      <c r="D188" s="4" t="s">
        <v>644</v>
      </c>
      <c r="E188" s="4">
        <v>369</v>
      </c>
    </row>
    <row r="189" spans="1:5">
      <c r="A189" s="4" t="s">
        <v>119</v>
      </c>
      <c r="B189" s="4" t="s">
        <v>120</v>
      </c>
      <c r="C189" s="4" t="s">
        <v>645</v>
      </c>
      <c r="D189" s="4" t="s">
        <v>646</v>
      </c>
      <c r="E189" s="4">
        <v>6352</v>
      </c>
    </row>
    <row r="190" spans="1:5">
      <c r="A190" s="4" t="s">
        <v>121</v>
      </c>
      <c r="B190" s="4" t="s">
        <v>122</v>
      </c>
      <c r="C190" s="4" t="s">
        <v>647</v>
      </c>
      <c r="D190" s="4" t="s">
        <v>122</v>
      </c>
      <c r="E190" s="4">
        <v>617</v>
      </c>
    </row>
    <row r="191" spans="1:5">
      <c r="A191" s="4" t="s">
        <v>123</v>
      </c>
      <c r="B191" s="4" t="s">
        <v>124</v>
      </c>
      <c r="C191" s="4" t="s">
        <v>648</v>
      </c>
      <c r="D191" s="4" t="s">
        <v>124</v>
      </c>
      <c r="E191" s="4">
        <v>674</v>
      </c>
    </row>
    <row r="192" spans="1:5">
      <c r="A192" s="4" t="s">
        <v>125</v>
      </c>
      <c r="B192" s="4" t="s">
        <v>126</v>
      </c>
      <c r="C192" s="4" t="s">
        <v>649</v>
      </c>
      <c r="D192" s="4" t="s">
        <v>650</v>
      </c>
      <c r="E192" s="4">
        <v>51</v>
      </c>
    </row>
    <row r="193" spans="1:5">
      <c r="A193" s="4" t="s">
        <v>127</v>
      </c>
      <c r="B193" s="4" t="s">
        <v>128</v>
      </c>
      <c r="C193" s="4" t="s">
        <v>651</v>
      </c>
      <c r="D193" s="4" t="s">
        <v>652</v>
      </c>
      <c r="E193" s="4">
        <v>3006</v>
      </c>
    </row>
    <row r="194" spans="1:5">
      <c r="A194" s="4" t="s">
        <v>129</v>
      </c>
      <c r="B194" s="4" t="s">
        <v>130</v>
      </c>
      <c r="C194" s="4" t="s">
        <v>653</v>
      </c>
      <c r="D194" s="4" t="s">
        <v>654</v>
      </c>
      <c r="E194" s="4">
        <v>841</v>
      </c>
    </row>
    <row r="195" spans="1:5">
      <c r="A195" s="4" t="s">
        <v>131</v>
      </c>
      <c r="B195" s="4" t="s">
        <v>132</v>
      </c>
      <c r="C195" s="4" t="s">
        <v>655</v>
      </c>
      <c r="D195" s="4" t="s">
        <v>132</v>
      </c>
      <c r="E195" s="4">
        <v>5273</v>
      </c>
    </row>
    <row r="196" spans="1:5">
      <c r="A196" s="4" t="s">
        <v>133</v>
      </c>
      <c r="B196" s="4" t="s">
        <v>134</v>
      </c>
      <c r="C196" s="4" t="s">
        <v>656</v>
      </c>
      <c r="D196" s="4" t="s">
        <v>134</v>
      </c>
      <c r="E196" s="4">
        <v>15143</v>
      </c>
    </row>
    <row r="197" spans="1:5">
      <c r="A197" s="4" t="s">
        <v>135</v>
      </c>
      <c r="B197" s="4" t="s">
        <v>136</v>
      </c>
      <c r="C197" s="4" t="s">
        <v>657</v>
      </c>
      <c r="D197" s="4" t="s">
        <v>658</v>
      </c>
      <c r="E197" s="4">
        <v>6793</v>
      </c>
    </row>
    <row r="198" spans="1:5">
      <c r="A198" s="4" t="s">
        <v>137</v>
      </c>
      <c r="B198" s="4" t="s">
        <v>138</v>
      </c>
      <c r="C198" s="4" t="s">
        <v>659</v>
      </c>
      <c r="D198" s="4" t="s">
        <v>138</v>
      </c>
      <c r="E198" s="4">
        <v>708</v>
      </c>
    </row>
    <row r="199" spans="1:5">
      <c r="A199" s="4" t="s">
        <v>139</v>
      </c>
      <c r="B199" s="4" t="s">
        <v>140</v>
      </c>
      <c r="C199" s="4" t="s">
        <v>660</v>
      </c>
      <c r="D199" s="4" t="s">
        <v>661</v>
      </c>
      <c r="E199" s="4">
        <v>2098</v>
      </c>
    </row>
    <row r="200" spans="1:5">
      <c r="A200" s="4" t="s">
        <v>141</v>
      </c>
      <c r="B200" s="4" t="s">
        <v>142</v>
      </c>
      <c r="C200" s="4" t="s">
        <v>662</v>
      </c>
      <c r="D200" s="4" t="s">
        <v>142</v>
      </c>
      <c r="E200" s="4">
        <v>116</v>
      </c>
    </row>
    <row r="201" spans="1:5">
      <c r="A201" s="4" t="s">
        <v>143</v>
      </c>
      <c r="B201" s="4" t="s">
        <v>144</v>
      </c>
      <c r="C201" s="4" t="s">
        <v>663</v>
      </c>
      <c r="D201" s="4" t="s">
        <v>664</v>
      </c>
      <c r="E201" s="4">
        <v>3165</v>
      </c>
    </row>
    <row r="202" spans="1:5">
      <c r="A202" s="4" t="s">
        <v>145</v>
      </c>
      <c r="B202" s="4" t="s">
        <v>146</v>
      </c>
      <c r="C202" s="4" t="s">
        <v>665</v>
      </c>
      <c r="D202" s="4" t="s">
        <v>666</v>
      </c>
      <c r="E202" s="4">
        <v>1670</v>
      </c>
    </row>
    <row r="203" spans="1:5">
      <c r="A203" s="4" t="s">
        <v>147</v>
      </c>
      <c r="B203" s="4" t="s">
        <v>148</v>
      </c>
      <c r="C203" s="4" t="s">
        <v>667</v>
      </c>
      <c r="D203" s="4" t="s">
        <v>148</v>
      </c>
      <c r="E203" s="4">
        <v>100</v>
      </c>
    </row>
    <row r="204" spans="1:5">
      <c r="A204" s="4" t="s">
        <v>149</v>
      </c>
      <c r="B204" s="4" t="s">
        <v>150</v>
      </c>
      <c r="C204" s="4" t="s">
        <v>668</v>
      </c>
      <c r="D204" s="4" t="s">
        <v>150</v>
      </c>
      <c r="E204" s="4">
        <v>2508</v>
      </c>
    </row>
    <row r="205" spans="1:5">
      <c r="A205" s="4" t="s">
        <v>151</v>
      </c>
      <c r="B205" s="4" t="s">
        <v>152</v>
      </c>
      <c r="C205" s="4" t="s">
        <v>669</v>
      </c>
      <c r="D205" s="4" t="s">
        <v>152</v>
      </c>
      <c r="E205" s="4">
        <v>139</v>
      </c>
    </row>
    <row r="206" spans="1:5">
      <c r="A206" s="4" t="s">
        <v>153</v>
      </c>
      <c r="B206" s="4" t="s">
        <v>154</v>
      </c>
      <c r="C206" s="4" t="s">
        <v>670</v>
      </c>
      <c r="D206" s="4" t="s">
        <v>154</v>
      </c>
      <c r="E206" s="4">
        <v>8</v>
      </c>
    </row>
    <row r="207" spans="1:5">
      <c r="A207" s="4" t="s">
        <v>155</v>
      </c>
      <c r="B207" s="4" t="s">
        <v>156</v>
      </c>
      <c r="C207" s="4" t="s">
        <v>671</v>
      </c>
      <c r="D207" s="4" t="s">
        <v>156</v>
      </c>
      <c r="E207" s="4">
        <v>5440</v>
      </c>
    </row>
    <row r="208" spans="1:5">
      <c r="A208" s="4" t="s">
        <v>157</v>
      </c>
      <c r="B208" s="4" t="s">
        <v>158</v>
      </c>
      <c r="C208" s="4" t="s">
        <v>672</v>
      </c>
      <c r="D208" s="4" t="s">
        <v>158</v>
      </c>
      <c r="E208" s="4">
        <v>7279</v>
      </c>
    </row>
    <row r="209" spans="1:5">
      <c r="A209" s="4" t="s">
        <v>159</v>
      </c>
      <c r="B209" s="4" t="s">
        <v>160</v>
      </c>
      <c r="C209" s="4" t="s">
        <v>673</v>
      </c>
      <c r="D209" s="4" t="s">
        <v>674</v>
      </c>
      <c r="E209" s="4">
        <v>8014</v>
      </c>
    </row>
    <row r="210" spans="1:5">
      <c r="A210" s="4" t="s">
        <v>159</v>
      </c>
      <c r="B210" s="4" t="s">
        <v>160</v>
      </c>
      <c r="C210" s="4" t="s">
        <v>675</v>
      </c>
      <c r="D210" s="4" t="s">
        <v>676</v>
      </c>
      <c r="E210" s="4">
        <v>3</v>
      </c>
    </row>
    <row r="211" spans="1:5">
      <c r="A211" s="4" t="s">
        <v>161</v>
      </c>
      <c r="B211" s="4" t="s">
        <v>162</v>
      </c>
      <c r="C211" s="4" t="s">
        <v>677</v>
      </c>
      <c r="D211" s="4" t="s">
        <v>678</v>
      </c>
      <c r="E211" s="4">
        <v>31371</v>
      </c>
    </row>
    <row r="212" spans="1:5">
      <c r="A212" s="4" t="s">
        <v>161</v>
      </c>
      <c r="B212" s="4" t="s">
        <v>162</v>
      </c>
      <c r="C212" s="4" t="s">
        <v>679</v>
      </c>
      <c r="D212" s="4" t="s">
        <v>680</v>
      </c>
      <c r="E212" s="4">
        <v>2401</v>
      </c>
    </row>
    <row r="213" spans="1:5">
      <c r="A213" s="4" t="s">
        <v>161</v>
      </c>
      <c r="B213" s="4" t="s">
        <v>162</v>
      </c>
      <c r="C213" s="4" t="s">
        <v>681</v>
      </c>
      <c r="D213" s="4" t="s">
        <v>682</v>
      </c>
      <c r="E213" s="4">
        <v>6798</v>
      </c>
    </row>
    <row r="214" spans="1:5">
      <c r="A214" s="4" t="s">
        <v>161</v>
      </c>
      <c r="B214" s="4" t="s">
        <v>162</v>
      </c>
      <c r="C214" s="4" t="s">
        <v>683</v>
      </c>
      <c r="D214" s="4" t="s">
        <v>684</v>
      </c>
      <c r="E214" s="4">
        <v>748</v>
      </c>
    </row>
    <row r="215" spans="1:5">
      <c r="A215" s="4" t="s">
        <v>161</v>
      </c>
      <c r="B215" s="4" t="s">
        <v>162</v>
      </c>
      <c r="C215" s="4" t="s">
        <v>685</v>
      </c>
      <c r="D215" s="4" t="s">
        <v>686</v>
      </c>
      <c r="E215" s="4">
        <v>243</v>
      </c>
    </row>
    <row r="216" spans="1:5">
      <c r="A216" s="4" t="s">
        <v>163</v>
      </c>
      <c r="B216" s="4" t="s">
        <v>164</v>
      </c>
      <c r="C216" s="4" t="s">
        <v>687</v>
      </c>
      <c r="D216" s="4" t="s">
        <v>688</v>
      </c>
      <c r="E216" s="4">
        <v>17921</v>
      </c>
    </row>
    <row r="217" spans="1:5">
      <c r="A217" s="4" t="s">
        <v>163</v>
      </c>
      <c r="B217" s="4" t="s">
        <v>164</v>
      </c>
      <c r="C217" s="4" t="s">
        <v>689</v>
      </c>
      <c r="D217" s="4" t="s">
        <v>690</v>
      </c>
      <c r="E217" s="4">
        <v>1590</v>
      </c>
    </row>
    <row r="218" spans="1:5">
      <c r="A218" s="4" t="s">
        <v>163</v>
      </c>
      <c r="B218" s="4" t="s">
        <v>164</v>
      </c>
      <c r="C218" s="4" t="s">
        <v>691</v>
      </c>
      <c r="D218" s="4" t="s">
        <v>692</v>
      </c>
      <c r="E218" s="4">
        <v>543</v>
      </c>
    </row>
    <row r="219" spans="1:5">
      <c r="A219" s="4" t="s">
        <v>163</v>
      </c>
      <c r="B219" s="4" t="s">
        <v>164</v>
      </c>
      <c r="C219" s="4" t="s">
        <v>693</v>
      </c>
      <c r="D219" s="4" t="s">
        <v>694</v>
      </c>
      <c r="E219" s="4">
        <v>6938</v>
      </c>
    </row>
    <row r="220" spans="1:5">
      <c r="A220" s="4" t="s">
        <v>165</v>
      </c>
      <c r="B220" s="4" t="s">
        <v>166</v>
      </c>
      <c r="C220" s="4" t="s">
        <v>695</v>
      </c>
      <c r="D220" s="4" t="s">
        <v>696</v>
      </c>
      <c r="E220" s="4">
        <v>16217</v>
      </c>
    </row>
    <row r="221" spans="1:5">
      <c r="A221" s="4" t="s">
        <v>167</v>
      </c>
      <c r="B221" s="4" t="s">
        <v>168</v>
      </c>
      <c r="C221" s="4" t="s">
        <v>697</v>
      </c>
      <c r="D221" s="4" t="s">
        <v>698</v>
      </c>
      <c r="E221" s="4">
        <v>12811</v>
      </c>
    </row>
    <row r="222" spans="1:5">
      <c r="A222" s="4" t="s">
        <v>169</v>
      </c>
      <c r="B222" s="4" t="s">
        <v>170</v>
      </c>
      <c r="C222" s="4" t="s">
        <v>699</v>
      </c>
      <c r="D222" s="4" t="s">
        <v>700</v>
      </c>
      <c r="E222" s="4">
        <v>73869</v>
      </c>
    </row>
    <row r="223" spans="1:5">
      <c r="A223" s="4" t="s">
        <v>171</v>
      </c>
      <c r="B223" s="4" t="s">
        <v>172</v>
      </c>
      <c r="C223" s="4" t="s">
        <v>701</v>
      </c>
      <c r="D223" s="4" t="s">
        <v>702</v>
      </c>
      <c r="E223" s="4">
        <v>118439</v>
      </c>
    </row>
    <row r="224" spans="1:5">
      <c r="A224" s="4" t="s">
        <v>171</v>
      </c>
      <c r="B224" s="4" t="s">
        <v>172</v>
      </c>
      <c r="C224" s="4" t="s">
        <v>703</v>
      </c>
      <c r="D224" s="4" t="s">
        <v>704</v>
      </c>
      <c r="E224" s="4">
        <v>1115</v>
      </c>
    </row>
    <row r="225" spans="1:5">
      <c r="A225" s="4" t="s">
        <v>171</v>
      </c>
      <c r="B225" s="4" t="s">
        <v>172</v>
      </c>
      <c r="C225" s="4" t="s">
        <v>705</v>
      </c>
      <c r="D225" s="4" t="s">
        <v>706</v>
      </c>
      <c r="E225" s="4">
        <v>760</v>
      </c>
    </row>
    <row r="226" spans="1:5">
      <c r="A226" s="4" t="s">
        <v>171</v>
      </c>
      <c r="B226" s="4" t="s">
        <v>172</v>
      </c>
      <c r="C226" s="4" t="s">
        <v>707</v>
      </c>
      <c r="D226" s="4" t="s">
        <v>708</v>
      </c>
      <c r="E226" s="4">
        <v>810</v>
      </c>
    </row>
    <row r="227" spans="1:5">
      <c r="A227" s="4" t="s">
        <v>171</v>
      </c>
      <c r="B227" s="4" t="s">
        <v>172</v>
      </c>
      <c r="C227" s="4" t="s">
        <v>709</v>
      </c>
      <c r="D227" s="4" t="s">
        <v>710</v>
      </c>
      <c r="E227" s="4">
        <v>1646</v>
      </c>
    </row>
    <row r="228" spans="1:5">
      <c r="A228" s="4" t="s">
        <v>171</v>
      </c>
      <c r="B228" s="4" t="s">
        <v>172</v>
      </c>
      <c r="C228" s="4" t="s">
        <v>711</v>
      </c>
      <c r="D228" s="4" t="s">
        <v>712</v>
      </c>
      <c r="E228" s="4">
        <v>3574</v>
      </c>
    </row>
    <row r="229" spans="1:5">
      <c r="A229" s="4" t="s">
        <v>171</v>
      </c>
      <c r="B229" s="4" t="s">
        <v>172</v>
      </c>
      <c r="C229" s="4" t="s">
        <v>713</v>
      </c>
      <c r="D229" s="4" t="s">
        <v>714</v>
      </c>
      <c r="E229" s="4">
        <v>1584</v>
      </c>
    </row>
    <row r="230" spans="1:5">
      <c r="A230" s="4" t="s">
        <v>171</v>
      </c>
      <c r="B230" s="4" t="s">
        <v>172</v>
      </c>
      <c r="C230" s="4" t="s">
        <v>715</v>
      </c>
      <c r="D230" s="4" t="s">
        <v>716</v>
      </c>
      <c r="E230" s="4">
        <v>183</v>
      </c>
    </row>
    <row r="231" spans="1:5">
      <c r="A231" s="4" t="s">
        <v>171</v>
      </c>
      <c r="B231" s="4" t="s">
        <v>172</v>
      </c>
      <c r="C231" s="4" t="s">
        <v>717</v>
      </c>
      <c r="D231" s="4" t="s">
        <v>718</v>
      </c>
      <c r="E231" s="4">
        <v>5664</v>
      </c>
    </row>
    <row r="232" spans="1:5">
      <c r="A232" s="4" t="s">
        <v>171</v>
      </c>
      <c r="B232" s="4" t="s">
        <v>172</v>
      </c>
      <c r="C232" s="4" t="s">
        <v>719</v>
      </c>
      <c r="D232" s="4" t="s">
        <v>720</v>
      </c>
      <c r="E232" s="4">
        <v>1994</v>
      </c>
    </row>
    <row r="233" spans="1:5">
      <c r="A233" s="4" t="s">
        <v>171</v>
      </c>
      <c r="B233" s="4" t="s">
        <v>172</v>
      </c>
      <c r="C233" s="4" t="s">
        <v>721</v>
      </c>
      <c r="D233" s="4" t="s">
        <v>722</v>
      </c>
      <c r="E233" s="4">
        <v>1410</v>
      </c>
    </row>
    <row r="234" spans="1:5">
      <c r="A234" s="4" t="s">
        <v>171</v>
      </c>
      <c r="B234" s="4" t="s">
        <v>172</v>
      </c>
      <c r="C234" s="4" t="s">
        <v>723</v>
      </c>
      <c r="D234" s="4" t="s">
        <v>724</v>
      </c>
      <c r="E234" s="4">
        <v>287</v>
      </c>
    </row>
    <row r="235" spans="1:5">
      <c r="A235" s="4" t="s">
        <v>171</v>
      </c>
      <c r="B235" s="4" t="s">
        <v>172</v>
      </c>
      <c r="C235" s="4" t="s">
        <v>725</v>
      </c>
      <c r="D235" s="4" t="s">
        <v>726</v>
      </c>
      <c r="E235" s="4">
        <v>1142</v>
      </c>
    </row>
    <row r="236" spans="1:5">
      <c r="A236" s="4" t="s">
        <v>171</v>
      </c>
      <c r="B236" s="4" t="s">
        <v>172</v>
      </c>
      <c r="C236" s="4" t="s">
        <v>727</v>
      </c>
      <c r="D236" s="4" t="s">
        <v>728</v>
      </c>
      <c r="E236" s="4">
        <v>823</v>
      </c>
    </row>
    <row r="237" spans="1:5">
      <c r="A237" s="4" t="s">
        <v>171</v>
      </c>
      <c r="B237" s="4" t="s">
        <v>172</v>
      </c>
      <c r="C237" s="4" t="s">
        <v>729</v>
      </c>
      <c r="D237" s="4" t="s">
        <v>730</v>
      </c>
      <c r="E237" s="4">
        <v>268</v>
      </c>
    </row>
    <row r="238" spans="1:5">
      <c r="A238" s="4" t="s">
        <v>173</v>
      </c>
      <c r="B238" s="4" t="s">
        <v>174</v>
      </c>
      <c r="C238" s="4" t="s">
        <v>731</v>
      </c>
      <c r="D238" s="4" t="s">
        <v>732</v>
      </c>
      <c r="E238" s="4">
        <v>1707</v>
      </c>
    </row>
    <row r="239" spans="1:5">
      <c r="A239" s="4" t="s">
        <v>173</v>
      </c>
      <c r="B239" s="4" t="s">
        <v>174</v>
      </c>
      <c r="C239" s="4" t="s">
        <v>733</v>
      </c>
      <c r="D239" s="4" t="s">
        <v>734</v>
      </c>
      <c r="E239" s="4">
        <v>3</v>
      </c>
    </row>
    <row r="240" spans="1:5">
      <c r="A240" s="4" t="s">
        <v>173</v>
      </c>
      <c r="B240" s="4" t="s">
        <v>174</v>
      </c>
      <c r="C240" s="4" t="s">
        <v>735</v>
      </c>
      <c r="D240" s="4" t="s">
        <v>736</v>
      </c>
      <c r="E240" s="4">
        <v>994</v>
      </c>
    </row>
    <row r="241" spans="1:5">
      <c r="A241" s="4" t="s">
        <v>175</v>
      </c>
      <c r="B241" s="4" t="s">
        <v>176</v>
      </c>
      <c r="C241" s="4" t="s">
        <v>737</v>
      </c>
      <c r="D241" s="4" t="s">
        <v>738</v>
      </c>
      <c r="E241" s="4">
        <v>23399</v>
      </c>
    </row>
    <row r="242" spans="1:5">
      <c r="A242" s="4" t="s">
        <v>175</v>
      </c>
      <c r="B242" s="4" t="s">
        <v>176</v>
      </c>
      <c r="C242" s="4" t="s">
        <v>739</v>
      </c>
      <c r="D242" s="4" t="s">
        <v>740</v>
      </c>
      <c r="E242" s="4">
        <v>5565</v>
      </c>
    </row>
    <row r="243" spans="1:5">
      <c r="A243" s="4" t="s">
        <v>177</v>
      </c>
      <c r="B243" s="4" t="s">
        <v>178</v>
      </c>
      <c r="C243" s="4" t="s">
        <v>741</v>
      </c>
      <c r="D243" s="4" t="s">
        <v>742</v>
      </c>
      <c r="E243" s="4">
        <v>4288</v>
      </c>
    </row>
    <row r="244" spans="1:5">
      <c r="A244" s="4" t="s">
        <v>177</v>
      </c>
      <c r="B244" s="4" t="s">
        <v>178</v>
      </c>
      <c r="C244" s="4" t="s">
        <v>743</v>
      </c>
      <c r="D244" s="4" t="s">
        <v>744</v>
      </c>
      <c r="E244" s="4">
        <v>2439</v>
      </c>
    </row>
    <row r="245" spans="1:5">
      <c r="A245" s="4" t="s">
        <v>179</v>
      </c>
      <c r="B245" s="4" t="s">
        <v>180</v>
      </c>
      <c r="C245" s="4" t="s">
        <v>745</v>
      </c>
      <c r="D245" s="4" t="s">
        <v>746</v>
      </c>
      <c r="E245" s="4">
        <v>31281</v>
      </c>
    </row>
    <row r="246" spans="1:5">
      <c r="A246" s="4" t="s">
        <v>179</v>
      </c>
      <c r="B246" s="4" t="s">
        <v>180</v>
      </c>
      <c r="C246" s="4" t="s">
        <v>747</v>
      </c>
      <c r="D246" s="4" t="s">
        <v>748</v>
      </c>
      <c r="E246" s="4">
        <v>1097</v>
      </c>
    </row>
    <row r="247" spans="1:5">
      <c r="A247" s="4" t="s">
        <v>179</v>
      </c>
      <c r="B247" s="4" t="s">
        <v>180</v>
      </c>
      <c r="C247" s="4" t="s">
        <v>749</v>
      </c>
      <c r="D247" s="4" t="s">
        <v>750</v>
      </c>
      <c r="E247" s="4">
        <v>4563</v>
      </c>
    </row>
    <row r="248" spans="1:5">
      <c r="A248" s="4" t="s">
        <v>179</v>
      </c>
      <c r="B248" s="4" t="s">
        <v>180</v>
      </c>
      <c r="C248" s="4" t="s">
        <v>751</v>
      </c>
      <c r="D248" s="4" t="s">
        <v>752</v>
      </c>
      <c r="E248" s="4">
        <v>4350</v>
      </c>
    </row>
    <row r="249" spans="1:5">
      <c r="A249" s="4" t="s">
        <v>181</v>
      </c>
      <c r="B249" s="4" t="s">
        <v>182</v>
      </c>
      <c r="C249" s="4" t="s">
        <v>753</v>
      </c>
      <c r="D249" s="4" t="s">
        <v>754</v>
      </c>
      <c r="E249" s="4">
        <v>1014</v>
      </c>
    </row>
    <row r="250" spans="1:5">
      <c r="A250" s="4" t="s">
        <v>181</v>
      </c>
      <c r="B250" s="4" t="s">
        <v>182</v>
      </c>
      <c r="C250" s="4" t="s">
        <v>755</v>
      </c>
      <c r="D250" s="4" t="s">
        <v>756</v>
      </c>
      <c r="E250" s="4">
        <v>14</v>
      </c>
    </row>
    <row r="251" spans="1:5">
      <c r="A251" s="4" t="s">
        <v>181</v>
      </c>
      <c r="B251" s="4" t="s">
        <v>182</v>
      </c>
      <c r="C251" s="4" t="s">
        <v>757</v>
      </c>
      <c r="D251" s="4" t="s">
        <v>758</v>
      </c>
      <c r="E251" s="4">
        <v>9</v>
      </c>
    </row>
    <row r="252" spans="1:5">
      <c r="A252" s="4" t="s">
        <v>183</v>
      </c>
      <c r="B252" s="4" t="s">
        <v>184</v>
      </c>
      <c r="C252" s="4" t="s">
        <v>759</v>
      </c>
      <c r="D252" s="4" t="s">
        <v>760</v>
      </c>
      <c r="E252" s="4">
        <v>2123</v>
      </c>
    </row>
    <row r="253" spans="1:5">
      <c r="A253" s="4" t="s">
        <v>185</v>
      </c>
      <c r="B253" s="4" t="s">
        <v>186</v>
      </c>
      <c r="C253" s="4" t="s">
        <v>761</v>
      </c>
      <c r="D253" s="4" t="s">
        <v>762</v>
      </c>
      <c r="E253" s="4">
        <v>53638</v>
      </c>
    </row>
    <row r="254" spans="1:5">
      <c r="A254" s="4" t="s">
        <v>187</v>
      </c>
      <c r="B254" s="4" t="s">
        <v>188</v>
      </c>
      <c r="C254" s="4" t="s">
        <v>763</v>
      </c>
      <c r="D254" s="4" t="s">
        <v>764</v>
      </c>
      <c r="E254" s="4">
        <v>5865</v>
      </c>
    </row>
    <row r="255" spans="1:5">
      <c r="A255" s="4" t="s">
        <v>187</v>
      </c>
      <c r="B255" s="4" t="s">
        <v>188</v>
      </c>
      <c r="C255" s="4" t="s">
        <v>765</v>
      </c>
      <c r="D255" s="4" t="s">
        <v>766</v>
      </c>
      <c r="E255" s="4">
        <v>1485</v>
      </c>
    </row>
    <row r="256" spans="1:5">
      <c r="A256" s="4" t="s">
        <v>189</v>
      </c>
      <c r="B256" s="4" t="s">
        <v>190</v>
      </c>
      <c r="C256" s="4" t="s">
        <v>767</v>
      </c>
      <c r="D256" s="4" t="s">
        <v>768</v>
      </c>
      <c r="E256" s="4">
        <v>18619</v>
      </c>
    </row>
    <row r="257" spans="1:5">
      <c r="A257" s="4" t="s">
        <v>191</v>
      </c>
      <c r="B257" s="4" t="s">
        <v>192</v>
      </c>
      <c r="C257" s="4" t="s">
        <v>769</v>
      </c>
      <c r="D257" s="4" t="s">
        <v>770</v>
      </c>
      <c r="E257" s="4">
        <v>347</v>
      </c>
    </row>
    <row r="258" spans="1:5">
      <c r="A258" s="4" t="s">
        <v>193</v>
      </c>
      <c r="B258" s="4" t="s">
        <v>194</v>
      </c>
      <c r="C258" s="4" t="s">
        <v>771</v>
      </c>
      <c r="D258" s="4" t="s">
        <v>772</v>
      </c>
      <c r="E258" s="4">
        <v>15835</v>
      </c>
    </row>
    <row r="259" spans="1:5">
      <c r="A259" s="4" t="s">
        <v>195</v>
      </c>
      <c r="B259" s="4" t="s">
        <v>196</v>
      </c>
      <c r="C259" s="4" t="s">
        <v>773</v>
      </c>
      <c r="D259" s="4" t="s">
        <v>196</v>
      </c>
      <c r="E259" s="4">
        <v>4177</v>
      </c>
    </row>
    <row r="260" spans="1:5">
      <c r="A260" s="4" t="s">
        <v>197</v>
      </c>
      <c r="B260" s="4" t="s">
        <v>198</v>
      </c>
      <c r="C260" s="4" t="s">
        <v>774</v>
      </c>
      <c r="D260" s="4" t="s">
        <v>198</v>
      </c>
      <c r="E260" s="4">
        <v>6</v>
      </c>
    </row>
    <row r="261" spans="1:5">
      <c r="A261" s="4" t="s">
        <v>199</v>
      </c>
      <c r="B261" s="4" t="s">
        <v>200</v>
      </c>
      <c r="C261" s="4" t="s">
        <v>775</v>
      </c>
      <c r="D261" s="4" t="s">
        <v>776</v>
      </c>
      <c r="E261" s="4">
        <v>8804</v>
      </c>
    </row>
    <row r="262" spans="1:5">
      <c r="A262" s="4" t="s">
        <v>199</v>
      </c>
      <c r="B262" s="4" t="s">
        <v>200</v>
      </c>
      <c r="C262" s="4" t="s">
        <v>777</v>
      </c>
      <c r="D262" s="4" t="s">
        <v>778</v>
      </c>
      <c r="E262" s="4">
        <v>2057</v>
      </c>
    </row>
    <row r="263" spans="1:5">
      <c r="A263" s="4" t="s">
        <v>199</v>
      </c>
      <c r="B263" s="4" t="s">
        <v>200</v>
      </c>
      <c r="C263" s="4" t="s">
        <v>779</v>
      </c>
      <c r="D263" s="4" t="s">
        <v>780</v>
      </c>
      <c r="E263" s="4">
        <v>711</v>
      </c>
    </row>
    <row r="264" spans="1:5">
      <c r="A264" s="4" t="s">
        <v>199</v>
      </c>
      <c r="B264" s="4" t="s">
        <v>200</v>
      </c>
      <c r="C264" s="4" t="s">
        <v>781</v>
      </c>
      <c r="D264" s="4" t="s">
        <v>782</v>
      </c>
      <c r="E264" s="4">
        <v>28429</v>
      </c>
    </row>
    <row r="265" spans="1:5">
      <c r="A265" s="4" t="s">
        <v>199</v>
      </c>
      <c r="B265" s="4" t="s">
        <v>200</v>
      </c>
      <c r="C265" s="4" t="s">
        <v>783</v>
      </c>
      <c r="D265" s="4" t="s">
        <v>784</v>
      </c>
      <c r="E265" s="4">
        <v>2289</v>
      </c>
    </row>
    <row r="266" spans="1:5">
      <c r="A266" s="4" t="s">
        <v>199</v>
      </c>
      <c r="B266" s="4" t="s">
        <v>200</v>
      </c>
      <c r="C266" s="4" t="s">
        <v>785</v>
      </c>
      <c r="D266" s="4" t="s">
        <v>786</v>
      </c>
      <c r="E266" s="4">
        <v>406</v>
      </c>
    </row>
    <row r="267" spans="1:5">
      <c r="A267" s="4" t="s">
        <v>199</v>
      </c>
      <c r="B267" s="4" t="s">
        <v>200</v>
      </c>
      <c r="C267" s="4" t="s">
        <v>787</v>
      </c>
      <c r="D267" s="4" t="s">
        <v>788</v>
      </c>
      <c r="E267" s="4">
        <v>1581</v>
      </c>
    </row>
    <row r="268" spans="1:5">
      <c r="A268" s="4" t="s">
        <v>199</v>
      </c>
      <c r="B268" s="4" t="s">
        <v>200</v>
      </c>
      <c r="C268" s="4" t="s">
        <v>789</v>
      </c>
      <c r="D268" s="4" t="s">
        <v>790</v>
      </c>
      <c r="E268" s="4">
        <v>3979</v>
      </c>
    </row>
    <row r="269" spans="1:5">
      <c r="A269" s="4" t="s">
        <v>199</v>
      </c>
      <c r="B269" s="4" t="s">
        <v>200</v>
      </c>
      <c r="C269" s="4" t="s">
        <v>791</v>
      </c>
      <c r="D269" s="4" t="s">
        <v>792</v>
      </c>
      <c r="E269" s="4">
        <v>160</v>
      </c>
    </row>
    <row r="270" spans="1:5">
      <c r="A270" s="4" t="s">
        <v>199</v>
      </c>
      <c r="B270" s="4" t="s">
        <v>200</v>
      </c>
      <c r="C270" s="4" t="s">
        <v>793</v>
      </c>
      <c r="D270" s="4" t="s">
        <v>794</v>
      </c>
      <c r="E270" s="4">
        <v>68</v>
      </c>
    </row>
    <row r="271" spans="1:5">
      <c r="A271" s="4" t="s">
        <v>199</v>
      </c>
      <c r="B271" s="4" t="s">
        <v>200</v>
      </c>
      <c r="C271" s="4" t="s">
        <v>795</v>
      </c>
      <c r="D271" s="4" t="s">
        <v>796</v>
      </c>
      <c r="E271" s="4">
        <v>193</v>
      </c>
    </row>
    <row r="272" spans="1:5">
      <c r="A272" s="4" t="s">
        <v>199</v>
      </c>
      <c r="B272" s="4" t="s">
        <v>200</v>
      </c>
      <c r="C272" s="4" t="s">
        <v>797</v>
      </c>
      <c r="D272" s="4" t="s">
        <v>798</v>
      </c>
      <c r="E272" s="4">
        <v>1402</v>
      </c>
    </row>
    <row r="273" spans="1:5">
      <c r="A273" s="4" t="s">
        <v>199</v>
      </c>
      <c r="B273" s="4" t="s">
        <v>200</v>
      </c>
      <c r="C273" s="4" t="s">
        <v>799</v>
      </c>
      <c r="D273" s="4" t="s">
        <v>800</v>
      </c>
      <c r="E273" s="4">
        <v>439</v>
      </c>
    </row>
    <row r="274" spans="1:5">
      <c r="A274" s="4" t="s">
        <v>199</v>
      </c>
      <c r="B274" s="4" t="s">
        <v>200</v>
      </c>
      <c r="C274" s="4" t="s">
        <v>801</v>
      </c>
      <c r="D274" s="4" t="s">
        <v>802</v>
      </c>
      <c r="E274" s="4">
        <v>3705</v>
      </c>
    </row>
    <row r="275" spans="1:5">
      <c r="A275" s="4" t="s">
        <v>199</v>
      </c>
      <c r="B275" s="4" t="s">
        <v>200</v>
      </c>
      <c r="C275" s="4" t="s">
        <v>803</v>
      </c>
      <c r="D275" s="4" t="s">
        <v>804</v>
      </c>
      <c r="E275" s="4">
        <v>7193</v>
      </c>
    </row>
    <row r="276" spans="1:5">
      <c r="A276" s="4" t="s">
        <v>199</v>
      </c>
      <c r="B276" s="4" t="s">
        <v>200</v>
      </c>
      <c r="C276" s="4" t="s">
        <v>805</v>
      </c>
      <c r="D276" s="4" t="s">
        <v>806</v>
      </c>
      <c r="E276" s="4">
        <v>910</v>
      </c>
    </row>
    <row r="277" spans="1:5">
      <c r="A277" s="4" t="s">
        <v>199</v>
      </c>
      <c r="B277" s="4" t="s">
        <v>200</v>
      </c>
      <c r="C277" s="4" t="s">
        <v>807</v>
      </c>
      <c r="D277" s="4" t="s">
        <v>808</v>
      </c>
      <c r="E277" s="4">
        <v>1843</v>
      </c>
    </row>
    <row r="278" spans="1:5">
      <c r="A278" s="4" t="s">
        <v>199</v>
      </c>
      <c r="B278" s="4" t="s">
        <v>200</v>
      </c>
      <c r="C278" s="4" t="s">
        <v>809</v>
      </c>
      <c r="D278" s="4" t="s">
        <v>810</v>
      </c>
      <c r="E278" s="4">
        <v>5581</v>
      </c>
    </row>
    <row r="279" spans="1:5">
      <c r="A279" s="4" t="s">
        <v>199</v>
      </c>
      <c r="B279" s="4" t="s">
        <v>200</v>
      </c>
      <c r="C279" s="4" t="s">
        <v>811</v>
      </c>
      <c r="D279" s="4" t="s">
        <v>812</v>
      </c>
      <c r="E279" s="4">
        <v>5019</v>
      </c>
    </row>
    <row r="280" spans="1:5">
      <c r="A280" s="4" t="s">
        <v>199</v>
      </c>
      <c r="B280" s="4" t="s">
        <v>200</v>
      </c>
      <c r="C280" s="4" t="s">
        <v>813</v>
      </c>
      <c r="D280" s="4" t="s">
        <v>814</v>
      </c>
      <c r="E280" s="4">
        <v>732</v>
      </c>
    </row>
    <row r="281" spans="1:5">
      <c r="A281" s="4" t="s">
        <v>199</v>
      </c>
      <c r="B281" s="4" t="s">
        <v>200</v>
      </c>
      <c r="C281" s="4" t="s">
        <v>815</v>
      </c>
      <c r="D281" s="4" t="s">
        <v>816</v>
      </c>
      <c r="E281" s="4">
        <v>23723</v>
      </c>
    </row>
    <row r="282" spans="1:5">
      <c r="A282" s="4" t="s">
        <v>199</v>
      </c>
      <c r="B282" s="4" t="s">
        <v>200</v>
      </c>
      <c r="C282" s="4" t="s">
        <v>817</v>
      </c>
      <c r="D282" s="4" t="s">
        <v>818</v>
      </c>
      <c r="E282" s="4">
        <v>432</v>
      </c>
    </row>
    <row r="283" spans="1:5">
      <c r="A283" s="4" t="s">
        <v>199</v>
      </c>
      <c r="B283" s="4" t="s">
        <v>200</v>
      </c>
      <c r="C283" s="4" t="s">
        <v>819</v>
      </c>
      <c r="D283" s="4" t="s">
        <v>820</v>
      </c>
      <c r="E283" s="4">
        <v>2751</v>
      </c>
    </row>
    <row r="284" spans="1:5">
      <c r="A284" s="4" t="s">
        <v>201</v>
      </c>
      <c r="B284" s="4" t="s">
        <v>202</v>
      </c>
      <c r="C284" s="4" t="s">
        <v>821</v>
      </c>
      <c r="D284" s="4" t="s">
        <v>822</v>
      </c>
      <c r="E284" s="4">
        <v>1355</v>
      </c>
    </row>
    <row r="285" spans="1:5">
      <c r="A285" s="4" t="s">
        <v>203</v>
      </c>
      <c r="B285" s="4" t="s">
        <v>204</v>
      </c>
      <c r="C285" s="4" t="s">
        <v>823</v>
      </c>
      <c r="D285" s="4" t="s">
        <v>824</v>
      </c>
      <c r="E285" s="4">
        <v>1515</v>
      </c>
    </row>
    <row r="286" spans="1:5">
      <c r="A286" s="4" t="s">
        <v>205</v>
      </c>
      <c r="B286" s="4" t="s">
        <v>206</v>
      </c>
      <c r="C286" s="4" t="s">
        <v>825</v>
      </c>
      <c r="D286" s="4" t="s">
        <v>826</v>
      </c>
      <c r="E286" s="4">
        <v>1286</v>
      </c>
    </row>
    <row r="287" spans="1:5">
      <c r="A287" s="4" t="s">
        <v>207</v>
      </c>
      <c r="B287" s="4" t="s">
        <v>208</v>
      </c>
      <c r="C287" s="4" t="s">
        <v>827</v>
      </c>
      <c r="D287" s="4" t="s">
        <v>828</v>
      </c>
      <c r="E287" s="4">
        <v>1130</v>
      </c>
    </row>
    <row r="288" spans="1:5">
      <c r="A288" s="4" t="s">
        <v>209</v>
      </c>
      <c r="B288" s="4" t="s">
        <v>210</v>
      </c>
      <c r="C288" s="4" t="s">
        <v>829</v>
      </c>
      <c r="D288" s="4" t="s">
        <v>830</v>
      </c>
      <c r="E288" s="4">
        <v>869</v>
      </c>
    </row>
    <row r="289" spans="1:5">
      <c r="A289" s="4" t="s">
        <v>211</v>
      </c>
      <c r="B289" s="4" t="s">
        <v>212</v>
      </c>
      <c r="C289" s="4" t="s">
        <v>831</v>
      </c>
      <c r="D289" s="4" t="s">
        <v>832</v>
      </c>
      <c r="E289" s="4">
        <v>389</v>
      </c>
    </row>
    <row r="290" spans="1:5">
      <c r="A290" s="4" t="s">
        <v>213</v>
      </c>
      <c r="B290" s="4" t="s">
        <v>214</v>
      </c>
      <c r="C290" s="4" t="s">
        <v>833</v>
      </c>
      <c r="D290" s="4" t="s">
        <v>834</v>
      </c>
      <c r="E290" s="4">
        <v>1</v>
      </c>
    </row>
    <row r="291" spans="1:5">
      <c r="A291" s="4" t="s">
        <v>213</v>
      </c>
      <c r="B291" s="4" t="s">
        <v>214</v>
      </c>
      <c r="C291" s="4" t="s">
        <v>835</v>
      </c>
      <c r="D291" s="4" t="s">
        <v>836</v>
      </c>
      <c r="E291" s="4">
        <v>5153</v>
      </c>
    </row>
    <row r="292" spans="1:5">
      <c r="A292" s="4" t="s">
        <v>215</v>
      </c>
      <c r="B292" s="4" t="s">
        <v>216</v>
      </c>
      <c r="C292" s="4" t="s">
        <v>837</v>
      </c>
      <c r="D292" s="4" t="s">
        <v>838</v>
      </c>
      <c r="E292" s="4">
        <v>10776</v>
      </c>
    </row>
    <row r="293" spans="1:5">
      <c r="A293" s="4" t="s">
        <v>217</v>
      </c>
      <c r="B293" s="4" t="s">
        <v>218</v>
      </c>
      <c r="C293" s="4" t="s">
        <v>839</v>
      </c>
      <c r="D293" s="4" t="s">
        <v>840</v>
      </c>
      <c r="E293" s="4">
        <v>33077</v>
      </c>
    </row>
    <row r="294" spans="1:5">
      <c r="A294" s="4" t="s">
        <v>219</v>
      </c>
      <c r="B294" s="4" t="s">
        <v>220</v>
      </c>
      <c r="C294" s="4" t="s">
        <v>841</v>
      </c>
      <c r="D294" s="4" t="s">
        <v>842</v>
      </c>
      <c r="E294" s="4">
        <v>27933</v>
      </c>
    </row>
    <row r="295" spans="1:5">
      <c r="A295" s="4" t="s">
        <v>221</v>
      </c>
      <c r="B295" s="4" t="s">
        <v>222</v>
      </c>
      <c r="C295" s="4" t="s">
        <v>843</v>
      </c>
      <c r="D295" s="4" t="s">
        <v>844</v>
      </c>
      <c r="E295" s="4">
        <v>58418</v>
      </c>
    </row>
    <row r="296" spans="1:5">
      <c r="A296" s="4" t="s">
        <v>221</v>
      </c>
      <c r="B296" s="4" t="s">
        <v>222</v>
      </c>
      <c r="C296" s="4" t="s">
        <v>845</v>
      </c>
      <c r="D296" s="4" t="s">
        <v>846</v>
      </c>
      <c r="E296" s="4">
        <v>4533</v>
      </c>
    </row>
    <row r="297" spans="1:5">
      <c r="A297" s="4" t="s">
        <v>221</v>
      </c>
      <c r="B297" s="4" t="s">
        <v>222</v>
      </c>
      <c r="C297" s="4" t="s">
        <v>847</v>
      </c>
      <c r="D297" s="4" t="s">
        <v>848</v>
      </c>
      <c r="E297" s="4">
        <v>1114</v>
      </c>
    </row>
    <row r="298" spans="1:5">
      <c r="A298" s="4" t="s">
        <v>223</v>
      </c>
      <c r="B298" s="4" t="s">
        <v>224</v>
      </c>
      <c r="C298" s="4" t="s">
        <v>849</v>
      </c>
      <c r="D298" s="4" t="s">
        <v>850</v>
      </c>
      <c r="E298" s="4">
        <v>27833</v>
      </c>
    </row>
    <row r="299" spans="1:5">
      <c r="A299" s="4" t="s">
        <v>225</v>
      </c>
      <c r="B299" s="4" t="s">
        <v>226</v>
      </c>
      <c r="C299" s="4" t="s">
        <v>851</v>
      </c>
      <c r="D299" s="4" t="s">
        <v>852</v>
      </c>
      <c r="E299" s="4">
        <v>160</v>
      </c>
    </row>
    <row r="300" spans="1:5">
      <c r="A300" s="4" t="s">
        <v>227</v>
      </c>
      <c r="B300" s="4" t="s">
        <v>228</v>
      </c>
      <c r="C300" s="4" t="s">
        <v>853</v>
      </c>
      <c r="D300" s="4" t="s">
        <v>228</v>
      </c>
      <c r="E300" s="4">
        <v>8273</v>
      </c>
    </row>
    <row r="301" spans="1:5">
      <c r="A301" s="4" t="s">
        <v>229</v>
      </c>
      <c r="B301" s="4" t="s">
        <v>230</v>
      </c>
      <c r="C301" s="4" t="s">
        <v>854</v>
      </c>
      <c r="D301" s="4" t="s">
        <v>855</v>
      </c>
      <c r="E301" s="4">
        <v>16605</v>
      </c>
    </row>
    <row r="302" spans="1:5">
      <c r="A302" s="4" t="s">
        <v>231</v>
      </c>
      <c r="B302" s="4" t="s">
        <v>232</v>
      </c>
      <c r="C302" s="4" t="s">
        <v>856</v>
      </c>
      <c r="D302" s="4" t="s">
        <v>857</v>
      </c>
      <c r="E302" s="4">
        <v>14151</v>
      </c>
    </row>
    <row r="303" spans="1:5">
      <c r="A303" s="4" t="s">
        <v>231</v>
      </c>
      <c r="B303" s="4" t="s">
        <v>232</v>
      </c>
      <c r="C303" s="4" t="s">
        <v>858</v>
      </c>
      <c r="D303" s="4" t="s">
        <v>859</v>
      </c>
      <c r="E303" s="4">
        <v>16</v>
      </c>
    </row>
    <row r="304" spans="1:5">
      <c r="A304" s="4" t="s">
        <v>233</v>
      </c>
      <c r="B304" s="4" t="s">
        <v>234</v>
      </c>
      <c r="C304" s="4" t="s">
        <v>860</v>
      </c>
      <c r="D304" s="4" t="s">
        <v>234</v>
      </c>
      <c r="E304" s="4">
        <v>372</v>
      </c>
    </row>
    <row r="305" spans="1:5">
      <c r="A305" s="4" t="s">
        <v>235</v>
      </c>
      <c r="B305" s="4" t="s">
        <v>236</v>
      </c>
      <c r="C305" s="4" t="s">
        <v>861</v>
      </c>
      <c r="D305" s="4" t="s">
        <v>236</v>
      </c>
      <c r="E305" s="4">
        <v>905</v>
      </c>
    </row>
    <row r="306" spans="1:5">
      <c r="A306" s="4" t="s">
        <v>237</v>
      </c>
      <c r="B306" s="4" t="s">
        <v>238</v>
      </c>
      <c r="C306" s="4" t="s">
        <v>862</v>
      </c>
      <c r="D306" s="4" t="s">
        <v>863</v>
      </c>
      <c r="E306" s="4">
        <v>566</v>
      </c>
    </row>
    <row r="307" spans="1:5">
      <c r="A307" s="4" t="s">
        <v>239</v>
      </c>
      <c r="B307" s="4" t="s">
        <v>240</v>
      </c>
      <c r="C307" s="4" t="s">
        <v>864</v>
      </c>
      <c r="D307" s="4" t="s">
        <v>865</v>
      </c>
      <c r="E307" s="4">
        <v>1721</v>
      </c>
    </row>
    <row r="308" spans="1:5">
      <c r="A308" s="4" t="s">
        <v>241</v>
      </c>
      <c r="B308" s="4" t="s">
        <v>242</v>
      </c>
      <c r="C308" s="4" t="s">
        <v>866</v>
      </c>
      <c r="D308" s="4" t="s">
        <v>242</v>
      </c>
      <c r="E308" s="4">
        <v>8021</v>
      </c>
    </row>
    <row r="309" spans="1:5">
      <c r="A309" s="4" t="s">
        <v>243</v>
      </c>
      <c r="B309" s="4" t="s">
        <v>244</v>
      </c>
      <c r="C309" s="4" t="s">
        <v>867</v>
      </c>
      <c r="D309" s="4" t="s">
        <v>244</v>
      </c>
      <c r="E309" s="4">
        <v>18895</v>
      </c>
    </row>
    <row r="310" spans="1:5">
      <c r="A310" s="4" t="s">
        <v>245</v>
      </c>
      <c r="B310" s="4" t="s">
        <v>246</v>
      </c>
      <c r="C310" s="4" t="s">
        <v>868</v>
      </c>
      <c r="D310" s="4" t="s">
        <v>869</v>
      </c>
      <c r="E310" s="4">
        <v>6562</v>
      </c>
    </row>
    <row r="311" spans="1:5">
      <c r="A311" s="4" t="s">
        <v>247</v>
      </c>
      <c r="B311" s="4" t="s">
        <v>248</v>
      </c>
      <c r="C311" s="4" t="s">
        <v>870</v>
      </c>
      <c r="D311" s="4" t="s">
        <v>871</v>
      </c>
      <c r="E311" s="4">
        <v>267</v>
      </c>
    </row>
    <row r="312" spans="1:5">
      <c r="A312" s="4" t="s">
        <v>249</v>
      </c>
      <c r="B312" s="4" t="s">
        <v>250</v>
      </c>
      <c r="C312" s="4" t="s">
        <v>872</v>
      </c>
      <c r="D312" s="4" t="s">
        <v>873</v>
      </c>
      <c r="E312" s="4">
        <v>171</v>
      </c>
    </row>
    <row r="313" spans="1:5">
      <c r="A313" s="4" t="s">
        <v>251</v>
      </c>
      <c r="B313" s="4" t="s">
        <v>252</v>
      </c>
      <c r="C313" s="4" t="s">
        <v>874</v>
      </c>
      <c r="D313" s="4" t="s">
        <v>252</v>
      </c>
      <c r="E313" s="4">
        <v>873</v>
      </c>
    </row>
    <row r="314" spans="1:5">
      <c r="A314" s="4" t="s">
        <v>253</v>
      </c>
      <c r="B314" s="4" t="s">
        <v>254</v>
      </c>
      <c r="C314" s="4" t="s">
        <v>875</v>
      </c>
      <c r="D314" s="4" t="s">
        <v>254</v>
      </c>
      <c r="E314" s="4">
        <v>1376</v>
      </c>
    </row>
    <row r="315" spans="1:5">
      <c r="A315" s="4" t="s">
        <v>255</v>
      </c>
      <c r="B315" s="4" t="s">
        <v>256</v>
      </c>
      <c r="C315" s="4" t="s">
        <v>876</v>
      </c>
      <c r="D315" s="4" t="s">
        <v>877</v>
      </c>
      <c r="E315" s="4">
        <v>30</v>
      </c>
    </row>
    <row r="316" spans="1:5">
      <c r="A316" s="4" t="s">
        <v>255</v>
      </c>
      <c r="B316" s="4" t="s">
        <v>256</v>
      </c>
      <c r="C316" s="4" t="s">
        <v>878</v>
      </c>
      <c r="D316" s="4" t="s">
        <v>879</v>
      </c>
      <c r="E316" s="4">
        <v>185</v>
      </c>
    </row>
    <row r="317" spans="1:5">
      <c r="A317" s="4" t="s">
        <v>255</v>
      </c>
      <c r="B317" s="4" t="s">
        <v>256</v>
      </c>
      <c r="C317" s="4" t="s">
        <v>880</v>
      </c>
      <c r="D317" s="4" t="s">
        <v>881</v>
      </c>
      <c r="E317" s="4">
        <v>23</v>
      </c>
    </row>
    <row r="318" spans="1:5">
      <c r="A318" s="4" t="s">
        <v>255</v>
      </c>
      <c r="B318" s="4" t="s">
        <v>256</v>
      </c>
      <c r="C318" s="4" t="s">
        <v>882</v>
      </c>
      <c r="D318" s="4" t="s">
        <v>883</v>
      </c>
      <c r="E318" s="4">
        <v>13</v>
      </c>
    </row>
    <row r="319" spans="1:5">
      <c r="A319" s="4" t="s">
        <v>255</v>
      </c>
      <c r="B319" s="4" t="s">
        <v>256</v>
      </c>
      <c r="C319" s="4" t="s">
        <v>884</v>
      </c>
      <c r="D319" s="4" t="s">
        <v>885</v>
      </c>
      <c r="E319" s="4">
        <v>4</v>
      </c>
    </row>
    <row r="320" spans="1:5">
      <c r="A320" s="4" t="s">
        <v>255</v>
      </c>
      <c r="B320" s="4" t="s">
        <v>256</v>
      </c>
      <c r="C320" s="4" t="s">
        <v>886</v>
      </c>
      <c r="D320" s="4" t="s">
        <v>887</v>
      </c>
      <c r="E320" s="4">
        <v>13</v>
      </c>
    </row>
    <row r="321" spans="1:5">
      <c r="A321" s="4" t="s">
        <v>255</v>
      </c>
      <c r="B321" s="4" t="s">
        <v>256</v>
      </c>
      <c r="C321" s="4" t="s">
        <v>888</v>
      </c>
      <c r="D321" s="4" t="s">
        <v>889</v>
      </c>
      <c r="E321" s="4">
        <v>2</v>
      </c>
    </row>
    <row r="322" spans="1:5">
      <c r="A322" s="4" t="s">
        <v>257</v>
      </c>
      <c r="B322" s="4" t="s">
        <v>258</v>
      </c>
      <c r="C322" s="4" t="s">
        <v>890</v>
      </c>
      <c r="D322" s="4" t="s">
        <v>891</v>
      </c>
      <c r="E322" s="4">
        <v>206</v>
      </c>
    </row>
    <row r="323" spans="1:5">
      <c r="A323" s="4" t="s">
        <v>257</v>
      </c>
      <c r="B323" s="4" t="s">
        <v>258</v>
      </c>
      <c r="C323" s="4" t="s">
        <v>892</v>
      </c>
      <c r="D323" s="4" t="s">
        <v>893</v>
      </c>
      <c r="E323" s="4">
        <v>1787</v>
      </c>
    </row>
    <row r="324" spans="1:5">
      <c r="A324" s="4" t="s">
        <v>257</v>
      </c>
      <c r="B324" s="4" t="s">
        <v>258</v>
      </c>
      <c r="C324" s="4" t="s">
        <v>894</v>
      </c>
      <c r="D324" s="4" t="s">
        <v>895</v>
      </c>
      <c r="E324" s="4">
        <v>2602</v>
      </c>
    </row>
    <row r="325" spans="1:5">
      <c r="A325" s="4" t="s">
        <v>257</v>
      </c>
      <c r="B325" s="4" t="s">
        <v>258</v>
      </c>
      <c r="C325" s="4" t="s">
        <v>896</v>
      </c>
      <c r="D325" s="4" t="s">
        <v>897</v>
      </c>
      <c r="E325" s="4">
        <v>447</v>
      </c>
    </row>
    <row r="326" spans="1:5">
      <c r="A326" s="4" t="s">
        <v>257</v>
      </c>
      <c r="B326" s="4" t="s">
        <v>258</v>
      </c>
      <c r="C326" s="4" t="s">
        <v>898</v>
      </c>
      <c r="D326" s="4" t="s">
        <v>899</v>
      </c>
      <c r="E326" s="4">
        <v>670</v>
      </c>
    </row>
    <row r="327" spans="1:5">
      <c r="A327" s="4" t="s">
        <v>257</v>
      </c>
      <c r="B327" s="4" t="s">
        <v>258</v>
      </c>
      <c r="C327" s="4" t="s">
        <v>900</v>
      </c>
      <c r="D327" s="4" t="s">
        <v>901</v>
      </c>
      <c r="E327" s="4">
        <v>3326</v>
      </c>
    </row>
    <row r="328" spans="1:5">
      <c r="A328" s="4" t="s">
        <v>257</v>
      </c>
      <c r="B328" s="4" t="s">
        <v>258</v>
      </c>
      <c r="C328" s="4" t="s">
        <v>902</v>
      </c>
      <c r="D328" s="4" t="s">
        <v>903</v>
      </c>
      <c r="E328" s="4">
        <v>1120</v>
      </c>
    </row>
    <row r="329" spans="1:5">
      <c r="A329" s="4" t="s">
        <v>257</v>
      </c>
      <c r="B329" s="4" t="s">
        <v>258</v>
      </c>
      <c r="C329" s="4" t="s">
        <v>904</v>
      </c>
      <c r="D329" s="4" t="s">
        <v>905</v>
      </c>
      <c r="E329" s="4">
        <v>54</v>
      </c>
    </row>
    <row r="330" spans="1:5">
      <c r="A330" s="4" t="s">
        <v>257</v>
      </c>
      <c r="B330" s="4" t="s">
        <v>258</v>
      </c>
      <c r="C330" s="4" t="s">
        <v>906</v>
      </c>
      <c r="D330" s="4" t="s">
        <v>907</v>
      </c>
      <c r="E330" s="4">
        <v>1365</v>
      </c>
    </row>
    <row r="331" spans="1:5">
      <c r="A331" s="4" t="s">
        <v>257</v>
      </c>
      <c r="B331" s="4" t="s">
        <v>258</v>
      </c>
      <c r="C331" s="4" t="s">
        <v>908</v>
      </c>
      <c r="D331" s="4" t="s">
        <v>909</v>
      </c>
      <c r="E331" s="4">
        <v>644</v>
      </c>
    </row>
    <row r="332" spans="1:5">
      <c r="A332" s="4" t="s">
        <v>257</v>
      </c>
      <c r="B332" s="4" t="s">
        <v>258</v>
      </c>
      <c r="C332" s="4" t="s">
        <v>910</v>
      </c>
      <c r="D332" s="4" t="s">
        <v>911</v>
      </c>
      <c r="E332" s="4">
        <v>1910</v>
      </c>
    </row>
    <row r="333" spans="1:5">
      <c r="A333" s="4" t="s">
        <v>257</v>
      </c>
      <c r="B333" s="4" t="s">
        <v>258</v>
      </c>
      <c r="C333" s="4" t="s">
        <v>912</v>
      </c>
      <c r="D333" s="4" t="s">
        <v>913</v>
      </c>
      <c r="E333" s="4">
        <v>120</v>
      </c>
    </row>
    <row r="334" spans="1:5">
      <c r="A334" s="4" t="s">
        <v>257</v>
      </c>
      <c r="B334" s="4" t="s">
        <v>258</v>
      </c>
      <c r="C334" s="4" t="s">
        <v>914</v>
      </c>
      <c r="D334" s="4" t="s">
        <v>915</v>
      </c>
      <c r="E334" s="4">
        <v>2739</v>
      </c>
    </row>
    <row r="335" spans="1:5">
      <c r="A335" s="4" t="s">
        <v>257</v>
      </c>
      <c r="B335" s="4" t="s">
        <v>258</v>
      </c>
      <c r="C335" s="4" t="s">
        <v>916</v>
      </c>
      <c r="D335" s="4" t="s">
        <v>917</v>
      </c>
      <c r="E335" s="4">
        <v>2098</v>
      </c>
    </row>
    <row r="336" spans="1:5">
      <c r="A336" s="4" t="s">
        <v>257</v>
      </c>
      <c r="B336" s="4" t="s">
        <v>258</v>
      </c>
      <c r="C336" s="4" t="s">
        <v>918</v>
      </c>
      <c r="D336" s="4" t="s">
        <v>919</v>
      </c>
      <c r="E336" s="4">
        <v>1274</v>
      </c>
    </row>
    <row r="337" spans="1:5">
      <c r="A337" s="4" t="s">
        <v>257</v>
      </c>
      <c r="B337" s="4" t="s">
        <v>258</v>
      </c>
      <c r="C337" s="4" t="s">
        <v>920</v>
      </c>
      <c r="D337" s="4" t="s">
        <v>921</v>
      </c>
      <c r="E337" s="4">
        <v>2614</v>
      </c>
    </row>
    <row r="338" spans="1:5">
      <c r="A338" s="4" t="s">
        <v>257</v>
      </c>
      <c r="B338" s="4" t="s">
        <v>258</v>
      </c>
      <c r="C338" s="4" t="s">
        <v>922</v>
      </c>
      <c r="D338" s="4" t="s">
        <v>923</v>
      </c>
      <c r="E338" s="4">
        <v>1607</v>
      </c>
    </row>
    <row r="339" spans="1:5">
      <c r="A339" s="4" t="s">
        <v>257</v>
      </c>
      <c r="B339" s="4" t="s">
        <v>258</v>
      </c>
      <c r="C339" s="4" t="s">
        <v>924</v>
      </c>
      <c r="D339" s="4" t="s">
        <v>925</v>
      </c>
      <c r="E339" s="4">
        <v>1692</v>
      </c>
    </row>
    <row r="340" spans="1:5">
      <c r="A340" s="4" t="s">
        <v>257</v>
      </c>
      <c r="B340" s="4" t="s">
        <v>258</v>
      </c>
      <c r="C340" s="4" t="s">
        <v>926</v>
      </c>
      <c r="D340" s="4" t="s">
        <v>927</v>
      </c>
      <c r="E340" s="4">
        <v>1031</v>
      </c>
    </row>
    <row r="341" spans="1:5">
      <c r="A341" s="4" t="s">
        <v>257</v>
      </c>
      <c r="B341" s="4" t="s">
        <v>258</v>
      </c>
      <c r="C341" s="4" t="s">
        <v>928</v>
      </c>
      <c r="D341" s="4" t="s">
        <v>929</v>
      </c>
      <c r="E341" s="4">
        <v>1253</v>
      </c>
    </row>
    <row r="342" spans="1:5">
      <c r="A342" s="4" t="s">
        <v>257</v>
      </c>
      <c r="B342" s="4" t="s">
        <v>258</v>
      </c>
      <c r="C342" s="4" t="s">
        <v>930</v>
      </c>
      <c r="D342" s="4" t="s">
        <v>931</v>
      </c>
      <c r="E342" s="4">
        <v>48</v>
      </c>
    </row>
    <row r="343" spans="1:5">
      <c r="A343" s="4" t="s">
        <v>259</v>
      </c>
      <c r="B343" s="4" t="s">
        <v>260</v>
      </c>
      <c r="C343" s="4" t="s">
        <v>932</v>
      </c>
      <c r="D343" s="4" t="s">
        <v>933</v>
      </c>
      <c r="E343" s="4">
        <v>4</v>
      </c>
    </row>
    <row r="344" spans="1:5">
      <c r="A344" s="4" t="s">
        <v>259</v>
      </c>
      <c r="B344" s="4" t="s">
        <v>260</v>
      </c>
      <c r="C344" s="4" t="s">
        <v>934</v>
      </c>
      <c r="D344" s="4" t="s">
        <v>935</v>
      </c>
      <c r="E344" s="4">
        <v>2</v>
      </c>
    </row>
    <row r="345" spans="1:5">
      <c r="A345" s="4" t="s">
        <v>261</v>
      </c>
      <c r="B345" s="4" t="s">
        <v>262</v>
      </c>
      <c r="C345" s="4" t="s">
        <v>936</v>
      </c>
      <c r="D345" s="4" t="s">
        <v>937</v>
      </c>
      <c r="E345" s="4">
        <v>4076</v>
      </c>
    </row>
    <row r="346" spans="1:5">
      <c r="A346" s="4" t="s">
        <v>263</v>
      </c>
      <c r="B346" s="4" t="s">
        <v>264</v>
      </c>
      <c r="C346" s="4" t="s">
        <v>938</v>
      </c>
      <c r="D346" s="4" t="s">
        <v>264</v>
      </c>
      <c r="E346" s="4">
        <v>6022</v>
      </c>
    </row>
    <row r="347" spans="1:5">
      <c r="A347" s="4" t="s">
        <v>265</v>
      </c>
      <c r="B347" s="4" t="s">
        <v>266</v>
      </c>
      <c r="C347" s="4" t="s">
        <v>939</v>
      </c>
      <c r="D347" s="4" t="s">
        <v>940</v>
      </c>
      <c r="E347" s="4">
        <v>98</v>
      </c>
    </row>
    <row r="348" spans="1:5">
      <c r="A348" s="4" t="s">
        <v>265</v>
      </c>
      <c r="B348" s="4" t="s">
        <v>266</v>
      </c>
      <c r="C348" s="4" t="s">
        <v>941</v>
      </c>
      <c r="D348" s="4" t="s">
        <v>942</v>
      </c>
      <c r="E348" s="4">
        <v>95</v>
      </c>
    </row>
    <row r="349" spans="1:5">
      <c r="A349" s="4" t="s">
        <v>265</v>
      </c>
      <c r="B349" s="4" t="s">
        <v>266</v>
      </c>
      <c r="C349" s="4" t="s">
        <v>943</v>
      </c>
      <c r="D349" s="4" t="s">
        <v>944</v>
      </c>
      <c r="E349" s="4">
        <v>438</v>
      </c>
    </row>
    <row r="350" spans="1:5">
      <c r="A350" s="4" t="s">
        <v>265</v>
      </c>
      <c r="B350" s="4" t="s">
        <v>266</v>
      </c>
      <c r="C350" s="4" t="s">
        <v>945</v>
      </c>
      <c r="D350" s="4" t="s">
        <v>946</v>
      </c>
      <c r="E350" s="4">
        <v>778</v>
      </c>
    </row>
    <row r="351" spans="1:5">
      <c r="A351" s="4" t="s">
        <v>265</v>
      </c>
      <c r="B351" s="4" t="s">
        <v>266</v>
      </c>
      <c r="C351" s="4" t="s">
        <v>947</v>
      </c>
      <c r="D351" s="4" t="s">
        <v>948</v>
      </c>
      <c r="E351" s="4">
        <v>12</v>
      </c>
    </row>
    <row r="352" spans="1:5">
      <c r="A352" s="4" t="s">
        <v>265</v>
      </c>
      <c r="B352" s="4" t="s">
        <v>266</v>
      </c>
      <c r="C352" s="4" t="s">
        <v>949</v>
      </c>
      <c r="D352" s="4" t="s">
        <v>950</v>
      </c>
      <c r="E352" s="4">
        <v>326</v>
      </c>
    </row>
    <row r="353" spans="1:5">
      <c r="A353" s="4" t="s">
        <v>265</v>
      </c>
      <c r="B353" s="4" t="s">
        <v>266</v>
      </c>
      <c r="C353" s="4" t="s">
        <v>951</v>
      </c>
      <c r="D353" s="4" t="s">
        <v>952</v>
      </c>
      <c r="E353" s="4">
        <v>1</v>
      </c>
    </row>
    <row r="354" spans="1:5">
      <c r="A354" s="4" t="s">
        <v>265</v>
      </c>
      <c r="B354" s="4" t="s">
        <v>266</v>
      </c>
      <c r="C354" s="4" t="s">
        <v>953</v>
      </c>
      <c r="D354" s="4" t="s">
        <v>954</v>
      </c>
      <c r="E354" s="4">
        <v>326</v>
      </c>
    </row>
    <row r="355" spans="1:5">
      <c r="A355" s="4" t="s">
        <v>265</v>
      </c>
      <c r="B355" s="4" t="s">
        <v>266</v>
      </c>
      <c r="C355" s="4" t="s">
        <v>955</v>
      </c>
      <c r="D355" s="4" t="s">
        <v>956</v>
      </c>
      <c r="E355" s="4">
        <v>705</v>
      </c>
    </row>
    <row r="356" spans="1:5">
      <c r="A356" s="4" t="s">
        <v>265</v>
      </c>
      <c r="B356" s="4" t="s">
        <v>266</v>
      </c>
      <c r="C356" s="4" t="s">
        <v>957</v>
      </c>
      <c r="D356" s="4" t="s">
        <v>958</v>
      </c>
      <c r="E356" s="4">
        <v>292</v>
      </c>
    </row>
    <row r="357" spans="1:5">
      <c r="A357" s="4" t="s">
        <v>265</v>
      </c>
      <c r="B357" s="4" t="s">
        <v>266</v>
      </c>
      <c r="C357" s="4" t="s">
        <v>959</v>
      </c>
      <c r="D357" s="4" t="s">
        <v>960</v>
      </c>
      <c r="E357" s="4">
        <v>143</v>
      </c>
    </row>
    <row r="358" spans="1:5">
      <c r="A358" s="4" t="s">
        <v>265</v>
      </c>
      <c r="B358" s="4" t="s">
        <v>266</v>
      </c>
      <c r="C358" s="4" t="s">
        <v>961</v>
      </c>
      <c r="D358" s="4" t="s">
        <v>962</v>
      </c>
      <c r="E358" s="4">
        <v>417</v>
      </c>
    </row>
    <row r="359" spans="1:5">
      <c r="A359" s="4" t="s">
        <v>267</v>
      </c>
      <c r="B359" s="4" t="s">
        <v>268</v>
      </c>
      <c r="C359" s="4" t="s">
        <v>963</v>
      </c>
      <c r="D359" s="4" t="s">
        <v>964</v>
      </c>
      <c r="E359" s="4">
        <v>730</v>
      </c>
    </row>
    <row r="360" spans="1:5">
      <c r="A360" s="4" t="s">
        <v>269</v>
      </c>
      <c r="B360" s="4" t="s">
        <v>270</v>
      </c>
      <c r="C360" s="4" t="s">
        <v>965</v>
      </c>
      <c r="D360" s="4" t="s">
        <v>966</v>
      </c>
      <c r="E360" s="4">
        <v>39951</v>
      </c>
    </row>
    <row r="361" spans="1:5">
      <c r="A361" s="4" t="s">
        <v>271</v>
      </c>
      <c r="B361" s="4" t="s">
        <v>272</v>
      </c>
      <c r="C361" s="4" t="s">
        <v>967</v>
      </c>
      <c r="D361" s="4" t="s">
        <v>968</v>
      </c>
      <c r="E361" s="4">
        <v>52995</v>
      </c>
    </row>
    <row r="362" spans="1:5">
      <c r="A362" s="72" t="s">
        <v>273</v>
      </c>
      <c r="B362" s="72"/>
      <c r="C362" s="72"/>
      <c r="D362" s="72"/>
      <c r="E362" s="6">
        <f>SUM(E2:E361)</f>
        <v>2272595</v>
      </c>
    </row>
  </sheetData>
  <mergeCells count="1">
    <mergeCell ref="A362:D362"/>
  </mergeCells>
  <pageMargins left="0.70866141732283472" right="0.70866141732283472" top="0.66" bottom="0.26" header="0.31496062992125984" footer="0.31496062992125984"/>
  <pageSetup scale="9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9"/>
  <sheetViews>
    <sheetView workbookViewId="0"/>
  </sheetViews>
  <sheetFormatPr defaultRowHeight="15"/>
  <cols>
    <col min="1" max="1" width="11.140625" style="10" bestFit="1" customWidth="1"/>
    <col min="2" max="2" width="28" style="10" customWidth="1"/>
    <col min="3" max="3" width="8.85546875" style="10" bestFit="1" customWidth="1"/>
    <col min="4" max="4" width="35" style="10" customWidth="1"/>
    <col min="5" max="5" width="10.5703125" customWidth="1"/>
  </cols>
  <sheetData>
    <row r="1" spans="1:5" s="71" customFormat="1" ht="45">
      <c r="A1" s="68" t="s">
        <v>0</v>
      </c>
      <c r="B1" s="69" t="s">
        <v>1</v>
      </c>
      <c r="C1" s="68" t="s">
        <v>274</v>
      </c>
      <c r="D1" s="69" t="s">
        <v>275</v>
      </c>
      <c r="E1" s="70" t="s">
        <v>969</v>
      </c>
    </row>
    <row r="2" spans="1:5">
      <c r="A2" s="4" t="s">
        <v>3</v>
      </c>
      <c r="B2" s="5" t="s">
        <v>4</v>
      </c>
      <c r="C2" s="4" t="s">
        <v>276</v>
      </c>
      <c r="D2" s="5" t="s">
        <v>277</v>
      </c>
      <c r="E2" s="4">
        <v>5</v>
      </c>
    </row>
    <row r="3" spans="1:5">
      <c r="A3" s="4" t="s">
        <v>3</v>
      </c>
      <c r="B3" s="5" t="s">
        <v>4</v>
      </c>
      <c r="C3" s="4" t="s">
        <v>278</v>
      </c>
      <c r="D3" s="5" t="s">
        <v>279</v>
      </c>
      <c r="E3" s="4">
        <v>5</v>
      </c>
    </row>
    <row r="4" spans="1:5">
      <c r="A4" s="4" t="s">
        <v>3</v>
      </c>
      <c r="B4" s="5" t="s">
        <v>4</v>
      </c>
      <c r="C4" s="4" t="s">
        <v>280</v>
      </c>
      <c r="D4" s="5" t="s">
        <v>281</v>
      </c>
      <c r="E4" s="4">
        <v>6</v>
      </c>
    </row>
    <row r="5" spans="1:5">
      <c r="A5" s="4" t="s">
        <v>3</v>
      </c>
      <c r="B5" s="5" t="s">
        <v>4</v>
      </c>
      <c r="C5" s="4" t="s">
        <v>282</v>
      </c>
      <c r="D5" s="5" t="s">
        <v>283</v>
      </c>
      <c r="E5" s="4">
        <v>17</v>
      </c>
    </row>
    <row r="6" spans="1:5">
      <c r="A6" s="4" t="s">
        <v>3</v>
      </c>
      <c r="B6" s="5" t="s">
        <v>4</v>
      </c>
      <c r="C6" s="4" t="s">
        <v>284</v>
      </c>
      <c r="D6" s="5" t="s">
        <v>285</v>
      </c>
      <c r="E6" s="4">
        <v>24</v>
      </c>
    </row>
    <row r="7" spans="1:5">
      <c r="A7" s="4" t="s">
        <v>3</v>
      </c>
      <c r="B7" s="5" t="s">
        <v>4</v>
      </c>
      <c r="C7" s="4" t="s">
        <v>288</v>
      </c>
      <c r="D7" s="5" t="s">
        <v>289</v>
      </c>
      <c r="E7" s="4">
        <v>169</v>
      </c>
    </row>
    <row r="8" spans="1:5">
      <c r="A8" s="4" t="s">
        <v>3</v>
      </c>
      <c r="B8" s="5" t="s">
        <v>4</v>
      </c>
      <c r="C8" s="4" t="s">
        <v>290</v>
      </c>
      <c r="D8" s="5" t="s">
        <v>291</v>
      </c>
      <c r="E8" s="4">
        <v>2</v>
      </c>
    </row>
    <row r="9" spans="1:5">
      <c r="A9" s="4" t="s">
        <v>3</v>
      </c>
      <c r="B9" s="5" t="s">
        <v>4</v>
      </c>
      <c r="C9" s="4" t="s">
        <v>294</v>
      </c>
      <c r="D9" s="5" t="s">
        <v>295</v>
      </c>
      <c r="E9" s="4">
        <v>4</v>
      </c>
    </row>
    <row r="10" spans="1:5">
      <c r="A10" s="4" t="s">
        <v>7</v>
      </c>
      <c r="B10" s="5" t="s">
        <v>8</v>
      </c>
      <c r="C10" s="4" t="s">
        <v>298</v>
      </c>
      <c r="D10" s="5" t="s">
        <v>299</v>
      </c>
      <c r="E10" s="4">
        <v>1480</v>
      </c>
    </row>
    <row r="11" spans="1:5">
      <c r="A11" s="4" t="s">
        <v>9</v>
      </c>
      <c r="B11" s="5" t="s">
        <v>10</v>
      </c>
      <c r="C11" s="4" t="s">
        <v>300</v>
      </c>
      <c r="D11" s="5" t="s">
        <v>301</v>
      </c>
      <c r="E11" s="4">
        <v>16171</v>
      </c>
    </row>
    <row r="12" spans="1:5">
      <c r="A12" s="4" t="s">
        <v>9</v>
      </c>
      <c r="B12" s="5" t="s">
        <v>10</v>
      </c>
      <c r="C12" s="4" t="s">
        <v>302</v>
      </c>
      <c r="D12" s="5" t="s">
        <v>303</v>
      </c>
      <c r="E12" s="4">
        <v>6232</v>
      </c>
    </row>
    <row r="13" spans="1:5">
      <c r="A13" s="4" t="s">
        <v>11</v>
      </c>
      <c r="B13" s="5" t="s">
        <v>12</v>
      </c>
      <c r="C13" s="4" t="s">
        <v>314</v>
      </c>
      <c r="D13" s="5" t="s">
        <v>315</v>
      </c>
      <c r="E13" s="4">
        <v>86</v>
      </c>
    </row>
    <row r="14" spans="1:5">
      <c r="A14" s="4" t="s">
        <v>11</v>
      </c>
      <c r="B14" s="5" t="s">
        <v>12</v>
      </c>
      <c r="C14" s="4" t="s">
        <v>316</v>
      </c>
      <c r="D14" s="5" t="s">
        <v>317</v>
      </c>
      <c r="E14" s="4">
        <v>1040</v>
      </c>
    </row>
    <row r="15" spans="1:5">
      <c r="A15" s="4" t="s">
        <v>11</v>
      </c>
      <c r="B15" s="5" t="s">
        <v>12</v>
      </c>
      <c r="C15" s="4" t="s">
        <v>320</v>
      </c>
      <c r="D15" s="5" t="s">
        <v>321</v>
      </c>
      <c r="E15" s="4">
        <v>18</v>
      </c>
    </row>
    <row r="16" spans="1:5">
      <c r="A16" s="4" t="s">
        <v>11</v>
      </c>
      <c r="B16" s="5" t="s">
        <v>12</v>
      </c>
      <c r="C16" s="4" t="s">
        <v>330</v>
      </c>
      <c r="D16" s="5" t="s">
        <v>331</v>
      </c>
      <c r="E16" s="4">
        <v>157</v>
      </c>
    </row>
    <row r="17" spans="1:5">
      <c r="A17" s="4" t="s">
        <v>11</v>
      </c>
      <c r="B17" s="5" t="s">
        <v>12</v>
      </c>
      <c r="C17" s="4" t="s">
        <v>340</v>
      </c>
      <c r="D17" s="5" t="s">
        <v>341</v>
      </c>
      <c r="E17" s="4">
        <v>47</v>
      </c>
    </row>
    <row r="18" spans="1:5">
      <c r="A18" s="4" t="s">
        <v>11</v>
      </c>
      <c r="B18" s="5" t="s">
        <v>12</v>
      </c>
      <c r="C18" s="4" t="s">
        <v>352</v>
      </c>
      <c r="D18" s="5" t="s">
        <v>353</v>
      </c>
      <c r="E18" s="4">
        <v>1126</v>
      </c>
    </row>
    <row r="19" spans="1:5">
      <c r="A19" s="4" t="s">
        <v>15</v>
      </c>
      <c r="B19" s="5" t="s">
        <v>16</v>
      </c>
      <c r="C19" s="4" t="s">
        <v>356</v>
      </c>
      <c r="D19" s="5" t="s">
        <v>357</v>
      </c>
      <c r="E19" s="4">
        <v>87</v>
      </c>
    </row>
    <row r="20" spans="1:5">
      <c r="A20" s="4" t="s">
        <v>17</v>
      </c>
      <c r="B20" s="5" t="s">
        <v>18</v>
      </c>
      <c r="C20" s="4" t="s">
        <v>358</v>
      </c>
      <c r="D20" s="5" t="s">
        <v>359</v>
      </c>
      <c r="E20" s="4">
        <v>10</v>
      </c>
    </row>
    <row r="21" spans="1:5">
      <c r="A21" s="4" t="s">
        <v>17</v>
      </c>
      <c r="B21" s="5" t="s">
        <v>18</v>
      </c>
      <c r="C21" s="4" t="s">
        <v>360</v>
      </c>
      <c r="D21" s="5" t="s">
        <v>361</v>
      </c>
      <c r="E21" s="4">
        <v>164</v>
      </c>
    </row>
    <row r="22" spans="1:5">
      <c r="A22" s="4" t="s">
        <v>17</v>
      </c>
      <c r="B22" s="5" t="s">
        <v>18</v>
      </c>
      <c r="C22" s="4" t="s">
        <v>362</v>
      </c>
      <c r="D22" s="5" t="s">
        <v>363</v>
      </c>
      <c r="E22" s="4">
        <v>18</v>
      </c>
    </row>
    <row r="23" spans="1:5">
      <c r="A23" s="4" t="s">
        <v>17</v>
      </c>
      <c r="B23" s="5" t="s">
        <v>18</v>
      </c>
      <c r="C23" s="4" t="s">
        <v>364</v>
      </c>
      <c r="D23" s="5" t="s">
        <v>365</v>
      </c>
      <c r="E23" s="4">
        <v>1</v>
      </c>
    </row>
    <row r="24" spans="1:5">
      <c r="A24" s="4" t="s">
        <v>23</v>
      </c>
      <c r="B24" s="5" t="s">
        <v>24</v>
      </c>
      <c r="C24" s="4" t="s">
        <v>442</v>
      </c>
      <c r="D24" s="5" t="s">
        <v>443</v>
      </c>
      <c r="E24" s="4">
        <v>92</v>
      </c>
    </row>
    <row r="25" spans="1:5">
      <c r="A25" s="4" t="s">
        <v>25</v>
      </c>
      <c r="B25" s="5" t="s">
        <v>26</v>
      </c>
      <c r="C25" s="4" t="s">
        <v>444</v>
      </c>
      <c r="D25" s="5" t="s">
        <v>445</v>
      </c>
      <c r="E25" s="4">
        <v>409</v>
      </c>
    </row>
    <row r="26" spans="1:5">
      <c r="A26" s="4" t="s">
        <v>29</v>
      </c>
      <c r="B26" s="5" t="s">
        <v>30</v>
      </c>
      <c r="C26" s="4" t="s">
        <v>448</v>
      </c>
      <c r="D26" s="5" t="s">
        <v>449</v>
      </c>
      <c r="E26" s="4">
        <v>1538</v>
      </c>
    </row>
    <row r="27" spans="1:5">
      <c r="A27" s="4" t="s">
        <v>31</v>
      </c>
      <c r="B27" s="5" t="s">
        <v>32</v>
      </c>
      <c r="C27" s="4" t="s">
        <v>454</v>
      </c>
      <c r="D27" s="5" t="s">
        <v>455</v>
      </c>
      <c r="E27" s="4">
        <v>339</v>
      </c>
    </row>
    <row r="28" spans="1:5">
      <c r="A28" s="4" t="s">
        <v>33</v>
      </c>
      <c r="B28" s="5" t="s">
        <v>34</v>
      </c>
      <c r="C28" s="4" t="s">
        <v>458</v>
      </c>
      <c r="D28" s="5" t="s">
        <v>459</v>
      </c>
      <c r="E28" s="4">
        <v>5810</v>
      </c>
    </row>
    <row r="29" spans="1:5">
      <c r="A29" s="4" t="s">
        <v>35</v>
      </c>
      <c r="B29" s="5" t="s">
        <v>36</v>
      </c>
      <c r="C29" s="4" t="s">
        <v>460</v>
      </c>
      <c r="D29" s="5" t="s">
        <v>461</v>
      </c>
      <c r="E29" s="4">
        <v>2129</v>
      </c>
    </row>
    <row r="30" spans="1:5">
      <c r="A30" s="4" t="s">
        <v>43</v>
      </c>
      <c r="B30" s="5" t="s">
        <v>44</v>
      </c>
      <c r="C30" s="4" t="s">
        <v>472</v>
      </c>
      <c r="D30" s="5" t="s">
        <v>473</v>
      </c>
      <c r="E30" s="4">
        <v>18</v>
      </c>
    </row>
    <row r="31" spans="1:5">
      <c r="A31" s="4" t="s">
        <v>43</v>
      </c>
      <c r="B31" s="5" t="s">
        <v>44</v>
      </c>
      <c r="C31" s="4" t="s">
        <v>474</v>
      </c>
      <c r="D31" s="5" t="s">
        <v>475</v>
      </c>
      <c r="E31" s="4">
        <v>1</v>
      </c>
    </row>
    <row r="32" spans="1:5">
      <c r="A32" s="4" t="s">
        <v>43</v>
      </c>
      <c r="B32" s="5" t="s">
        <v>44</v>
      </c>
      <c r="C32" s="4" t="s">
        <v>478</v>
      </c>
      <c r="D32" s="5" t="s">
        <v>479</v>
      </c>
      <c r="E32" s="4">
        <v>5</v>
      </c>
    </row>
    <row r="33" spans="1:5">
      <c r="A33" s="4" t="s">
        <v>71</v>
      </c>
      <c r="B33" s="5" t="s">
        <v>72</v>
      </c>
      <c r="C33" s="4" t="s">
        <v>510</v>
      </c>
      <c r="D33" s="5" t="s">
        <v>511</v>
      </c>
      <c r="E33" s="4">
        <v>1</v>
      </c>
    </row>
    <row r="34" spans="1:5">
      <c r="A34" s="4" t="s">
        <v>91</v>
      </c>
      <c r="B34" s="5" t="s">
        <v>92</v>
      </c>
      <c r="C34" s="4" t="s">
        <v>539</v>
      </c>
      <c r="D34" s="5" t="s">
        <v>540</v>
      </c>
      <c r="E34" s="4">
        <v>2779</v>
      </c>
    </row>
    <row r="35" spans="1:5">
      <c r="A35" s="4" t="s">
        <v>91</v>
      </c>
      <c r="B35" s="5" t="s">
        <v>92</v>
      </c>
      <c r="C35" s="4" t="s">
        <v>541</v>
      </c>
      <c r="D35" s="5" t="s">
        <v>542</v>
      </c>
      <c r="E35" s="4">
        <v>3</v>
      </c>
    </row>
    <row r="36" spans="1:5">
      <c r="A36" s="4" t="s">
        <v>97</v>
      </c>
      <c r="B36" s="5" t="s">
        <v>98</v>
      </c>
      <c r="C36" s="4" t="s">
        <v>551</v>
      </c>
      <c r="D36" s="5" t="s">
        <v>552</v>
      </c>
      <c r="E36" s="4">
        <v>49</v>
      </c>
    </row>
    <row r="37" spans="1:5">
      <c r="A37" s="4" t="s">
        <v>97</v>
      </c>
      <c r="B37" s="5" t="s">
        <v>98</v>
      </c>
      <c r="C37" s="4" t="s">
        <v>561</v>
      </c>
      <c r="D37" s="5" t="s">
        <v>562</v>
      </c>
      <c r="E37" s="4">
        <v>23</v>
      </c>
    </row>
    <row r="38" spans="1:5">
      <c r="A38" s="4" t="s">
        <v>97</v>
      </c>
      <c r="B38" s="5" t="s">
        <v>98</v>
      </c>
      <c r="C38" s="4" t="s">
        <v>603</v>
      </c>
      <c r="D38" s="5" t="s">
        <v>604</v>
      </c>
      <c r="E38" s="4">
        <v>170</v>
      </c>
    </row>
    <row r="39" spans="1:5">
      <c r="A39" s="4" t="s">
        <v>99</v>
      </c>
      <c r="B39" s="5" t="s">
        <v>100</v>
      </c>
      <c r="C39" s="4" t="s">
        <v>607</v>
      </c>
      <c r="D39" s="5" t="s">
        <v>608</v>
      </c>
      <c r="E39" s="4">
        <v>44</v>
      </c>
    </row>
    <row r="40" spans="1:5">
      <c r="A40" s="4" t="s">
        <v>99</v>
      </c>
      <c r="B40" s="5" t="s">
        <v>100</v>
      </c>
      <c r="C40" s="4" t="s">
        <v>609</v>
      </c>
      <c r="D40" s="5" t="s">
        <v>610</v>
      </c>
      <c r="E40" s="4">
        <v>2</v>
      </c>
    </row>
    <row r="41" spans="1:5">
      <c r="A41" s="4" t="s">
        <v>101</v>
      </c>
      <c r="B41" s="5" t="s">
        <v>102</v>
      </c>
      <c r="C41" s="4" t="s">
        <v>611</v>
      </c>
      <c r="D41" s="5" t="s">
        <v>612</v>
      </c>
      <c r="E41" s="4">
        <v>1536</v>
      </c>
    </row>
    <row r="42" spans="1:5">
      <c r="A42" s="4" t="s">
        <v>101</v>
      </c>
      <c r="B42" s="5" t="s">
        <v>102</v>
      </c>
      <c r="C42" s="4" t="s">
        <v>615</v>
      </c>
      <c r="D42" s="5" t="s">
        <v>616</v>
      </c>
      <c r="E42" s="4">
        <v>73</v>
      </c>
    </row>
    <row r="43" spans="1:5">
      <c r="A43" s="4" t="s">
        <v>101</v>
      </c>
      <c r="B43" s="5" t="s">
        <v>102</v>
      </c>
      <c r="C43" s="4" t="s">
        <v>617</v>
      </c>
      <c r="D43" s="5" t="s">
        <v>618</v>
      </c>
      <c r="E43" s="4">
        <v>7</v>
      </c>
    </row>
    <row r="44" spans="1:5">
      <c r="A44" s="4" t="s">
        <v>101</v>
      </c>
      <c r="B44" s="5" t="s">
        <v>102</v>
      </c>
      <c r="C44" s="4" t="s">
        <v>621</v>
      </c>
      <c r="D44" s="5" t="s">
        <v>622</v>
      </c>
      <c r="E44" s="4">
        <v>87</v>
      </c>
    </row>
    <row r="45" spans="1:5">
      <c r="A45" s="4" t="s">
        <v>101</v>
      </c>
      <c r="B45" s="5" t="s">
        <v>102</v>
      </c>
      <c r="C45" s="4" t="s">
        <v>623</v>
      </c>
      <c r="D45" s="5" t="s">
        <v>624</v>
      </c>
      <c r="E45" s="4">
        <v>16</v>
      </c>
    </row>
    <row r="46" spans="1:5">
      <c r="A46" s="4" t="s">
        <v>107</v>
      </c>
      <c r="B46" s="5" t="s">
        <v>108</v>
      </c>
      <c r="C46" s="4" t="s">
        <v>630</v>
      </c>
      <c r="D46" s="5" t="s">
        <v>631</v>
      </c>
      <c r="E46" s="4">
        <v>715</v>
      </c>
    </row>
    <row r="47" spans="1:5">
      <c r="A47" s="4" t="s">
        <v>179</v>
      </c>
      <c r="B47" s="5" t="s">
        <v>180</v>
      </c>
      <c r="C47" s="4" t="s">
        <v>745</v>
      </c>
      <c r="D47" s="5" t="s">
        <v>746</v>
      </c>
      <c r="E47" s="4">
        <v>1</v>
      </c>
    </row>
    <row r="48" spans="1:5">
      <c r="A48" s="4" t="s">
        <v>199</v>
      </c>
      <c r="B48" s="5" t="s">
        <v>200</v>
      </c>
      <c r="C48" s="4" t="s">
        <v>801</v>
      </c>
      <c r="D48" s="5" t="s">
        <v>802</v>
      </c>
      <c r="E48" s="4">
        <v>619</v>
      </c>
    </row>
    <row r="49" spans="1:5">
      <c r="A49" s="4" t="s">
        <v>221</v>
      </c>
      <c r="B49" s="5" t="s">
        <v>222</v>
      </c>
      <c r="C49" s="4" t="s">
        <v>843</v>
      </c>
      <c r="D49" s="5" t="s">
        <v>844</v>
      </c>
      <c r="E49" s="4">
        <v>924</v>
      </c>
    </row>
    <row r="50" spans="1:5">
      <c r="A50" s="4" t="s">
        <v>227</v>
      </c>
      <c r="B50" s="5" t="s">
        <v>228</v>
      </c>
      <c r="C50" s="4" t="s">
        <v>853</v>
      </c>
      <c r="D50" s="5" t="s">
        <v>228</v>
      </c>
      <c r="E50" s="4">
        <v>8273</v>
      </c>
    </row>
    <row r="51" spans="1:5">
      <c r="A51" s="4" t="s">
        <v>229</v>
      </c>
      <c r="B51" s="5" t="s">
        <v>230</v>
      </c>
      <c r="C51" s="4" t="s">
        <v>854</v>
      </c>
      <c r="D51" s="5" t="s">
        <v>855</v>
      </c>
      <c r="E51" s="4">
        <v>16605</v>
      </c>
    </row>
    <row r="52" spans="1:5">
      <c r="A52" s="4" t="s">
        <v>233</v>
      </c>
      <c r="B52" s="5" t="s">
        <v>234</v>
      </c>
      <c r="C52" s="4" t="s">
        <v>860</v>
      </c>
      <c r="D52" s="5" t="s">
        <v>234</v>
      </c>
      <c r="E52" s="4">
        <v>372</v>
      </c>
    </row>
    <row r="53" spans="1:5">
      <c r="A53" s="4" t="s">
        <v>237</v>
      </c>
      <c r="B53" s="5" t="s">
        <v>238</v>
      </c>
      <c r="C53" s="4" t="s">
        <v>862</v>
      </c>
      <c r="D53" s="5" t="s">
        <v>863</v>
      </c>
      <c r="E53" s="4">
        <v>566</v>
      </c>
    </row>
    <row r="54" spans="1:5">
      <c r="A54" s="4" t="s">
        <v>239</v>
      </c>
      <c r="B54" s="5" t="s">
        <v>240</v>
      </c>
      <c r="C54" s="4" t="s">
        <v>864</v>
      </c>
      <c r="D54" s="5" t="s">
        <v>865</v>
      </c>
      <c r="E54" s="4">
        <v>1721</v>
      </c>
    </row>
    <row r="55" spans="1:5">
      <c r="A55" s="4" t="s">
        <v>241</v>
      </c>
      <c r="B55" s="5" t="s">
        <v>242</v>
      </c>
      <c r="C55" s="4" t="s">
        <v>866</v>
      </c>
      <c r="D55" s="5" t="s">
        <v>242</v>
      </c>
      <c r="E55" s="4">
        <v>8021</v>
      </c>
    </row>
    <row r="56" spans="1:5">
      <c r="A56" s="4" t="s">
        <v>243</v>
      </c>
      <c r="B56" s="5" t="s">
        <v>244</v>
      </c>
      <c r="C56" s="4" t="s">
        <v>867</v>
      </c>
      <c r="D56" s="5" t="s">
        <v>244</v>
      </c>
      <c r="E56" s="4">
        <v>18895</v>
      </c>
    </row>
    <row r="57" spans="1:5">
      <c r="A57" s="4" t="s">
        <v>245</v>
      </c>
      <c r="B57" s="5" t="s">
        <v>246</v>
      </c>
      <c r="C57" s="4" t="s">
        <v>868</v>
      </c>
      <c r="D57" s="5" t="s">
        <v>869</v>
      </c>
      <c r="E57" s="4">
        <v>6562</v>
      </c>
    </row>
    <row r="58" spans="1:5">
      <c r="A58" s="4" t="s">
        <v>247</v>
      </c>
      <c r="B58" s="5" t="s">
        <v>248</v>
      </c>
      <c r="C58" s="4" t="s">
        <v>870</v>
      </c>
      <c r="D58" s="5" t="s">
        <v>871</v>
      </c>
      <c r="E58" s="4">
        <v>267</v>
      </c>
    </row>
    <row r="59" spans="1:5">
      <c r="A59" s="4" t="s">
        <v>251</v>
      </c>
      <c r="B59" s="5" t="s">
        <v>252</v>
      </c>
      <c r="C59" s="4" t="s">
        <v>874</v>
      </c>
      <c r="D59" s="5" t="s">
        <v>252</v>
      </c>
      <c r="E59" s="4">
        <v>873</v>
      </c>
    </row>
    <row r="60" spans="1:5">
      <c r="A60" s="4" t="s">
        <v>255</v>
      </c>
      <c r="B60" s="5" t="s">
        <v>256</v>
      </c>
      <c r="C60" s="4" t="s">
        <v>880</v>
      </c>
      <c r="D60" s="5" t="s">
        <v>881</v>
      </c>
      <c r="E60" s="4">
        <v>23</v>
      </c>
    </row>
    <row r="61" spans="1:5">
      <c r="A61" s="4" t="s">
        <v>255</v>
      </c>
      <c r="B61" s="5" t="s">
        <v>256</v>
      </c>
      <c r="C61" s="4" t="s">
        <v>882</v>
      </c>
      <c r="D61" s="5" t="s">
        <v>883</v>
      </c>
      <c r="E61" s="4">
        <v>1</v>
      </c>
    </row>
    <row r="62" spans="1:5">
      <c r="A62" s="4" t="s">
        <v>257</v>
      </c>
      <c r="B62" s="5" t="s">
        <v>258</v>
      </c>
      <c r="C62" s="4" t="s">
        <v>890</v>
      </c>
      <c r="D62" s="5" t="s">
        <v>891</v>
      </c>
      <c r="E62" s="4">
        <v>206</v>
      </c>
    </row>
    <row r="63" spans="1:5">
      <c r="A63" s="4" t="s">
        <v>257</v>
      </c>
      <c r="B63" s="5" t="s">
        <v>258</v>
      </c>
      <c r="C63" s="4" t="s">
        <v>892</v>
      </c>
      <c r="D63" s="5" t="s">
        <v>893</v>
      </c>
      <c r="E63" s="4">
        <v>1787</v>
      </c>
    </row>
    <row r="64" spans="1:5">
      <c r="A64" s="4" t="s">
        <v>257</v>
      </c>
      <c r="B64" s="5" t="s">
        <v>258</v>
      </c>
      <c r="C64" s="4" t="s">
        <v>894</v>
      </c>
      <c r="D64" s="5" t="s">
        <v>895</v>
      </c>
      <c r="E64" s="4">
        <v>2602</v>
      </c>
    </row>
    <row r="65" spans="1:5">
      <c r="A65" s="4" t="s">
        <v>257</v>
      </c>
      <c r="B65" s="5" t="s">
        <v>258</v>
      </c>
      <c r="C65" s="4" t="s">
        <v>896</v>
      </c>
      <c r="D65" s="5" t="s">
        <v>897</v>
      </c>
      <c r="E65" s="4">
        <v>447</v>
      </c>
    </row>
    <row r="66" spans="1:5">
      <c r="A66" s="4" t="s">
        <v>257</v>
      </c>
      <c r="B66" s="5" t="s">
        <v>258</v>
      </c>
      <c r="C66" s="4" t="s">
        <v>898</v>
      </c>
      <c r="D66" s="5" t="s">
        <v>899</v>
      </c>
      <c r="E66" s="4">
        <v>670</v>
      </c>
    </row>
    <row r="67" spans="1:5">
      <c r="A67" s="4" t="s">
        <v>257</v>
      </c>
      <c r="B67" s="5" t="s">
        <v>258</v>
      </c>
      <c r="C67" s="4" t="s">
        <v>900</v>
      </c>
      <c r="D67" s="5" t="s">
        <v>901</v>
      </c>
      <c r="E67" s="4">
        <v>3326</v>
      </c>
    </row>
    <row r="68" spans="1:5">
      <c r="A68" s="4" t="s">
        <v>257</v>
      </c>
      <c r="B68" s="5" t="s">
        <v>258</v>
      </c>
      <c r="C68" s="4" t="s">
        <v>902</v>
      </c>
      <c r="D68" s="5" t="s">
        <v>903</v>
      </c>
      <c r="E68" s="4">
        <v>1120</v>
      </c>
    </row>
    <row r="69" spans="1:5">
      <c r="A69" s="4" t="s">
        <v>257</v>
      </c>
      <c r="B69" s="5" t="s">
        <v>258</v>
      </c>
      <c r="C69" s="4" t="s">
        <v>904</v>
      </c>
      <c r="D69" s="5" t="s">
        <v>905</v>
      </c>
      <c r="E69" s="4">
        <v>54</v>
      </c>
    </row>
    <row r="70" spans="1:5">
      <c r="A70" s="4" t="s">
        <v>257</v>
      </c>
      <c r="B70" s="5" t="s">
        <v>258</v>
      </c>
      <c r="C70" s="4" t="s">
        <v>906</v>
      </c>
      <c r="D70" s="5" t="s">
        <v>907</v>
      </c>
      <c r="E70" s="4">
        <v>1365</v>
      </c>
    </row>
    <row r="71" spans="1:5">
      <c r="A71" s="4" t="s">
        <v>257</v>
      </c>
      <c r="B71" s="5" t="s">
        <v>258</v>
      </c>
      <c r="C71" s="4" t="s">
        <v>908</v>
      </c>
      <c r="D71" s="5" t="s">
        <v>909</v>
      </c>
      <c r="E71" s="4">
        <v>644</v>
      </c>
    </row>
    <row r="72" spans="1:5">
      <c r="A72" s="4" t="s">
        <v>257</v>
      </c>
      <c r="B72" s="5" t="s">
        <v>258</v>
      </c>
      <c r="C72" s="4" t="s">
        <v>910</v>
      </c>
      <c r="D72" s="5" t="s">
        <v>911</v>
      </c>
      <c r="E72" s="4">
        <v>1910</v>
      </c>
    </row>
    <row r="73" spans="1:5">
      <c r="A73" s="4" t="s">
        <v>257</v>
      </c>
      <c r="B73" s="5" t="s">
        <v>258</v>
      </c>
      <c r="C73" s="4" t="s">
        <v>912</v>
      </c>
      <c r="D73" s="5" t="s">
        <v>913</v>
      </c>
      <c r="E73" s="4">
        <v>120</v>
      </c>
    </row>
    <row r="74" spans="1:5">
      <c r="A74" s="4" t="s">
        <v>257</v>
      </c>
      <c r="B74" s="5" t="s">
        <v>258</v>
      </c>
      <c r="C74" s="4" t="s">
        <v>914</v>
      </c>
      <c r="D74" s="5" t="s">
        <v>915</v>
      </c>
      <c r="E74" s="4">
        <v>2739</v>
      </c>
    </row>
    <row r="75" spans="1:5">
      <c r="A75" s="4" t="s">
        <v>257</v>
      </c>
      <c r="B75" s="5" t="s">
        <v>258</v>
      </c>
      <c r="C75" s="4" t="s">
        <v>916</v>
      </c>
      <c r="D75" s="5" t="s">
        <v>917</v>
      </c>
      <c r="E75" s="4">
        <v>2098</v>
      </c>
    </row>
    <row r="76" spans="1:5">
      <c r="A76" s="4" t="s">
        <v>257</v>
      </c>
      <c r="B76" s="5" t="s">
        <v>258</v>
      </c>
      <c r="C76" s="4" t="s">
        <v>918</v>
      </c>
      <c r="D76" s="5" t="s">
        <v>919</v>
      </c>
      <c r="E76" s="4">
        <v>1274</v>
      </c>
    </row>
    <row r="77" spans="1:5">
      <c r="A77" s="4" t="s">
        <v>257</v>
      </c>
      <c r="B77" s="5" t="s">
        <v>258</v>
      </c>
      <c r="C77" s="4" t="s">
        <v>920</v>
      </c>
      <c r="D77" s="5" t="s">
        <v>921</v>
      </c>
      <c r="E77" s="4">
        <v>2614</v>
      </c>
    </row>
    <row r="78" spans="1:5">
      <c r="A78" s="4" t="s">
        <v>257</v>
      </c>
      <c r="B78" s="5" t="s">
        <v>258</v>
      </c>
      <c r="C78" s="4" t="s">
        <v>922</v>
      </c>
      <c r="D78" s="5" t="s">
        <v>923</v>
      </c>
      <c r="E78" s="4">
        <v>1607</v>
      </c>
    </row>
    <row r="79" spans="1:5">
      <c r="A79" s="4" t="s">
        <v>257</v>
      </c>
      <c r="B79" s="5" t="s">
        <v>258</v>
      </c>
      <c r="C79" s="4" t="s">
        <v>924</v>
      </c>
      <c r="D79" s="5" t="s">
        <v>925</v>
      </c>
      <c r="E79" s="4">
        <v>1692</v>
      </c>
    </row>
    <row r="80" spans="1:5">
      <c r="A80" s="4" t="s">
        <v>257</v>
      </c>
      <c r="B80" s="5" t="s">
        <v>258</v>
      </c>
      <c r="C80" s="4" t="s">
        <v>926</v>
      </c>
      <c r="D80" s="5" t="s">
        <v>927</v>
      </c>
      <c r="E80" s="4">
        <v>1031</v>
      </c>
    </row>
    <row r="81" spans="1:5">
      <c r="A81" s="4" t="s">
        <v>257</v>
      </c>
      <c r="B81" s="5" t="s">
        <v>258</v>
      </c>
      <c r="C81" s="4" t="s">
        <v>928</v>
      </c>
      <c r="D81" s="5" t="s">
        <v>929</v>
      </c>
      <c r="E81" s="4">
        <v>1253</v>
      </c>
    </row>
    <row r="82" spans="1:5">
      <c r="A82" s="4" t="s">
        <v>257</v>
      </c>
      <c r="B82" s="5" t="s">
        <v>258</v>
      </c>
      <c r="C82" s="4" t="s">
        <v>930</v>
      </c>
      <c r="D82" s="5" t="s">
        <v>931</v>
      </c>
      <c r="E82" s="4">
        <v>48</v>
      </c>
    </row>
    <row r="83" spans="1:5">
      <c r="A83" s="4" t="s">
        <v>261</v>
      </c>
      <c r="B83" s="5" t="s">
        <v>262</v>
      </c>
      <c r="C83" s="4" t="s">
        <v>936</v>
      </c>
      <c r="D83" s="5" t="s">
        <v>937</v>
      </c>
      <c r="E83" s="4">
        <v>4076</v>
      </c>
    </row>
    <row r="84" spans="1:5">
      <c r="A84" s="4" t="s">
        <v>263</v>
      </c>
      <c r="B84" s="5" t="s">
        <v>264</v>
      </c>
      <c r="C84" s="4" t="s">
        <v>938</v>
      </c>
      <c r="D84" s="5" t="s">
        <v>264</v>
      </c>
      <c r="E84" s="4">
        <v>6022</v>
      </c>
    </row>
    <row r="85" spans="1:5">
      <c r="A85" s="4" t="s">
        <v>265</v>
      </c>
      <c r="B85" s="5" t="s">
        <v>266</v>
      </c>
      <c r="C85" s="4" t="s">
        <v>939</v>
      </c>
      <c r="D85" s="5" t="s">
        <v>940</v>
      </c>
      <c r="E85" s="4">
        <v>98</v>
      </c>
    </row>
    <row r="86" spans="1:5">
      <c r="A86" s="4" t="s">
        <v>265</v>
      </c>
      <c r="B86" s="5" t="s">
        <v>266</v>
      </c>
      <c r="C86" s="4" t="s">
        <v>941</v>
      </c>
      <c r="D86" s="5" t="s">
        <v>942</v>
      </c>
      <c r="E86" s="4">
        <v>95</v>
      </c>
    </row>
    <row r="87" spans="1:5">
      <c r="A87" s="4" t="s">
        <v>265</v>
      </c>
      <c r="B87" s="5" t="s">
        <v>266</v>
      </c>
      <c r="C87" s="4" t="s">
        <v>943</v>
      </c>
      <c r="D87" s="5" t="s">
        <v>944</v>
      </c>
      <c r="E87" s="4">
        <v>438</v>
      </c>
    </row>
    <row r="88" spans="1:5">
      <c r="A88" s="4" t="s">
        <v>265</v>
      </c>
      <c r="B88" s="5" t="s">
        <v>266</v>
      </c>
      <c r="C88" s="4" t="s">
        <v>945</v>
      </c>
      <c r="D88" s="5" t="s">
        <v>946</v>
      </c>
      <c r="E88" s="4">
        <v>778</v>
      </c>
    </row>
    <row r="89" spans="1:5">
      <c r="A89" s="4" t="s">
        <v>265</v>
      </c>
      <c r="B89" s="5" t="s">
        <v>266</v>
      </c>
      <c r="C89" s="4" t="s">
        <v>947</v>
      </c>
      <c r="D89" s="5" t="s">
        <v>948</v>
      </c>
      <c r="E89" s="4">
        <v>12</v>
      </c>
    </row>
    <row r="90" spans="1:5">
      <c r="A90" s="4" t="s">
        <v>265</v>
      </c>
      <c r="B90" s="5" t="s">
        <v>266</v>
      </c>
      <c r="C90" s="4" t="s">
        <v>949</v>
      </c>
      <c r="D90" s="5" t="s">
        <v>950</v>
      </c>
      <c r="E90" s="4">
        <v>326</v>
      </c>
    </row>
    <row r="91" spans="1:5">
      <c r="A91" s="4" t="s">
        <v>265</v>
      </c>
      <c r="B91" s="5" t="s">
        <v>266</v>
      </c>
      <c r="C91" s="4" t="s">
        <v>951</v>
      </c>
      <c r="D91" s="5" t="s">
        <v>952</v>
      </c>
      <c r="E91" s="4">
        <v>1</v>
      </c>
    </row>
    <row r="92" spans="1:5">
      <c r="A92" s="4" t="s">
        <v>265</v>
      </c>
      <c r="B92" s="5" t="s">
        <v>266</v>
      </c>
      <c r="C92" s="4" t="s">
        <v>953</v>
      </c>
      <c r="D92" s="5" t="s">
        <v>954</v>
      </c>
      <c r="E92" s="4">
        <v>326</v>
      </c>
    </row>
    <row r="93" spans="1:5">
      <c r="A93" s="4" t="s">
        <v>265</v>
      </c>
      <c r="B93" s="5" t="s">
        <v>266</v>
      </c>
      <c r="C93" s="4" t="s">
        <v>955</v>
      </c>
      <c r="D93" s="5" t="s">
        <v>956</v>
      </c>
      <c r="E93" s="4">
        <v>705</v>
      </c>
    </row>
    <row r="94" spans="1:5">
      <c r="A94" s="4" t="s">
        <v>265</v>
      </c>
      <c r="B94" s="5" t="s">
        <v>266</v>
      </c>
      <c r="C94" s="4" t="s">
        <v>957</v>
      </c>
      <c r="D94" s="5" t="s">
        <v>958</v>
      </c>
      <c r="E94" s="4">
        <v>292</v>
      </c>
    </row>
    <row r="95" spans="1:5">
      <c r="A95" s="4" t="s">
        <v>265</v>
      </c>
      <c r="B95" s="5" t="s">
        <v>266</v>
      </c>
      <c r="C95" s="4" t="s">
        <v>959</v>
      </c>
      <c r="D95" s="5" t="s">
        <v>960</v>
      </c>
      <c r="E95" s="4">
        <v>143</v>
      </c>
    </row>
    <row r="96" spans="1:5">
      <c r="A96" s="4" t="s">
        <v>265</v>
      </c>
      <c r="B96" s="5" t="s">
        <v>266</v>
      </c>
      <c r="C96" s="4" t="s">
        <v>961</v>
      </c>
      <c r="D96" s="5" t="s">
        <v>962</v>
      </c>
      <c r="E96" s="4">
        <v>417</v>
      </c>
    </row>
    <row r="97" spans="1:5">
      <c r="A97" s="4" t="s">
        <v>269</v>
      </c>
      <c r="B97" s="5" t="s">
        <v>270</v>
      </c>
      <c r="C97" s="4" t="s">
        <v>965</v>
      </c>
      <c r="D97" s="5" t="s">
        <v>966</v>
      </c>
      <c r="E97" s="4">
        <v>37966</v>
      </c>
    </row>
    <row r="98" spans="1:5">
      <c r="A98" s="4" t="s">
        <v>271</v>
      </c>
      <c r="B98" s="5" t="s">
        <v>272</v>
      </c>
      <c r="C98" s="4" t="s">
        <v>967</v>
      </c>
      <c r="D98" s="5" t="s">
        <v>968</v>
      </c>
      <c r="E98" s="4">
        <v>206</v>
      </c>
    </row>
    <row r="99" spans="1:5">
      <c r="A99" s="73" t="s">
        <v>273</v>
      </c>
      <c r="B99" s="74"/>
      <c r="C99" s="74"/>
      <c r="D99" s="75"/>
      <c r="E99" s="6">
        <f>SUM(E2:E98)</f>
        <v>186946</v>
      </c>
    </row>
  </sheetData>
  <mergeCells count="1">
    <mergeCell ref="A99:D99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142"/>
  <sheetViews>
    <sheetView showGridLines="0" tabSelected="1" zoomScale="85" zoomScaleNormal="85" workbookViewId="0">
      <pane xSplit="4" ySplit="2" topLeftCell="J116" activePane="bottomRight" state="frozen"/>
      <selection pane="topRight" activeCell="E1" sqref="E1"/>
      <selection pane="bottomLeft" activeCell="A3" sqref="A3"/>
      <selection pane="bottomRight" activeCell="S140" sqref="S140"/>
    </sheetView>
  </sheetViews>
  <sheetFormatPr defaultRowHeight="15"/>
  <cols>
    <col min="1" max="2" width="9.140625" style="14"/>
    <col min="3" max="3" width="11.140625" style="14" bestFit="1" customWidth="1"/>
    <col min="4" max="4" width="39.7109375" style="65" customWidth="1"/>
    <col min="5" max="5" width="19.85546875" style="18" bestFit="1" customWidth="1"/>
    <col min="6" max="6" width="9.5703125" style="14" bestFit="1" customWidth="1"/>
    <col min="7" max="8" width="13.7109375" style="14" customWidth="1"/>
    <col min="9" max="9" width="16.42578125" style="14" customWidth="1"/>
    <col min="10" max="10" width="20.28515625" style="14" customWidth="1"/>
    <col min="11" max="11" width="17" style="14" customWidth="1"/>
    <col min="12" max="12" width="13.7109375" style="14" bestFit="1" customWidth="1"/>
    <col min="13" max="13" width="12.140625" style="14" customWidth="1"/>
    <col min="14" max="14" width="14.5703125" style="14" customWidth="1"/>
    <col min="15" max="15" width="21.5703125" style="14" customWidth="1"/>
    <col min="16" max="16" width="13.85546875" style="14" customWidth="1"/>
    <col min="17" max="17" width="17.5703125" style="14" customWidth="1"/>
    <col min="18" max="18" width="10.85546875" style="14" customWidth="1"/>
    <col min="19" max="19" width="12.7109375" style="14" bestFit="1" customWidth="1"/>
    <col min="20" max="16384" width="9.140625" style="14"/>
  </cols>
  <sheetData>
    <row r="1" spans="2:19" ht="120">
      <c r="B1" s="15" t="s">
        <v>975</v>
      </c>
      <c r="C1" s="13" t="s">
        <v>971</v>
      </c>
      <c r="D1" s="13" t="s">
        <v>1</v>
      </c>
      <c r="E1" s="13" t="s">
        <v>972</v>
      </c>
      <c r="F1" s="13" t="s">
        <v>973</v>
      </c>
      <c r="G1" s="13" t="s">
        <v>974</v>
      </c>
      <c r="H1" s="13" t="s">
        <v>981</v>
      </c>
      <c r="I1" s="11" t="s">
        <v>976</v>
      </c>
      <c r="J1" s="13" t="s">
        <v>1008</v>
      </c>
      <c r="K1" s="13" t="s">
        <v>1009</v>
      </c>
      <c r="L1" s="31" t="s">
        <v>1001</v>
      </c>
      <c r="M1" s="32" t="s">
        <v>1006</v>
      </c>
      <c r="N1" s="32" t="s">
        <v>1002</v>
      </c>
      <c r="O1" s="32" t="s">
        <v>1003</v>
      </c>
      <c r="P1" s="32" t="s">
        <v>1010</v>
      </c>
      <c r="Q1" s="31" t="s">
        <v>1004</v>
      </c>
      <c r="R1" s="32" t="s">
        <v>1005</v>
      </c>
      <c r="S1" s="31" t="s">
        <v>1011</v>
      </c>
    </row>
    <row r="2" spans="2:19" s="67" customFormat="1">
      <c r="B2" s="6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63">
        <v>7</v>
      </c>
      <c r="I2" s="63">
        <v>8</v>
      </c>
      <c r="J2" s="63">
        <v>9</v>
      </c>
      <c r="K2" s="63">
        <v>10</v>
      </c>
      <c r="L2" s="63">
        <v>11</v>
      </c>
      <c r="M2" s="63">
        <v>12</v>
      </c>
      <c r="N2" s="63">
        <v>13</v>
      </c>
      <c r="O2" s="66">
        <v>14</v>
      </c>
      <c r="P2" s="63">
        <v>15</v>
      </c>
      <c r="Q2" s="63">
        <v>16</v>
      </c>
      <c r="R2" s="63">
        <v>17</v>
      </c>
      <c r="S2" s="63">
        <v>18</v>
      </c>
    </row>
    <row r="3" spans="2:19">
      <c r="B3" s="15">
        <v>1</v>
      </c>
      <c r="C3" s="16">
        <v>661</v>
      </c>
      <c r="D3" s="64" t="s">
        <v>186</v>
      </c>
      <c r="E3" s="16">
        <v>53638</v>
      </c>
      <c r="F3" s="15">
        <v>0</v>
      </c>
      <c r="G3" s="15">
        <f t="shared" ref="G3:G34" si="0">+E3*50-F3*23</f>
        <v>2681900</v>
      </c>
      <c r="H3" s="30">
        <v>0</v>
      </c>
      <c r="I3" s="15">
        <v>741837</v>
      </c>
      <c r="J3" s="15">
        <v>268190</v>
      </c>
      <c r="K3" s="15">
        <v>473647</v>
      </c>
      <c r="L3" s="30">
        <f>+G3+H3-J3</f>
        <v>2413710</v>
      </c>
      <c r="M3" s="15">
        <v>0</v>
      </c>
      <c r="N3" s="15">
        <v>1235750</v>
      </c>
      <c r="O3" s="15">
        <v>268190</v>
      </c>
      <c r="P3" s="15">
        <f>+M3+O3</f>
        <v>268190</v>
      </c>
      <c r="Q3" s="15">
        <f>IF(P3&lt;L3,P3,L3)</f>
        <v>268190</v>
      </c>
      <c r="R3" s="15">
        <f>+P3-Q3</f>
        <v>0</v>
      </c>
      <c r="S3" s="30">
        <f>+L3-Q3</f>
        <v>2145520</v>
      </c>
    </row>
    <row r="4" spans="2:19">
      <c r="B4" s="15">
        <v>2</v>
      </c>
      <c r="C4" s="16">
        <v>623</v>
      </c>
      <c r="D4" s="64" t="s">
        <v>118</v>
      </c>
      <c r="E4" s="16">
        <v>11929</v>
      </c>
      <c r="F4" s="15">
        <v>0</v>
      </c>
      <c r="G4" s="15">
        <f t="shared" si="0"/>
        <v>596450</v>
      </c>
      <c r="H4" s="30">
        <v>0</v>
      </c>
      <c r="I4" s="15">
        <v>0</v>
      </c>
      <c r="J4" s="15">
        <v>0</v>
      </c>
      <c r="K4" s="15">
        <v>0</v>
      </c>
      <c r="L4" s="30">
        <f t="shared" ref="L4:L67" si="1">+G4+H4-J4</f>
        <v>596450</v>
      </c>
      <c r="M4" s="15">
        <v>0</v>
      </c>
      <c r="N4" s="15">
        <v>280325</v>
      </c>
      <c r="O4" s="15">
        <v>59645</v>
      </c>
      <c r="P4" s="15">
        <f t="shared" ref="P4:P67" si="2">+M4+O4</f>
        <v>59645</v>
      </c>
      <c r="Q4" s="15">
        <f t="shared" ref="Q4:Q67" si="3">IF(P4&lt;L4,P4,L4)</f>
        <v>59645</v>
      </c>
      <c r="R4" s="15">
        <f t="shared" ref="R4:R67" si="4">+P4-Q4</f>
        <v>0</v>
      </c>
      <c r="S4" s="30">
        <f t="shared" ref="S4:S67" si="5">+L4-Q4</f>
        <v>536805</v>
      </c>
    </row>
    <row r="5" spans="2:19" ht="30">
      <c r="B5" s="15">
        <v>3</v>
      </c>
      <c r="C5" s="16">
        <v>821</v>
      </c>
      <c r="D5" s="64" t="s">
        <v>224</v>
      </c>
      <c r="E5" s="16">
        <v>27833</v>
      </c>
      <c r="F5" s="15">
        <v>0</v>
      </c>
      <c r="G5" s="15">
        <f t="shared" si="0"/>
        <v>1391650</v>
      </c>
      <c r="H5" s="30">
        <v>0</v>
      </c>
      <c r="I5" s="15">
        <v>865223</v>
      </c>
      <c r="J5" s="15">
        <v>139165</v>
      </c>
      <c r="K5" s="15">
        <v>726058</v>
      </c>
      <c r="L5" s="30">
        <f t="shared" si="1"/>
        <v>1252485</v>
      </c>
      <c r="M5" s="15">
        <v>0</v>
      </c>
      <c r="N5" s="15">
        <v>346400</v>
      </c>
      <c r="O5" s="15">
        <v>139165</v>
      </c>
      <c r="P5" s="15">
        <f t="shared" si="2"/>
        <v>139165</v>
      </c>
      <c r="Q5" s="15">
        <f t="shared" si="3"/>
        <v>139165</v>
      </c>
      <c r="R5" s="15">
        <f t="shared" si="4"/>
        <v>0</v>
      </c>
      <c r="S5" s="30">
        <f t="shared" si="5"/>
        <v>1113320</v>
      </c>
    </row>
    <row r="6" spans="2:19">
      <c r="B6" s="15">
        <v>4</v>
      </c>
      <c r="C6" s="16">
        <v>647</v>
      </c>
      <c r="D6" s="64" t="s">
        <v>158</v>
      </c>
      <c r="E6" s="16">
        <v>7279</v>
      </c>
      <c r="F6" s="15">
        <v>0</v>
      </c>
      <c r="G6" s="15">
        <f t="shared" si="0"/>
        <v>363950</v>
      </c>
      <c r="H6" s="30">
        <v>0</v>
      </c>
      <c r="I6" s="15">
        <v>0</v>
      </c>
      <c r="J6" s="15">
        <v>0</v>
      </c>
      <c r="K6" s="15">
        <v>0</v>
      </c>
      <c r="L6" s="30">
        <f t="shared" si="1"/>
        <v>363950</v>
      </c>
      <c r="M6" s="15">
        <v>0</v>
      </c>
      <c r="N6" s="15">
        <v>66975</v>
      </c>
      <c r="O6" s="15">
        <v>36395</v>
      </c>
      <c r="P6" s="15">
        <f t="shared" si="2"/>
        <v>36395</v>
      </c>
      <c r="Q6" s="15">
        <f t="shared" si="3"/>
        <v>36395</v>
      </c>
      <c r="R6" s="15">
        <f t="shared" si="4"/>
        <v>0</v>
      </c>
      <c r="S6" s="30">
        <f t="shared" si="5"/>
        <v>327555</v>
      </c>
    </row>
    <row r="7" spans="2:19">
      <c r="B7" s="15">
        <v>5</v>
      </c>
      <c r="C7" s="16">
        <v>630</v>
      </c>
      <c r="D7" s="64" t="s">
        <v>124</v>
      </c>
      <c r="E7" s="16">
        <v>674</v>
      </c>
      <c r="F7" s="15">
        <v>0</v>
      </c>
      <c r="G7" s="15">
        <f t="shared" si="0"/>
        <v>33700</v>
      </c>
      <c r="H7" s="30">
        <v>0</v>
      </c>
      <c r="I7" s="15">
        <v>0</v>
      </c>
      <c r="J7" s="15">
        <v>0</v>
      </c>
      <c r="K7" s="15">
        <v>0</v>
      </c>
      <c r="L7" s="30">
        <f t="shared" si="1"/>
        <v>33700</v>
      </c>
      <c r="M7" s="15">
        <v>0</v>
      </c>
      <c r="N7" s="15">
        <v>113200</v>
      </c>
      <c r="O7" s="15">
        <v>3370</v>
      </c>
      <c r="P7" s="15">
        <f t="shared" si="2"/>
        <v>3370</v>
      </c>
      <c r="Q7" s="15">
        <f t="shared" si="3"/>
        <v>3370</v>
      </c>
      <c r="R7" s="15">
        <f t="shared" si="4"/>
        <v>0</v>
      </c>
      <c r="S7" s="30">
        <f t="shared" si="5"/>
        <v>30330</v>
      </c>
    </row>
    <row r="8" spans="2:19">
      <c r="B8" s="15">
        <v>6</v>
      </c>
      <c r="C8" s="16">
        <v>648</v>
      </c>
      <c r="D8" s="64" t="s">
        <v>160</v>
      </c>
      <c r="E8" s="16">
        <v>8017</v>
      </c>
      <c r="F8" s="15">
        <v>0</v>
      </c>
      <c r="G8" s="15">
        <f t="shared" si="0"/>
        <v>400850</v>
      </c>
      <c r="H8" s="30">
        <v>0</v>
      </c>
      <c r="I8" s="15">
        <v>0</v>
      </c>
      <c r="J8" s="15">
        <v>0</v>
      </c>
      <c r="K8" s="15">
        <v>0</v>
      </c>
      <c r="L8" s="30">
        <f t="shared" si="1"/>
        <v>400850</v>
      </c>
      <c r="M8" s="15">
        <v>241937</v>
      </c>
      <c r="N8" s="15">
        <v>226500</v>
      </c>
      <c r="O8" s="15">
        <v>40085</v>
      </c>
      <c r="P8" s="15">
        <f t="shared" si="2"/>
        <v>282022</v>
      </c>
      <c r="Q8" s="15">
        <f t="shared" si="3"/>
        <v>282022</v>
      </c>
      <c r="R8" s="15">
        <f t="shared" si="4"/>
        <v>0</v>
      </c>
      <c r="S8" s="30">
        <f t="shared" si="5"/>
        <v>118828</v>
      </c>
    </row>
    <row r="9" spans="2:19">
      <c r="B9" s="15">
        <v>7</v>
      </c>
      <c r="C9" s="16">
        <v>649</v>
      </c>
      <c r="D9" s="64" t="s">
        <v>162</v>
      </c>
      <c r="E9" s="16">
        <v>41561</v>
      </c>
      <c r="F9" s="15">
        <v>0</v>
      </c>
      <c r="G9" s="15">
        <f t="shared" si="0"/>
        <v>2078050</v>
      </c>
      <c r="H9" s="30">
        <v>0</v>
      </c>
      <c r="I9" s="15">
        <v>0</v>
      </c>
      <c r="J9" s="15">
        <v>0</v>
      </c>
      <c r="K9" s="15">
        <v>0</v>
      </c>
      <c r="L9" s="30">
        <f t="shared" si="1"/>
        <v>2078050</v>
      </c>
      <c r="M9" s="15">
        <v>0</v>
      </c>
      <c r="N9" s="15">
        <v>1028850</v>
      </c>
      <c r="O9" s="15">
        <v>207805</v>
      </c>
      <c r="P9" s="15">
        <f t="shared" si="2"/>
        <v>207805</v>
      </c>
      <c r="Q9" s="15">
        <f t="shared" si="3"/>
        <v>207805</v>
      </c>
      <c r="R9" s="15">
        <f t="shared" si="4"/>
        <v>0</v>
      </c>
      <c r="S9" s="30">
        <f t="shared" si="5"/>
        <v>1870245</v>
      </c>
    </row>
    <row r="10" spans="2:19">
      <c r="B10" s="15">
        <v>8</v>
      </c>
      <c r="C10" s="16">
        <v>662</v>
      </c>
      <c r="D10" s="64" t="s">
        <v>188</v>
      </c>
      <c r="E10" s="16">
        <v>7350</v>
      </c>
      <c r="F10" s="15">
        <v>0</v>
      </c>
      <c r="G10" s="15">
        <f t="shared" si="0"/>
        <v>367500</v>
      </c>
      <c r="H10" s="30">
        <v>0</v>
      </c>
      <c r="I10" s="15">
        <v>0</v>
      </c>
      <c r="J10" s="15">
        <v>0</v>
      </c>
      <c r="K10" s="15">
        <v>0</v>
      </c>
      <c r="L10" s="30">
        <f t="shared" si="1"/>
        <v>367500</v>
      </c>
      <c r="M10" s="15">
        <v>0</v>
      </c>
      <c r="N10" s="15">
        <v>642250</v>
      </c>
      <c r="O10" s="15">
        <v>36750</v>
      </c>
      <c r="P10" s="15">
        <f t="shared" si="2"/>
        <v>36750</v>
      </c>
      <c r="Q10" s="15">
        <f t="shared" si="3"/>
        <v>36750</v>
      </c>
      <c r="R10" s="15">
        <f t="shared" si="4"/>
        <v>0</v>
      </c>
      <c r="S10" s="30">
        <f t="shared" si="5"/>
        <v>330750</v>
      </c>
    </row>
    <row r="11" spans="2:19">
      <c r="B11" s="15">
        <v>9</v>
      </c>
      <c r="C11" s="16">
        <v>671</v>
      </c>
      <c r="D11" s="64" t="s">
        <v>196</v>
      </c>
      <c r="E11" s="16">
        <v>4177</v>
      </c>
      <c r="F11" s="15">
        <v>0</v>
      </c>
      <c r="G11" s="15">
        <f t="shared" si="0"/>
        <v>208850</v>
      </c>
      <c r="H11" s="30">
        <v>0</v>
      </c>
      <c r="I11" s="15">
        <v>0</v>
      </c>
      <c r="J11" s="15">
        <v>0</v>
      </c>
      <c r="K11" s="15">
        <v>0</v>
      </c>
      <c r="L11" s="30">
        <f t="shared" si="1"/>
        <v>208850</v>
      </c>
      <c r="M11" s="15">
        <v>0</v>
      </c>
      <c r="N11" s="15">
        <v>30425</v>
      </c>
      <c r="O11" s="15">
        <v>20885</v>
      </c>
      <c r="P11" s="15">
        <f t="shared" si="2"/>
        <v>20885</v>
      </c>
      <c r="Q11" s="15">
        <f t="shared" si="3"/>
        <v>20885</v>
      </c>
      <c r="R11" s="15">
        <f t="shared" si="4"/>
        <v>0</v>
      </c>
      <c r="S11" s="30">
        <f t="shared" si="5"/>
        <v>187965</v>
      </c>
    </row>
    <row r="12" spans="2:19">
      <c r="B12" s="15">
        <v>10</v>
      </c>
      <c r="C12" s="16">
        <v>670</v>
      </c>
      <c r="D12" s="64" t="s">
        <v>194</v>
      </c>
      <c r="E12" s="16">
        <v>15835</v>
      </c>
      <c r="F12" s="15">
        <v>0</v>
      </c>
      <c r="G12" s="15">
        <f t="shared" si="0"/>
        <v>791750</v>
      </c>
      <c r="H12" s="30">
        <v>0</v>
      </c>
      <c r="I12" s="15">
        <v>0</v>
      </c>
      <c r="J12" s="15">
        <v>0</v>
      </c>
      <c r="K12" s="15">
        <v>0</v>
      </c>
      <c r="L12" s="30">
        <f t="shared" si="1"/>
        <v>791750</v>
      </c>
      <c r="M12" s="15">
        <v>0</v>
      </c>
      <c r="N12" s="15">
        <v>589000</v>
      </c>
      <c r="O12" s="15">
        <v>79175</v>
      </c>
      <c r="P12" s="15">
        <f t="shared" si="2"/>
        <v>79175</v>
      </c>
      <c r="Q12" s="15">
        <f t="shared" si="3"/>
        <v>79175</v>
      </c>
      <c r="R12" s="15">
        <f t="shared" si="4"/>
        <v>0</v>
      </c>
      <c r="S12" s="30">
        <f t="shared" si="5"/>
        <v>712575</v>
      </c>
    </row>
    <row r="13" spans="2:19">
      <c r="B13" s="15">
        <v>11</v>
      </c>
      <c r="C13" s="16">
        <v>657</v>
      </c>
      <c r="D13" s="64" t="s">
        <v>178</v>
      </c>
      <c r="E13" s="16">
        <v>6727</v>
      </c>
      <c r="F13" s="15">
        <v>0</v>
      </c>
      <c r="G13" s="15">
        <f t="shared" si="0"/>
        <v>336350</v>
      </c>
      <c r="H13" s="30">
        <v>0</v>
      </c>
      <c r="I13" s="15">
        <v>3853862</v>
      </c>
      <c r="J13" s="15">
        <v>33635</v>
      </c>
      <c r="K13" s="15">
        <v>3820227</v>
      </c>
      <c r="L13" s="30">
        <f t="shared" si="1"/>
        <v>302715</v>
      </c>
      <c r="M13" s="15">
        <v>0</v>
      </c>
      <c r="N13" s="15">
        <v>205950</v>
      </c>
      <c r="O13" s="15">
        <v>33635</v>
      </c>
      <c r="P13" s="15">
        <f t="shared" si="2"/>
        <v>33635</v>
      </c>
      <c r="Q13" s="15">
        <f t="shared" si="3"/>
        <v>33635</v>
      </c>
      <c r="R13" s="15">
        <f t="shared" si="4"/>
        <v>0</v>
      </c>
      <c r="S13" s="30">
        <f t="shared" si="5"/>
        <v>269080</v>
      </c>
    </row>
    <row r="14" spans="2:19">
      <c r="B14" s="15">
        <v>12</v>
      </c>
      <c r="C14" s="16">
        <v>631</v>
      </c>
      <c r="D14" s="64" t="s">
        <v>126</v>
      </c>
      <c r="E14" s="16">
        <v>51</v>
      </c>
      <c r="F14" s="15">
        <v>0</v>
      </c>
      <c r="G14" s="15">
        <f t="shared" si="0"/>
        <v>2550</v>
      </c>
      <c r="H14" s="30">
        <v>0</v>
      </c>
      <c r="I14" s="15">
        <v>0</v>
      </c>
      <c r="J14" s="15">
        <v>0</v>
      </c>
      <c r="K14" s="15">
        <v>0</v>
      </c>
      <c r="L14" s="30">
        <f t="shared" si="1"/>
        <v>2550</v>
      </c>
      <c r="M14" s="15">
        <v>0</v>
      </c>
      <c r="N14" s="15">
        <v>200</v>
      </c>
      <c r="O14" s="15">
        <v>200</v>
      </c>
      <c r="P14" s="15">
        <f t="shared" si="2"/>
        <v>200</v>
      </c>
      <c r="Q14" s="15">
        <f t="shared" si="3"/>
        <v>200</v>
      </c>
      <c r="R14" s="15">
        <f t="shared" si="4"/>
        <v>0</v>
      </c>
      <c r="S14" s="30">
        <f t="shared" si="5"/>
        <v>2350</v>
      </c>
    </row>
    <row r="15" spans="2:19">
      <c r="B15" s="15">
        <v>13</v>
      </c>
      <c r="C15" s="16">
        <v>650</v>
      </c>
      <c r="D15" s="64" t="s">
        <v>164</v>
      </c>
      <c r="E15" s="16">
        <v>26992</v>
      </c>
      <c r="F15" s="15">
        <v>0</v>
      </c>
      <c r="G15" s="15">
        <f t="shared" si="0"/>
        <v>1349600</v>
      </c>
      <c r="H15" s="30">
        <v>0</v>
      </c>
      <c r="I15" s="15">
        <v>0</v>
      </c>
      <c r="J15" s="15">
        <v>0</v>
      </c>
      <c r="K15" s="15">
        <v>0</v>
      </c>
      <c r="L15" s="30">
        <f t="shared" si="1"/>
        <v>1349600</v>
      </c>
      <c r="M15" s="15">
        <v>0</v>
      </c>
      <c r="N15" s="15">
        <v>2556600</v>
      </c>
      <c r="O15" s="15">
        <v>134960</v>
      </c>
      <c r="P15" s="15">
        <f t="shared" si="2"/>
        <v>134960</v>
      </c>
      <c r="Q15" s="15">
        <f t="shared" si="3"/>
        <v>134960</v>
      </c>
      <c r="R15" s="15">
        <f t="shared" si="4"/>
        <v>0</v>
      </c>
      <c r="S15" s="30">
        <f t="shared" si="5"/>
        <v>1214640</v>
      </c>
    </row>
    <row r="16" spans="2:19" ht="30">
      <c r="B16" s="15">
        <v>14</v>
      </c>
      <c r="C16" s="16">
        <v>964</v>
      </c>
      <c r="D16" s="64" t="s">
        <v>977</v>
      </c>
      <c r="E16" s="16">
        <v>3631</v>
      </c>
      <c r="F16" s="15">
        <v>3631</v>
      </c>
      <c r="G16" s="15">
        <f t="shared" si="0"/>
        <v>98037</v>
      </c>
      <c r="H16" s="30">
        <v>0</v>
      </c>
      <c r="I16" s="15">
        <v>0</v>
      </c>
      <c r="J16" s="15">
        <v>0</v>
      </c>
      <c r="K16" s="15">
        <v>0</v>
      </c>
      <c r="L16" s="30">
        <f t="shared" si="1"/>
        <v>98037</v>
      </c>
      <c r="M16" s="15">
        <v>0</v>
      </c>
      <c r="N16" s="15">
        <v>165900</v>
      </c>
      <c r="O16" s="15">
        <v>9804</v>
      </c>
      <c r="P16" s="15">
        <f t="shared" si="2"/>
        <v>9804</v>
      </c>
      <c r="Q16" s="15">
        <f t="shared" si="3"/>
        <v>9804</v>
      </c>
      <c r="R16" s="15">
        <f t="shared" si="4"/>
        <v>0</v>
      </c>
      <c r="S16" s="30">
        <f t="shared" si="5"/>
        <v>88233</v>
      </c>
    </row>
    <row r="17" spans="2:19">
      <c r="B17" s="15">
        <v>15</v>
      </c>
      <c r="C17" s="16">
        <v>632</v>
      </c>
      <c r="D17" s="64" t="s">
        <v>128</v>
      </c>
      <c r="E17" s="16">
        <v>3006</v>
      </c>
      <c r="F17" s="15">
        <v>0</v>
      </c>
      <c r="G17" s="15">
        <f t="shared" si="0"/>
        <v>150300</v>
      </c>
      <c r="H17" s="30">
        <v>0</v>
      </c>
      <c r="I17" s="15">
        <v>0</v>
      </c>
      <c r="J17" s="15">
        <v>0</v>
      </c>
      <c r="K17" s="15">
        <v>0</v>
      </c>
      <c r="L17" s="30">
        <f t="shared" si="1"/>
        <v>150300</v>
      </c>
      <c r="M17" s="15">
        <v>0</v>
      </c>
      <c r="N17" s="15">
        <v>358900</v>
      </c>
      <c r="O17" s="15">
        <v>15030</v>
      </c>
      <c r="P17" s="15">
        <f t="shared" si="2"/>
        <v>15030</v>
      </c>
      <c r="Q17" s="15">
        <f t="shared" si="3"/>
        <v>15030</v>
      </c>
      <c r="R17" s="15">
        <f t="shared" si="4"/>
        <v>0</v>
      </c>
      <c r="S17" s="30">
        <f t="shared" si="5"/>
        <v>135270</v>
      </c>
    </row>
    <row r="18" spans="2:19">
      <c r="B18" s="15">
        <v>16</v>
      </c>
      <c r="C18" s="16">
        <v>135</v>
      </c>
      <c r="D18" s="64" t="s">
        <v>38</v>
      </c>
      <c r="E18" s="16">
        <v>63</v>
      </c>
      <c r="F18" s="15">
        <v>0</v>
      </c>
      <c r="G18" s="15">
        <f t="shared" si="0"/>
        <v>3150</v>
      </c>
      <c r="H18" s="30">
        <v>0</v>
      </c>
      <c r="I18" s="15">
        <v>44550</v>
      </c>
      <c r="J18" s="15">
        <v>315</v>
      </c>
      <c r="K18" s="15">
        <v>44235</v>
      </c>
      <c r="L18" s="30">
        <f t="shared" si="1"/>
        <v>2835</v>
      </c>
      <c r="M18" s="15">
        <v>0</v>
      </c>
      <c r="N18" s="15">
        <v>75</v>
      </c>
      <c r="O18" s="15">
        <v>75</v>
      </c>
      <c r="P18" s="15">
        <f t="shared" si="2"/>
        <v>75</v>
      </c>
      <c r="Q18" s="15">
        <f t="shared" si="3"/>
        <v>75</v>
      </c>
      <c r="R18" s="15">
        <f t="shared" si="4"/>
        <v>0</v>
      </c>
      <c r="S18" s="30">
        <f t="shared" si="5"/>
        <v>2760</v>
      </c>
    </row>
    <row r="19" spans="2:19">
      <c r="B19" s="15">
        <v>17</v>
      </c>
      <c r="C19" s="16">
        <v>212</v>
      </c>
      <c r="D19" s="64" t="s">
        <v>98</v>
      </c>
      <c r="E19" s="16">
        <v>3928</v>
      </c>
      <c r="F19" s="15">
        <v>242</v>
      </c>
      <c r="G19" s="15">
        <f t="shared" si="0"/>
        <v>190834</v>
      </c>
      <c r="H19" s="30">
        <v>0</v>
      </c>
      <c r="I19" s="15">
        <v>0</v>
      </c>
      <c r="J19" s="15">
        <v>0</v>
      </c>
      <c r="K19" s="15">
        <v>0</v>
      </c>
      <c r="L19" s="30">
        <f t="shared" si="1"/>
        <v>190834</v>
      </c>
      <c r="M19" s="15">
        <v>0</v>
      </c>
      <c r="N19" s="15">
        <v>13725</v>
      </c>
      <c r="O19" s="15">
        <v>13725</v>
      </c>
      <c r="P19" s="15">
        <f t="shared" si="2"/>
        <v>13725</v>
      </c>
      <c r="Q19" s="15">
        <f t="shared" si="3"/>
        <v>13725</v>
      </c>
      <c r="R19" s="15">
        <f t="shared" si="4"/>
        <v>0</v>
      </c>
      <c r="S19" s="30">
        <f t="shared" si="5"/>
        <v>177109</v>
      </c>
    </row>
    <row r="20" spans="2:19">
      <c r="B20" s="15">
        <v>18</v>
      </c>
      <c r="C20" s="16">
        <v>604</v>
      </c>
      <c r="D20" s="64" t="s">
        <v>110</v>
      </c>
      <c r="E20" s="16">
        <v>37</v>
      </c>
      <c r="F20" s="15">
        <v>0</v>
      </c>
      <c r="G20" s="15">
        <f t="shared" si="0"/>
        <v>1850</v>
      </c>
      <c r="H20" s="30">
        <v>0</v>
      </c>
      <c r="I20" s="15">
        <v>0</v>
      </c>
      <c r="J20" s="15">
        <v>0</v>
      </c>
      <c r="K20" s="15">
        <v>0</v>
      </c>
      <c r="L20" s="30">
        <f t="shared" si="1"/>
        <v>1850</v>
      </c>
      <c r="M20" s="15">
        <v>0</v>
      </c>
      <c r="N20" s="15">
        <v>1300</v>
      </c>
      <c r="O20" s="15">
        <v>185</v>
      </c>
      <c r="P20" s="15">
        <f t="shared" si="2"/>
        <v>185</v>
      </c>
      <c r="Q20" s="15">
        <f t="shared" si="3"/>
        <v>185</v>
      </c>
      <c r="R20" s="15">
        <f t="shared" si="4"/>
        <v>0</v>
      </c>
      <c r="S20" s="30">
        <f t="shared" si="5"/>
        <v>1665</v>
      </c>
    </row>
    <row r="21" spans="2:19">
      <c r="B21" s="15">
        <v>19</v>
      </c>
      <c r="C21" s="16">
        <v>206</v>
      </c>
      <c r="D21" s="64" t="s">
        <v>92</v>
      </c>
      <c r="E21" s="16">
        <v>322369</v>
      </c>
      <c r="F21" s="15">
        <v>2782</v>
      </c>
      <c r="G21" s="15">
        <f t="shared" si="0"/>
        <v>16054464</v>
      </c>
      <c r="H21" s="30">
        <v>0</v>
      </c>
      <c r="I21" s="15">
        <v>0</v>
      </c>
      <c r="J21" s="15">
        <v>0</v>
      </c>
      <c r="K21" s="15">
        <v>0</v>
      </c>
      <c r="L21" s="30">
        <f t="shared" si="1"/>
        <v>16054464</v>
      </c>
      <c r="M21" s="15">
        <v>0</v>
      </c>
      <c r="N21" s="15">
        <v>8884650</v>
      </c>
      <c r="O21" s="15">
        <v>1605446</v>
      </c>
      <c r="P21" s="15">
        <f t="shared" si="2"/>
        <v>1605446</v>
      </c>
      <c r="Q21" s="15">
        <f t="shared" si="3"/>
        <v>1605446</v>
      </c>
      <c r="R21" s="15">
        <f t="shared" si="4"/>
        <v>0</v>
      </c>
      <c r="S21" s="30">
        <f t="shared" si="5"/>
        <v>14449018</v>
      </c>
    </row>
    <row r="22" spans="2:19">
      <c r="B22" s="15">
        <v>20</v>
      </c>
      <c r="C22" s="16">
        <v>151</v>
      </c>
      <c r="D22" s="64" t="s">
        <v>58</v>
      </c>
      <c r="E22" s="16">
        <v>1232</v>
      </c>
      <c r="F22" s="15">
        <v>0</v>
      </c>
      <c r="G22" s="15">
        <f t="shared" si="0"/>
        <v>61600</v>
      </c>
      <c r="H22" s="30">
        <v>0</v>
      </c>
      <c r="I22" s="15">
        <v>0</v>
      </c>
      <c r="J22" s="15">
        <v>0</v>
      </c>
      <c r="K22" s="15">
        <v>0</v>
      </c>
      <c r="L22" s="30">
        <f t="shared" si="1"/>
        <v>61600</v>
      </c>
      <c r="M22" s="15">
        <v>0</v>
      </c>
      <c r="N22" s="15">
        <v>12975</v>
      </c>
      <c r="O22" s="15">
        <v>6160</v>
      </c>
      <c r="P22" s="15">
        <f t="shared" si="2"/>
        <v>6160</v>
      </c>
      <c r="Q22" s="15">
        <f t="shared" si="3"/>
        <v>6160</v>
      </c>
      <c r="R22" s="15">
        <f t="shared" si="4"/>
        <v>0</v>
      </c>
      <c r="S22" s="30">
        <f t="shared" si="5"/>
        <v>55440</v>
      </c>
    </row>
    <row r="23" spans="2:19">
      <c r="B23" s="15">
        <v>21</v>
      </c>
      <c r="C23" s="16">
        <v>164</v>
      </c>
      <c r="D23" s="64" t="s">
        <v>82</v>
      </c>
      <c r="E23" s="16">
        <v>601</v>
      </c>
      <c r="F23" s="15">
        <v>0</v>
      </c>
      <c r="G23" s="15">
        <f t="shared" si="0"/>
        <v>30050</v>
      </c>
      <c r="H23" s="30">
        <v>0</v>
      </c>
      <c r="I23" s="15">
        <v>0</v>
      </c>
      <c r="J23" s="15">
        <v>0</v>
      </c>
      <c r="K23" s="15">
        <v>0</v>
      </c>
      <c r="L23" s="30">
        <f t="shared" si="1"/>
        <v>30050</v>
      </c>
      <c r="M23" s="15">
        <v>0</v>
      </c>
      <c r="N23" s="15">
        <v>1525</v>
      </c>
      <c r="O23" s="15">
        <v>1525</v>
      </c>
      <c r="P23" s="15">
        <f t="shared" si="2"/>
        <v>1525</v>
      </c>
      <c r="Q23" s="15">
        <f t="shared" si="3"/>
        <v>1525</v>
      </c>
      <c r="R23" s="15">
        <f t="shared" si="4"/>
        <v>0</v>
      </c>
      <c r="S23" s="30">
        <f t="shared" si="5"/>
        <v>28525</v>
      </c>
    </row>
    <row r="24" spans="2:19">
      <c r="B24" s="15">
        <v>22</v>
      </c>
      <c r="C24" s="16">
        <v>154</v>
      </c>
      <c r="D24" s="64" t="s">
        <v>62</v>
      </c>
      <c r="E24" s="16">
        <v>488</v>
      </c>
      <c r="F24" s="15">
        <v>0</v>
      </c>
      <c r="G24" s="15">
        <f t="shared" si="0"/>
        <v>24400</v>
      </c>
      <c r="H24" s="30">
        <v>0</v>
      </c>
      <c r="I24" s="15">
        <v>0</v>
      </c>
      <c r="J24" s="15">
        <v>0</v>
      </c>
      <c r="K24" s="15">
        <v>0</v>
      </c>
      <c r="L24" s="30">
        <f t="shared" si="1"/>
        <v>24400</v>
      </c>
      <c r="M24" s="15">
        <v>0</v>
      </c>
      <c r="N24" s="15">
        <v>4075</v>
      </c>
      <c r="O24" s="15">
        <v>2440</v>
      </c>
      <c r="P24" s="15">
        <f t="shared" si="2"/>
        <v>2440</v>
      </c>
      <c r="Q24" s="15">
        <f t="shared" si="3"/>
        <v>2440</v>
      </c>
      <c r="R24" s="15">
        <f t="shared" si="4"/>
        <v>0</v>
      </c>
      <c r="S24" s="30">
        <f t="shared" si="5"/>
        <v>21960</v>
      </c>
    </row>
    <row r="25" spans="2:19">
      <c r="B25" s="15">
        <v>23</v>
      </c>
      <c r="C25" s="16">
        <v>158</v>
      </c>
      <c r="D25" s="64" t="s">
        <v>70</v>
      </c>
      <c r="E25" s="16">
        <v>45</v>
      </c>
      <c r="F25" s="15">
        <v>0</v>
      </c>
      <c r="G25" s="15">
        <f t="shared" si="0"/>
        <v>2250</v>
      </c>
      <c r="H25" s="30">
        <v>0</v>
      </c>
      <c r="I25" s="15">
        <v>0</v>
      </c>
      <c r="J25" s="15">
        <v>0</v>
      </c>
      <c r="K25" s="15">
        <v>0</v>
      </c>
      <c r="L25" s="30">
        <f t="shared" si="1"/>
        <v>2250</v>
      </c>
      <c r="M25" s="15">
        <v>0</v>
      </c>
      <c r="N25" s="15">
        <v>0</v>
      </c>
      <c r="O25" s="15">
        <v>0</v>
      </c>
      <c r="P25" s="15">
        <f t="shared" si="2"/>
        <v>0</v>
      </c>
      <c r="Q25" s="15">
        <f t="shared" si="3"/>
        <v>0</v>
      </c>
      <c r="R25" s="15">
        <f t="shared" si="4"/>
        <v>0</v>
      </c>
      <c r="S25" s="30">
        <f t="shared" si="5"/>
        <v>2250</v>
      </c>
    </row>
    <row r="26" spans="2:19">
      <c r="B26" s="15">
        <v>24</v>
      </c>
      <c r="C26" s="16">
        <v>147</v>
      </c>
      <c r="D26" s="64" t="s">
        <v>50</v>
      </c>
      <c r="E26" s="16">
        <v>555</v>
      </c>
      <c r="F26" s="15">
        <v>0</v>
      </c>
      <c r="G26" s="15">
        <f t="shared" si="0"/>
        <v>27750</v>
      </c>
      <c r="H26" s="30">
        <v>0</v>
      </c>
      <c r="I26" s="15">
        <v>0</v>
      </c>
      <c r="J26" s="15">
        <v>0</v>
      </c>
      <c r="K26" s="15">
        <v>0</v>
      </c>
      <c r="L26" s="30">
        <f t="shared" si="1"/>
        <v>27750</v>
      </c>
      <c r="M26" s="15">
        <v>0</v>
      </c>
      <c r="N26" s="15">
        <v>400</v>
      </c>
      <c r="O26" s="15">
        <v>400</v>
      </c>
      <c r="P26" s="15">
        <f t="shared" si="2"/>
        <v>400</v>
      </c>
      <c r="Q26" s="15">
        <f t="shared" si="3"/>
        <v>400</v>
      </c>
      <c r="R26" s="15">
        <f t="shared" si="4"/>
        <v>0</v>
      </c>
      <c r="S26" s="30">
        <f t="shared" si="5"/>
        <v>27350</v>
      </c>
    </row>
    <row r="27" spans="2:19">
      <c r="B27" s="15">
        <v>25</v>
      </c>
      <c r="C27" s="16">
        <v>156</v>
      </c>
      <c r="D27" s="64" t="s">
        <v>66</v>
      </c>
      <c r="E27" s="16">
        <v>278</v>
      </c>
      <c r="F27" s="15">
        <v>0</v>
      </c>
      <c r="G27" s="15">
        <f t="shared" si="0"/>
        <v>13900</v>
      </c>
      <c r="H27" s="30">
        <v>0</v>
      </c>
      <c r="I27" s="15">
        <v>0</v>
      </c>
      <c r="J27" s="15">
        <v>0</v>
      </c>
      <c r="K27" s="15">
        <v>0</v>
      </c>
      <c r="L27" s="30">
        <f t="shared" si="1"/>
        <v>13900</v>
      </c>
      <c r="M27" s="15">
        <v>0</v>
      </c>
      <c r="N27" s="15">
        <v>75</v>
      </c>
      <c r="O27" s="15">
        <v>75</v>
      </c>
      <c r="P27" s="15">
        <f t="shared" si="2"/>
        <v>75</v>
      </c>
      <c r="Q27" s="15">
        <f t="shared" si="3"/>
        <v>75</v>
      </c>
      <c r="R27" s="15">
        <f t="shared" si="4"/>
        <v>0</v>
      </c>
      <c r="S27" s="30">
        <f t="shared" si="5"/>
        <v>13825</v>
      </c>
    </row>
    <row r="28" spans="2:19">
      <c r="B28" s="15">
        <v>26</v>
      </c>
      <c r="C28" s="16">
        <v>149</v>
      </c>
      <c r="D28" s="64" t="s">
        <v>54</v>
      </c>
      <c r="E28" s="16">
        <v>736</v>
      </c>
      <c r="F28" s="15">
        <v>0</v>
      </c>
      <c r="G28" s="15">
        <f t="shared" si="0"/>
        <v>36800</v>
      </c>
      <c r="H28" s="30">
        <v>0</v>
      </c>
      <c r="I28" s="15">
        <v>0</v>
      </c>
      <c r="J28" s="15">
        <v>0</v>
      </c>
      <c r="K28" s="15">
        <v>0</v>
      </c>
      <c r="L28" s="30">
        <f t="shared" si="1"/>
        <v>36800</v>
      </c>
      <c r="M28" s="15">
        <v>0</v>
      </c>
      <c r="N28" s="15">
        <v>12600</v>
      </c>
      <c r="O28" s="15">
        <v>3680</v>
      </c>
      <c r="P28" s="15">
        <f t="shared" si="2"/>
        <v>3680</v>
      </c>
      <c r="Q28" s="15">
        <f t="shared" si="3"/>
        <v>3680</v>
      </c>
      <c r="R28" s="15">
        <f t="shared" si="4"/>
        <v>0</v>
      </c>
      <c r="S28" s="30">
        <f t="shared" si="5"/>
        <v>33120</v>
      </c>
    </row>
    <row r="29" spans="2:19">
      <c r="B29" s="15">
        <v>27</v>
      </c>
      <c r="C29" s="16">
        <v>160</v>
      </c>
      <c r="D29" s="64" t="s">
        <v>74</v>
      </c>
      <c r="E29" s="16">
        <v>171</v>
      </c>
      <c r="F29" s="15">
        <v>0</v>
      </c>
      <c r="G29" s="15">
        <f t="shared" si="0"/>
        <v>8550</v>
      </c>
      <c r="H29" s="30">
        <v>0</v>
      </c>
      <c r="I29" s="15">
        <v>0</v>
      </c>
      <c r="J29" s="15">
        <v>0</v>
      </c>
      <c r="K29" s="15">
        <v>0</v>
      </c>
      <c r="L29" s="30">
        <f t="shared" si="1"/>
        <v>8550</v>
      </c>
      <c r="M29" s="15">
        <v>0</v>
      </c>
      <c r="N29" s="15">
        <v>20500</v>
      </c>
      <c r="O29" s="15">
        <v>855</v>
      </c>
      <c r="P29" s="15">
        <f t="shared" si="2"/>
        <v>855</v>
      </c>
      <c r="Q29" s="15">
        <f t="shared" si="3"/>
        <v>855</v>
      </c>
      <c r="R29" s="15">
        <f t="shared" si="4"/>
        <v>0</v>
      </c>
      <c r="S29" s="30">
        <f t="shared" si="5"/>
        <v>7695</v>
      </c>
    </row>
    <row r="30" spans="2:19">
      <c r="B30" s="15">
        <v>28</v>
      </c>
      <c r="C30" s="16">
        <v>165</v>
      </c>
      <c r="D30" s="64" t="s">
        <v>84</v>
      </c>
      <c r="E30" s="16">
        <v>143</v>
      </c>
      <c r="F30" s="15">
        <v>0</v>
      </c>
      <c r="G30" s="15">
        <f t="shared" si="0"/>
        <v>7150</v>
      </c>
      <c r="H30" s="30">
        <v>0</v>
      </c>
      <c r="I30" s="15">
        <v>0</v>
      </c>
      <c r="J30" s="15">
        <v>0</v>
      </c>
      <c r="K30" s="15">
        <v>0</v>
      </c>
      <c r="L30" s="30">
        <f t="shared" si="1"/>
        <v>7150</v>
      </c>
      <c r="M30" s="15">
        <v>0</v>
      </c>
      <c r="N30" s="15">
        <v>350</v>
      </c>
      <c r="O30" s="15">
        <v>350</v>
      </c>
      <c r="P30" s="15">
        <f t="shared" si="2"/>
        <v>350</v>
      </c>
      <c r="Q30" s="15">
        <f t="shared" si="3"/>
        <v>350</v>
      </c>
      <c r="R30" s="15">
        <f t="shared" si="4"/>
        <v>0</v>
      </c>
      <c r="S30" s="30">
        <f t="shared" si="5"/>
        <v>6800</v>
      </c>
    </row>
    <row r="31" spans="2:19">
      <c r="B31" s="15">
        <v>29</v>
      </c>
      <c r="C31" s="16">
        <v>159</v>
      </c>
      <c r="D31" s="64" t="s">
        <v>72</v>
      </c>
      <c r="E31" s="16">
        <v>142</v>
      </c>
      <c r="F31" s="15">
        <v>1</v>
      </c>
      <c r="G31" s="15">
        <f t="shared" si="0"/>
        <v>7077</v>
      </c>
      <c r="H31" s="30">
        <v>0</v>
      </c>
      <c r="I31" s="15">
        <v>0</v>
      </c>
      <c r="J31" s="15">
        <v>0</v>
      </c>
      <c r="K31" s="15">
        <v>0</v>
      </c>
      <c r="L31" s="30">
        <f t="shared" si="1"/>
        <v>7077</v>
      </c>
      <c r="M31" s="15">
        <v>0</v>
      </c>
      <c r="N31" s="15">
        <v>250</v>
      </c>
      <c r="O31" s="15">
        <v>250</v>
      </c>
      <c r="P31" s="15">
        <f t="shared" si="2"/>
        <v>250</v>
      </c>
      <c r="Q31" s="15">
        <f t="shared" si="3"/>
        <v>250</v>
      </c>
      <c r="R31" s="15">
        <f t="shared" si="4"/>
        <v>0</v>
      </c>
      <c r="S31" s="30">
        <f t="shared" si="5"/>
        <v>6827</v>
      </c>
    </row>
    <row r="32" spans="2:19">
      <c r="B32" s="15">
        <v>30</v>
      </c>
      <c r="C32" s="16">
        <v>150</v>
      </c>
      <c r="D32" s="64" t="s">
        <v>56</v>
      </c>
      <c r="E32" s="16">
        <v>179</v>
      </c>
      <c r="F32" s="15">
        <v>0</v>
      </c>
      <c r="G32" s="15">
        <f t="shared" si="0"/>
        <v>8950</v>
      </c>
      <c r="H32" s="30">
        <v>0</v>
      </c>
      <c r="I32" s="15">
        <v>0</v>
      </c>
      <c r="J32" s="15">
        <v>0</v>
      </c>
      <c r="K32" s="15">
        <v>0</v>
      </c>
      <c r="L32" s="30">
        <f t="shared" si="1"/>
        <v>8950</v>
      </c>
      <c r="M32" s="15">
        <v>0</v>
      </c>
      <c r="N32" s="15">
        <v>2225</v>
      </c>
      <c r="O32" s="15">
        <v>895</v>
      </c>
      <c r="P32" s="15">
        <f t="shared" si="2"/>
        <v>895</v>
      </c>
      <c r="Q32" s="15">
        <f t="shared" si="3"/>
        <v>895</v>
      </c>
      <c r="R32" s="15">
        <f t="shared" si="4"/>
        <v>0</v>
      </c>
      <c r="S32" s="30">
        <f t="shared" si="5"/>
        <v>8055</v>
      </c>
    </row>
    <row r="33" spans="2:19">
      <c r="B33" s="15">
        <v>31</v>
      </c>
      <c r="C33" s="16">
        <v>162</v>
      </c>
      <c r="D33" s="64" t="s">
        <v>78</v>
      </c>
      <c r="E33" s="16">
        <v>273</v>
      </c>
      <c r="F33" s="15">
        <v>0</v>
      </c>
      <c r="G33" s="15">
        <f t="shared" si="0"/>
        <v>13650</v>
      </c>
      <c r="H33" s="30">
        <v>0</v>
      </c>
      <c r="I33" s="15">
        <v>0</v>
      </c>
      <c r="J33" s="15">
        <v>0</v>
      </c>
      <c r="K33" s="15">
        <v>0</v>
      </c>
      <c r="L33" s="30">
        <f t="shared" si="1"/>
        <v>13650</v>
      </c>
      <c r="M33" s="15">
        <v>0</v>
      </c>
      <c r="N33" s="15">
        <v>125</v>
      </c>
      <c r="O33" s="15">
        <v>125</v>
      </c>
      <c r="P33" s="15">
        <f t="shared" si="2"/>
        <v>125</v>
      </c>
      <c r="Q33" s="15">
        <f t="shared" si="3"/>
        <v>125</v>
      </c>
      <c r="R33" s="15">
        <f t="shared" si="4"/>
        <v>0</v>
      </c>
      <c r="S33" s="30">
        <f t="shared" si="5"/>
        <v>13525</v>
      </c>
    </row>
    <row r="34" spans="2:19">
      <c r="B34" s="15">
        <v>32</v>
      </c>
      <c r="C34" s="16">
        <v>148</v>
      </c>
      <c r="D34" s="64" t="s">
        <v>52</v>
      </c>
      <c r="E34" s="16">
        <v>2347</v>
      </c>
      <c r="F34" s="15">
        <v>0</v>
      </c>
      <c r="G34" s="15">
        <f t="shared" si="0"/>
        <v>117350</v>
      </c>
      <c r="H34" s="30">
        <v>0</v>
      </c>
      <c r="I34" s="15">
        <v>0</v>
      </c>
      <c r="J34" s="15">
        <v>0</v>
      </c>
      <c r="K34" s="15">
        <v>0</v>
      </c>
      <c r="L34" s="30">
        <f t="shared" si="1"/>
        <v>117350</v>
      </c>
      <c r="M34" s="15">
        <v>0</v>
      </c>
      <c r="N34" s="15">
        <v>55475</v>
      </c>
      <c r="O34" s="15">
        <v>11735</v>
      </c>
      <c r="P34" s="15">
        <f t="shared" si="2"/>
        <v>11735</v>
      </c>
      <c r="Q34" s="15">
        <f t="shared" si="3"/>
        <v>11735</v>
      </c>
      <c r="R34" s="15">
        <f t="shared" si="4"/>
        <v>0</v>
      </c>
      <c r="S34" s="30">
        <f t="shared" si="5"/>
        <v>105615</v>
      </c>
    </row>
    <row r="35" spans="2:19">
      <c r="B35" s="15">
        <v>33</v>
      </c>
      <c r="C35" s="16">
        <v>155</v>
      </c>
      <c r="D35" s="64" t="s">
        <v>64</v>
      </c>
      <c r="E35" s="16">
        <v>19</v>
      </c>
      <c r="F35" s="15">
        <v>0</v>
      </c>
      <c r="G35" s="15">
        <f t="shared" ref="G35:G64" si="6">+E35*50-F35*23</f>
        <v>950</v>
      </c>
      <c r="H35" s="30">
        <v>0</v>
      </c>
      <c r="I35" s="15">
        <v>0</v>
      </c>
      <c r="J35" s="15">
        <v>0</v>
      </c>
      <c r="K35" s="15">
        <v>0</v>
      </c>
      <c r="L35" s="30">
        <f t="shared" si="1"/>
        <v>950</v>
      </c>
      <c r="M35" s="15">
        <v>0</v>
      </c>
      <c r="N35" s="15">
        <v>25</v>
      </c>
      <c r="O35" s="15">
        <v>25</v>
      </c>
      <c r="P35" s="15">
        <f t="shared" si="2"/>
        <v>25</v>
      </c>
      <c r="Q35" s="15">
        <f t="shared" si="3"/>
        <v>25</v>
      </c>
      <c r="R35" s="15">
        <f t="shared" si="4"/>
        <v>0</v>
      </c>
      <c r="S35" s="30">
        <f t="shared" si="5"/>
        <v>925</v>
      </c>
    </row>
    <row r="36" spans="2:19">
      <c r="B36" s="15">
        <v>34</v>
      </c>
      <c r="C36" s="16">
        <v>166</v>
      </c>
      <c r="D36" s="64" t="s">
        <v>86</v>
      </c>
      <c r="E36" s="16">
        <v>850</v>
      </c>
      <c r="F36" s="15">
        <v>0</v>
      </c>
      <c r="G36" s="15">
        <f t="shared" si="6"/>
        <v>42500</v>
      </c>
      <c r="H36" s="30">
        <v>0</v>
      </c>
      <c r="I36" s="15">
        <v>0</v>
      </c>
      <c r="J36" s="15">
        <v>0</v>
      </c>
      <c r="K36" s="15">
        <v>0</v>
      </c>
      <c r="L36" s="30">
        <f t="shared" si="1"/>
        <v>42500</v>
      </c>
      <c r="M36" s="15">
        <v>0</v>
      </c>
      <c r="N36" s="15">
        <v>2050</v>
      </c>
      <c r="O36" s="15">
        <v>2050</v>
      </c>
      <c r="P36" s="15">
        <f t="shared" si="2"/>
        <v>2050</v>
      </c>
      <c r="Q36" s="15">
        <f t="shared" si="3"/>
        <v>2050</v>
      </c>
      <c r="R36" s="15">
        <f t="shared" si="4"/>
        <v>0</v>
      </c>
      <c r="S36" s="30">
        <f t="shared" si="5"/>
        <v>40450</v>
      </c>
    </row>
    <row r="37" spans="2:19">
      <c r="B37" s="15">
        <v>35</v>
      </c>
      <c r="C37" s="16">
        <v>157</v>
      </c>
      <c r="D37" s="64" t="s">
        <v>68</v>
      </c>
      <c r="E37" s="16">
        <v>154</v>
      </c>
      <c r="F37" s="15">
        <v>0</v>
      </c>
      <c r="G37" s="15">
        <f t="shared" si="6"/>
        <v>7700</v>
      </c>
      <c r="H37" s="30">
        <v>0</v>
      </c>
      <c r="I37" s="15">
        <v>0</v>
      </c>
      <c r="J37" s="15">
        <v>0</v>
      </c>
      <c r="K37" s="15">
        <v>0</v>
      </c>
      <c r="L37" s="30">
        <f t="shared" si="1"/>
        <v>7700</v>
      </c>
      <c r="M37" s="15">
        <v>0</v>
      </c>
      <c r="N37" s="15">
        <v>3350</v>
      </c>
      <c r="O37" s="15">
        <v>770</v>
      </c>
      <c r="P37" s="15">
        <f t="shared" si="2"/>
        <v>770</v>
      </c>
      <c r="Q37" s="15">
        <f t="shared" si="3"/>
        <v>770</v>
      </c>
      <c r="R37" s="15">
        <f t="shared" si="4"/>
        <v>0</v>
      </c>
      <c r="S37" s="30">
        <f t="shared" si="5"/>
        <v>6930</v>
      </c>
    </row>
    <row r="38" spans="2:19">
      <c r="B38" s="15">
        <v>36</v>
      </c>
      <c r="C38" s="16">
        <v>153</v>
      </c>
      <c r="D38" s="64" t="s">
        <v>60</v>
      </c>
      <c r="E38" s="16">
        <v>303</v>
      </c>
      <c r="F38" s="15">
        <v>0</v>
      </c>
      <c r="G38" s="15">
        <f t="shared" si="6"/>
        <v>15150</v>
      </c>
      <c r="H38" s="30">
        <v>0</v>
      </c>
      <c r="I38" s="15">
        <v>0</v>
      </c>
      <c r="J38" s="15">
        <v>0</v>
      </c>
      <c r="K38" s="15">
        <v>0</v>
      </c>
      <c r="L38" s="30">
        <f t="shared" si="1"/>
        <v>15150</v>
      </c>
      <c r="M38" s="15">
        <v>0</v>
      </c>
      <c r="N38" s="15">
        <v>375</v>
      </c>
      <c r="O38" s="15">
        <v>375</v>
      </c>
      <c r="P38" s="15">
        <f t="shared" si="2"/>
        <v>375</v>
      </c>
      <c r="Q38" s="15">
        <f t="shared" si="3"/>
        <v>375</v>
      </c>
      <c r="R38" s="15">
        <f t="shared" si="4"/>
        <v>0</v>
      </c>
      <c r="S38" s="30">
        <f t="shared" si="5"/>
        <v>14775</v>
      </c>
    </row>
    <row r="39" spans="2:19">
      <c r="B39" s="15">
        <v>37</v>
      </c>
      <c r="C39" s="16">
        <v>146</v>
      </c>
      <c r="D39" s="64" t="s">
        <v>48</v>
      </c>
      <c r="E39" s="16">
        <v>433</v>
      </c>
      <c r="F39" s="15">
        <v>0</v>
      </c>
      <c r="G39" s="15">
        <f t="shared" si="6"/>
        <v>21650</v>
      </c>
      <c r="H39" s="30">
        <v>0</v>
      </c>
      <c r="I39" s="15">
        <v>0</v>
      </c>
      <c r="J39" s="15">
        <v>0</v>
      </c>
      <c r="K39" s="15">
        <v>0</v>
      </c>
      <c r="L39" s="30">
        <f t="shared" si="1"/>
        <v>21650</v>
      </c>
      <c r="M39" s="15">
        <v>0</v>
      </c>
      <c r="N39" s="15">
        <v>2250</v>
      </c>
      <c r="O39" s="15">
        <v>2165</v>
      </c>
      <c r="P39" s="15">
        <f t="shared" si="2"/>
        <v>2165</v>
      </c>
      <c r="Q39" s="15">
        <f t="shared" si="3"/>
        <v>2165</v>
      </c>
      <c r="R39" s="15">
        <f t="shared" si="4"/>
        <v>0</v>
      </c>
      <c r="S39" s="30">
        <f t="shared" si="5"/>
        <v>19485</v>
      </c>
    </row>
    <row r="40" spans="2:19">
      <c r="B40" s="15">
        <v>38</v>
      </c>
      <c r="C40" s="16">
        <v>633</v>
      </c>
      <c r="D40" s="64" t="s">
        <v>130</v>
      </c>
      <c r="E40" s="16">
        <v>841</v>
      </c>
      <c r="F40" s="15">
        <v>0</v>
      </c>
      <c r="G40" s="15">
        <f t="shared" si="6"/>
        <v>42050</v>
      </c>
      <c r="H40" s="30">
        <v>0</v>
      </c>
      <c r="I40" s="15">
        <v>0</v>
      </c>
      <c r="J40" s="15">
        <v>0</v>
      </c>
      <c r="K40" s="15">
        <v>0</v>
      </c>
      <c r="L40" s="30">
        <f t="shared" si="1"/>
        <v>42050</v>
      </c>
      <c r="M40" s="15">
        <v>0</v>
      </c>
      <c r="N40" s="15">
        <v>371850</v>
      </c>
      <c r="O40" s="15">
        <v>4205</v>
      </c>
      <c r="P40" s="15">
        <f t="shared" si="2"/>
        <v>4205</v>
      </c>
      <c r="Q40" s="15">
        <f t="shared" si="3"/>
        <v>4205</v>
      </c>
      <c r="R40" s="15">
        <f t="shared" si="4"/>
        <v>0</v>
      </c>
      <c r="S40" s="30">
        <f t="shared" si="5"/>
        <v>37845</v>
      </c>
    </row>
    <row r="41" spans="2:19">
      <c r="B41" s="15">
        <v>39</v>
      </c>
      <c r="C41" s="16">
        <v>808</v>
      </c>
      <c r="D41" s="64" t="s">
        <v>208</v>
      </c>
      <c r="E41" s="16">
        <v>1130</v>
      </c>
      <c r="F41" s="15">
        <v>0</v>
      </c>
      <c r="G41" s="15">
        <f t="shared" si="6"/>
        <v>56500</v>
      </c>
      <c r="H41" s="30">
        <v>0</v>
      </c>
      <c r="I41" s="15">
        <v>0</v>
      </c>
      <c r="J41" s="15">
        <v>0</v>
      </c>
      <c r="K41" s="15">
        <v>0</v>
      </c>
      <c r="L41" s="30">
        <f t="shared" si="1"/>
        <v>56500</v>
      </c>
      <c r="M41" s="15">
        <v>0</v>
      </c>
      <c r="N41" s="15">
        <v>10900</v>
      </c>
      <c r="O41" s="15">
        <v>5650</v>
      </c>
      <c r="P41" s="15">
        <f t="shared" si="2"/>
        <v>5650</v>
      </c>
      <c r="Q41" s="15">
        <f t="shared" si="3"/>
        <v>5650</v>
      </c>
      <c r="R41" s="15">
        <f t="shared" si="4"/>
        <v>0</v>
      </c>
      <c r="S41" s="30">
        <f t="shared" si="5"/>
        <v>50850</v>
      </c>
    </row>
    <row r="42" spans="2:19">
      <c r="B42" s="15">
        <v>40</v>
      </c>
      <c r="C42" s="16">
        <v>813</v>
      </c>
      <c r="D42" s="64" t="s">
        <v>212</v>
      </c>
      <c r="E42" s="16">
        <v>389</v>
      </c>
      <c r="F42" s="15">
        <v>0</v>
      </c>
      <c r="G42" s="15">
        <f t="shared" si="6"/>
        <v>19450</v>
      </c>
      <c r="H42" s="30">
        <v>0</v>
      </c>
      <c r="I42" s="15">
        <v>0</v>
      </c>
      <c r="J42" s="15">
        <v>0</v>
      </c>
      <c r="K42" s="15">
        <v>0</v>
      </c>
      <c r="L42" s="30">
        <f t="shared" si="1"/>
        <v>19450</v>
      </c>
      <c r="M42" s="15">
        <v>0</v>
      </c>
      <c r="N42" s="15">
        <v>1100</v>
      </c>
      <c r="O42" s="15">
        <v>1100</v>
      </c>
      <c r="P42" s="15">
        <f t="shared" si="2"/>
        <v>1100</v>
      </c>
      <c r="Q42" s="15">
        <f t="shared" si="3"/>
        <v>1100</v>
      </c>
      <c r="R42" s="15">
        <f t="shared" si="4"/>
        <v>0</v>
      </c>
      <c r="S42" s="30">
        <f t="shared" si="5"/>
        <v>18350</v>
      </c>
    </row>
    <row r="43" spans="2:19">
      <c r="B43" s="15">
        <v>41</v>
      </c>
      <c r="C43" s="16">
        <v>812</v>
      </c>
      <c r="D43" s="64" t="s">
        <v>210</v>
      </c>
      <c r="E43" s="16">
        <v>869</v>
      </c>
      <c r="F43" s="15">
        <v>0</v>
      </c>
      <c r="G43" s="15">
        <f t="shared" si="6"/>
        <v>43450</v>
      </c>
      <c r="H43" s="30">
        <v>0</v>
      </c>
      <c r="I43" s="15">
        <v>0</v>
      </c>
      <c r="J43" s="15">
        <v>0</v>
      </c>
      <c r="K43" s="15">
        <v>0</v>
      </c>
      <c r="L43" s="30">
        <f t="shared" si="1"/>
        <v>43450</v>
      </c>
      <c r="M43" s="15">
        <v>0</v>
      </c>
      <c r="N43" s="15">
        <v>10725</v>
      </c>
      <c r="O43" s="15">
        <v>4345</v>
      </c>
      <c r="P43" s="15">
        <f t="shared" si="2"/>
        <v>4345</v>
      </c>
      <c r="Q43" s="15">
        <f t="shared" si="3"/>
        <v>4345</v>
      </c>
      <c r="R43" s="15">
        <f t="shared" si="4"/>
        <v>0</v>
      </c>
      <c r="S43" s="30">
        <f t="shared" si="5"/>
        <v>39105</v>
      </c>
    </row>
    <row r="44" spans="2:19">
      <c r="B44" s="15">
        <v>42</v>
      </c>
      <c r="C44" s="16">
        <v>807</v>
      </c>
      <c r="D44" s="64" t="s">
        <v>206</v>
      </c>
      <c r="E44" s="16">
        <v>1286</v>
      </c>
      <c r="F44" s="15">
        <v>0</v>
      </c>
      <c r="G44" s="15">
        <f t="shared" si="6"/>
        <v>64300</v>
      </c>
      <c r="H44" s="30">
        <v>-300</v>
      </c>
      <c r="I44" s="15">
        <v>0</v>
      </c>
      <c r="J44" s="15">
        <v>0</v>
      </c>
      <c r="K44" s="15">
        <v>0</v>
      </c>
      <c r="L44" s="30">
        <f t="shared" si="1"/>
        <v>64000</v>
      </c>
      <c r="M44" s="15">
        <v>0</v>
      </c>
      <c r="N44" s="15">
        <v>13300</v>
      </c>
      <c r="O44" s="15">
        <v>6430</v>
      </c>
      <c r="P44" s="15">
        <f t="shared" si="2"/>
        <v>6430</v>
      </c>
      <c r="Q44" s="15">
        <f t="shared" si="3"/>
        <v>6430</v>
      </c>
      <c r="R44" s="15">
        <f t="shared" si="4"/>
        <v>0</v>
      </c>
      <c r="S44" s="30">
        <f t="shared" si="5"/>
        <v>57570</v>
      </c>
    </row>
    <row r="45" spans="2:19">
      <c r="B45" s="15">
        <v>43</v>
      </c>
      <c r="C45" s="16">
        <v>806</v>
      </c>
      <c r="D45" s="64" t="s">
        <v>204</v>
      </c>
      <c r="E45" s="16">
        <v>1515</v>
      </c>
      <c r="F45" s="15">
        <v>0</v>
      </c>
      <c r="G45" s="15">
        <f t="shared" si="6"/>
        <v>75750</v>
      </c>
      <c r="H45" s="30">
        <v>0</v>
      </c>
      <c r="I45" s="15">
        <v>0</v>
      </c>
      <c r="J45" s="15">
        <v>0</v>
      </c>
      <c r="K45" s="15">
        <v>0</v>
      </c>
      <c r="L45" s="30">
        <f t="shared" si="1"/>
        <v>75750</v>
      </c>
      <c r="M45" s="15">
        <v>0</v>
      </c>
      <c r="N45" s="15">
        <v>51150</v>
      </c>
      <c r="O45" s="15">
        <v>7575</v>
      </c>
      <c r="P45" s="15">
        <f t="shared" si="2"/>
        <v>7575</v>
      </c>
      <c r="Q45" s="15">
        <f t="shared" si="3"/>
        <v>7575</v>
      </c>
      <c r="R45" s="15">
        <f t="shared" si="4"/>
        <v>0</v>
      </c>
      <c r="S45" s="30">
        <f t="shared" si="5"/>
        <v>68175</v>
      </c>
    </row>
    <row r="46" spans="2:19">
      <c r="B46" s="15">
        <v>44</v>
      </c>
      <c r="C46" s="16">
        <v>805</v>
      </c>
      <c r="D46" s="64" t="s">
        <v>202</v>
      </c>
      <c r="E46" s="16">
        <v>1355</v>
      </c>
      <c r="F46" s="15">
        <v>0</v>
      </c>
      <c r="G46" s="15">
        <f t="shared" si="6"/>
        <v>67750</v>
      </c>
      <c r="H46" s="30">
        <v>0</v>
      </c>
      <c r="I46" s="15">
        <v>0</v>
      </c>
      <c r="J46" s="15">
        <v>0</v>
      </c>
      <c r="K46" s="15">
        <v>0</v>
      </c>
      <c r="L46" s="30">
        <f t="shared" si="1"/>
        <v>67750</v>
      </c>
      <c r="M46" s="15">
        <v>0</v>
      </c>
      <c r="N46" s="15">
        <v>2450</v>
      </c>
      <c r="O46" s="15">
        <v>2450</v>
      </c>
      <c r="P46" s="15">
        <f t="shared" si="2"/>
        <v>2450</v>
      </c>
      <c r="Q46" s="15">
        <f t="shared" si="3"/>
        <v>2450</v>
      </c>
      <c r="R46" s="15">
        <f t="shared" si="4"/>
        <v>0</v>
      </c>
      <c r="S46" s="30">
        <f t="shared" si="5"/>
        <v>65300</v>
      </c>
    </row>
    <row r="47" spans="2:19">
      <c r="B47" s="15">
        <v>45</v>
      </c>
      <c r="C47" s="16">
        <v>664</v>
      </c>
      <c r="D47" s="64" t="s">
        <v>190</v>
      </c>
      <c r="E47" s="16">
        <v>18619</v>
      </c>
      <c r="F47" s="15">
        <v>0</v>
      </c>
      <c r="G47" s="15">
        <f t="shared" si="6"/>
        <v>930950</v>
      </c>
      <c r="H47" s="30">
        <v>0</v>
      </c>
      <c r="I47" s="15">
        <v>0</v>
      </c>
      <c r="J47" s="15">
        <v>0</v>
      </c>
      <c r="K47" s="15">
        <v>0</v>
      </c>
      <c r="L47" s="30">
        <f t="shared" si="1"/>
        <v>930950</v>
      </c>
      <c r="M47" s="15">
        <v>2275910</v>
      </c>
      <c r="N47" s="15">
        <v>851550</v>
      </c>
      <c r="O47" s="15">
        <v>93095</v>
      </c>
      <c r="P47" s="15">
        <f t="shared" si="2"/>
        <v>2369005</v>
      </c>
      <c r="Q47" s="15">
        <f t="shared" si="3"/>
        <v>930950</v>
      </c>
      <c r="R47" s="15">
        <f t="shared" si="4"/>
        <v>1438055</v>
      </c>
      <c r="S47" s="30">
        <f t="shared" si="5"/>
        <v>0</v>
      </c>
    </row>
    <row r="48" spans="2:19" ht="30">
      <c r="B48" s="15">
        <v>46</v>
      </c>
      <c r="C48" s="16">
        <v>815</v>
      </c>
      <c r="D48" s="64" t="s">
        <v>216</v>
      </c>
      <c r="E48" s="16">
        <v>10776</v>
      </c>
      <c r="F48" s="15">
        <v>0</v>
      </c>
      <c r="G48" s="15">
        <f t="shared" si="6"/>
        <v>538800</v>
      </c>
      <c r="H48" s="30">
        <v>0</v>
      </c>
      <c r="I48" s="15">
        <v>0</v>
      </c>
      <c r="J48" s="15">
        <v>0</v>
      </c>
      <c r="K48" s="15">
        <v>0</v>
      </c>
      <c r="L48" s="30">
        <f t="shared" si="1"/>
        <v>538800</v>
      </c>
      <c r="M48" s="15">
        <v>0</v>
      </c>
      <c r="N48" s="15">
        <v>206250</v>
      </c>
      <c r="O48" s="15">
        <v>53880</v>
      </c>
      <c r="P48" s="15">
        <f t="shared" si="2"/>
        <v>53880</v>
      </c>
      <c r="Q48" s="15">
        <f t="shared" si="3"/>
        <v>53880</v>
      </c>
      <c r="R48" s="15">
        <f t="shared" si="4"/>
        <v>0</v>
      </c>
      <c r="S48" s="30">
        <f t="shared" si="5"/>
        <v>484920</v>
      </c>
    </row>
    <row r="49" spans="2:19">
      <c r="B49" s="15">
        <v>47</v>
      </c>
      <c r="C49" s="16">
        <v>842</v>
      </c>
      <c r="D49" s="64" t="s">
        <v>234</v>
      </c>
      <c r="E49" s="16">
        <v>372</v>
      </c>
      <c r="F49" s="15">
        <v>372</v>
      </c>
      <c r="G49" s="15">
        <f t="shared" si="6"/>
        <v>10044</v>
      </c>
      <c r="H49" s="30">
        <v>0</v>
      </c>
      <c r="I49" s="15">
        <v>0</v>
      </c>
      <c r="J49" s="15">
        <v>0</v>
      </c>
      <c r="K49" s="15">
        <v>0</v>
      </c>
      <c r="L49" s="30">
        <f t="shared" si="1"/>
        <v>10044</v>
      </c>
      <c r="M49" s="15">
        <v>0</v>
      </c>
      <c r="N49" s="15">
        <v>3650</v>
      </c>
      <c r="O49" s="15">
        <v>1004</v>
      </c>
      <c r="P49" s="15">
        <f t="shared" si="2"/>
        <v>1004</v>
      </c>
      <c r="Q49" s="15">
        <f t="shared" si="3"/>
        <v>1004</v>
      </c>
      <c r="R49" s="15">
        <f t="shared" si="4"/>
        <v>0</v>
      </c>
      <c r="S49" s="30">
        <f t="shared" si="5"/>
        <v>9040</v>
      </c>
    </row>
    <row r="50" spans="2:19">
      <c r="B50" s="15">
        <v>48</v>
      </c>
      <c r="C50" s="16">
        <v>108</v>
      </c>
      <c r="D50" s="64" t="s">
        <v>14</v>
      </c>
      <c r="E50" s="16">
        <v>147311</v>
      </c>
      <c r="F50" s="15">
        <v>0</v>
      </c>
      <c r="G50" s="15">
        <f t="shared" si="6"/>
        <v>7365550</v>
      </c>
      <c r="H50" s="30">
        <v>0</v>
      </c>
      <c r="I50" s="15">
        <v>0</v>
      </c>
      <c r="J50" s="15">
        <v>0</v>
      </c>
      <c r="K50" s="15">
        <v>0</v>
      </c>
      <c r="L50" s="30">
        <f t="shared" si="1"/>
        <v>7365550</v>
      </c>
      <c r="M50" s="15">
        <v>0</v>
      </c>
      <c r="N50" s="15">
        <v>3204150</v>
      </c>
      <c r="O50" s="15">
        <v>736555</v>
      </c>
      <c r="P50" s="15">
        <f t="shared" si="2"/>
        <v>736555</v>
      </c>
      <c r="Q50" s="15">
        <f t="shared" si="3"/>
        <v>736555</v>
      </c>
      <c r="R50" s="15">
        <f t="shared" si="4"/>
        <v>0</v>
      </c>
      <c r="S50" s="30">
        <f t="shared" si="5"/>
        <v>6628995</v>
      </c>
    </row>
    <row r="51" spans="2:19" ht="30">
      <c r="B51" s="15">
        <v>49</v>
      </c>
      <c r="C51" s="16">
        <v>867</v>
      </c>
      <c r="D51" s="64" t="s">
        <v>250</v>
      </c>
      <c r="E51" s="16">
        <v>171</v>
      </c>
      <c r="F51" s="15">
        <v>0</v>
      </c>
      <c r="G51" s="15">
        <f t="shared" si="6"/>
        <v>8550</v>
      </c>
      <c r="H51" s="30">
        <v>0</v>
      </c>
      <c r="I51" s="15">
        <v>0</v>
      </c>
      <c r="J51" s="15">
        <v>0</v>
      </c>
      <c r="K51" s="15">
        <v>0</v>
      </c>
      <c r="L51" s="30">
        <f t="shared" si="1"/>
        <v>8550</v>
      </c>
      <c r="M51" s="15">
        <v>0</v>
      </c>
      <c r="N51" s="15">
        <v>1200</v>
      </c>
      <c r="O51" s="15">
        <v>855</v>
      </c>
      <c r="P51" s="15">
        <f t="shared" si="2"/>
        <v>855</v>
      </c>
      <c r="Q51" s="15">
        <f t="shared" si="3"/>
        <v>855</v>
      </c>
      <c r="R51" s="15">
        <f t="shared" si="4"/>
        <v>0</v>
      </c>
      <c r="S51" s="30">
        <f t="shared" si="5"/>
        <v>7695</v>
      </c>
    </row>
    <row r="52" spans="2:19">
      <c r="B52" s="15">
        <v>50</v>
      </c>
      <c r="C52" s="16">
        <v>163</v>
      </c>
      <c r="D52" s="64" t="s">
        <v>80</v>
      </c>
      <c r="E52" s="16">
        <v>270</v>
      </c>
      <c r="F52" s="15">
        <v>0</v>
      </c>
      <c r="G52" s="15">
        <f t="shared" si="6"/>
        <v>13500</v>
      </c>
      <c r="H52" s="30">
        <v>0</v>
      </c>
      <c r="I52" s="15">
        <v>0</v>
      </c>
      <c r="J52" s="15">
        <v>0</v>
      </c>
      <c r="K52" s="15">
        <v>0</v>
      </c>
      <c r="L52" s="30">
        <f t="shared" si="1"/>
        <v>13500</v>
      </c>
      <c r="M52" s="15">
        <v>0</v>
      </c>
      <c r="N52" s="15">
        <v>250</v>
      </c>
      <c r="O52" s="15">
        <v>250</v>
      </c>
      <c r="P52" s="15">
        <f t="shared" si="2"/>
        <v>250</v>
      </c>
      <c r="Q52" s="15">
        <f t="shared" si="3"/>
        <v>250</v>
      </c>
      <c r="R52" s="15">
        <f t="shared" si="4"/>
        <v>0</v>
      </c>
      <c r="S52" s="30">
        <f t="shared" si="5"/>
        <v>13250</v>
      </c>
    </row>
    <row r="53" spans="2:19">
      <c r="B53" s="15">
        <v>51</v>
      </c>
      <c r="C53" s="16">
        <v>145</v>
      </c>
      <c r="D53" s="64" t="s">
        <v>46</v>
      </c>
      <c r="E53" s="16">
        <v>66</v>
      </c>
      <c r="F53" s="15">
        <v>0</v>
      </c>
      <c r="G53" s="15">
        <f t="shared" si="6"/>
        <v>3300</v>
      </c>
      <c r="H53" s="30">
        <v>0</v>
      </c>
      <c r="I53" s="15">
        <v>0</v>
      </c>
      <c r="J53" s="15">
        <v>0</v>
      </c>
      <c r="K53" s="15">
        <v>0</v>
      </c>
      <c r="L53" s="30">
        <f t="shared" si="1"/>
        <v>3300</v>
      </c>
      <c r="M53" s="15">
        <v>0</v>
      </c>
      <c r="N53" s="15">
        <v>17525</v>
      </c>
      <c r="O53" s="15">
        <v>330</v>
      </c>
      <c r="P53" s="15">
        <f t="shared" si="2"/>
        <v>330</v>
      </c>
      <c r="Q53" s="15">
        <f t="shared" si="3"/>
        <v>330</v>
      </c>
      <c r="R53" s="15">
        <f t="shared" si="4"/>
        <v>0</v>
      </c>
      <c r="S53" s="30">
        <f t="shared" si="5"/>
        <v>2970</v>
      </c>
    </row>
    <row r="54" spans="2:19">
      <c r="B54" s="15">
        <v>52</v>
      </c>
      <c r="C54" s="16">
        <v>161</v>
      </c>
      <c r="D54" s="64" t="s">
        <v>76</v>
      </c>
      <c r="E54" s="16">
        <v>8</v>
      </c>
      <c r="F54" s="15">
        <v>0</v>
      </c>
      <c r="G54" s="15">
        <f t="shared" si="6"/>
        <v>400</v>
      </c>
      <c r="H54" s="30">
        <v>0</v>
      </c>
      <c r="I54" s="15">
        <v>0</v>
      </c>
      <c r="J54" s="15">
        <v>0</v>
      </c>
      <c r="K54" s="15">
        <v>0</v>
      </c>
      <c r="L54" s="30">
        <f t="shared" si="1"/>
        <v>400</v>
      </c>
      <c r="M54" s="15">
        <v>160</v>
      </c>
      <c r="N54" s="15">
        <v>0</v>
      </c>
      <c r="O54" s="15">
        <v>0</v>
      </c>
      <c r="P54" s="15">
        <f t="shared" si="2"/>
        <v>160</v>
      </c>
      <c r="Q54" s="15">
        <f t="shared" si="3"/>
        <v>160</v>
      </c>
      <c r="R54" s="15">
        <f t="shared" si="4"/>
        <v>0</v>
      </c>
      <c r="S54" s="30">
        <f t="shared" si="5"/>
        <v>240</v>
      </c>
    </row>
    <row r="55" spans="2:19">
      <c r="B55" s="15">
        <v>53</v>
      </c>
      <c r="C55" s="16">
        <v>645</v>
      </c>
      <c r="D55" s="64" t="s">
        <v>154</v>
      </c>
      <c r="E55" s="16">
        <v>8</v>
      </c>
      <c r="F55" s="15">
        <v>0</v>
      </c>
      <c r="G55" s="15">
        <f t="shared" si="6"/>
        <v>400</v>
      </c>
      <c r="H55" s="30">
        <v>0</v>
      </c>
      <c r="I55" s="15">
        <v>0</v>
      </c>
      <c r="J55" s="15">
        <v>0</v>
      </c>
      <c r="K55" s="15">
        <v>0</v>
      </c>
      <c r="L55" s="30">
        <f t="shared" si="1"/>
        <v>400</v>
      </c>
      <c r="M55" s="15">
        <v>0</v>
      </c>
      <c r="N55" s="15">
        <v>350</v>
      </c>
      <c r="O55" s="15">
        <v>40</v>
      </c>
      <c r="P55" s="15">
        <f t="shared" si="2"/>
        <v>40</v>
      </c>
      <c r="Q55" s="15">
        <f t="shared" si="3"/>
        <v>40</v>
      </c>
      <c r="R55" s="15">
        <f t="shared" si="4"/>
        <v>0</v>
      </c>
      <c r="S55" s="30">
        <f t="shared" si="5"/>
        <v>360</v>
      </c>
    </row>
    <row r="56" spans="2:19" ht="30">
      <c r="B56" s="15">
        <v>54</v>
      </c>
      <c r="C56" s="16">
        <v>952</v>
      </c>
      <c r="D56" s="64" t="s">
        <v>258</v>
      </c>
      <c r="E56" s="16">
        <v>28607</v>
      </c>
      <c r="F56" s="15">
        <v>28607</v>
      </c>
      <c r="G56" s="15">
        <f t="shared" si="6"/>
        <v>772389</v>
      </c>
      <c r="H56" s="30">
        <v>0</v>
      </c>
      <c r="I56" s="15">
        <v>0</v>
      </c>
      <c r="J56" s="15">
        <v>0</v>
      </c>
      <c r="K56" s="15">
        <v>0</v>
      </c>
      <c r="L56" s="30">
        <f t="shared" si="1"/>
        <v>772389</v>
      </c>
      <c r="M56" s="15">
        <v>0</v>
      </c>
      <c r="N56" s="15">
        <v>372625</v>
      </c>
      <c r="O56" s="15">
        <v>77239</v>
      </c>
      <c r="P56" s="15">
        <f t="shared" si="2"/>
        <v>77239</v>
      </c>
      <c r="Q56" s="15">
        <f t="shared" si="3"/>
        <v>77239</v>
      </c>
      <c r="R56" s="15">
        <f t="shared" si="4"/>
        <v>0</v>
      </c>
      <c r="S56" s="30">
        <f t="shared" si="5"/>
        <v>695150</v>
      </c>
    </row>
    <row r="57" spans="2:19">
      <c r="B57" s="15">
        <v>55</v>
      </c>
      <c r="C57" s="16">
        <v>955</v>
      </c>
      <c r="D57" s="64" t="s">
        <v>262</v>
      </c>
      <c r="E57" s="16">
        <v>4076</v>
      </c>
      <c r="F57" s="15">
        <v>4076</v>
      </c>
      <c r="G57" s="15">
        <f t="shared" si="6"/>
        <v>110052</v>
      </c>
      <c r="H57" s="30">
        <v>0</v>
      </c>
      <c r="I57" s="15">
        <v>0</v>
      </c>
      <c r="J57" s="15">
        <v>0</v>
      </c>
      <c r="K57" s="15">
        <v>0</v>
      </c>
      <c r="L57" s="30">
        <f t="shared" si="1"/>
        <v>110052</v>
      </c>
      <c r="M57" s="15">
        <v>0</v>
      </c>
      <c r="N57" s="15">
        <v>52450</v>
      </c>
      <c r="O57" s="15">
        <v>11005</v>
      </c>
      <c r="P57" s="15">
        <f t="shared" si="2"/>
        <v>11005</v>
      </c>
      <c r="Q57" s="15">
        <f t="shared" si="3"/>
        <v>11005</v>
      </c>
      <c r="R57" s="15">
        <f t="shared" si="4"/>
        <v>0</v>
      </c>
      <c r="S57" s="30">
        <f t="shared" si="5"/>
        <v>99047</v>
      </c>
    </row>
    <row r="58" spans="2:19" ht="30">
      <c r="B58" s="15">
        <v>56</v>
      </c>
      <c r="C58" s="16">
        <v>957</v>
      </c>
      <c r="D58" s="64" t="s">
        <v>264</v>
      </c>
      <c r="E58" s="16">
        <v>6022</v>
      </c>
      <c r="F58" s="15">
        <v>6022</v>
      </c>
      <c r="G58" s="15">
        <f t="shared" si="6"/>
        <v>162594</v>
      </c>
      <c r="H58" s="30">
        <v>0</v>
      </c>
      <c r="I58" s="15">
        <v>0</v>
      </c>
      <c r="J58" s="15">
        <v>0</v>
      </c>
      <c r="K58" s="15">
        <v>0</v>
      </c>
      <c r="L58" s="30">
        <f t="shared" si="1"/>
        <v>162594</v>
      </c>
      <c r="M58" s="15">
        <v>0</v>
      </c>
      <c r="N58" s="15">
        <v>59350</v>
      </c>
      <c r="O58" s="15">
        <v>16259</v>
      </c>
      <c r="P58" s="15">
        <f t="shared" si="2"/>
        <v>16259</v>
      </c>
      <c r="Q58" s="15">
        <f t="shared" si="3"/>
        <v>16259</v>
      </c>
      <c r="R58" s="15">
        <f t="shared" si="4"/>
        <v>0</v>
      </c>
      <c r="S58" s="30">
        <f t="shared" si="5"/>
        <v>146335</v>
      </c>
    </row>
    <row r="59" spans="2:19">
      <c r="B59" s="15">
        <v>57</v>
      </c>
      <c r="C59" s="16">
        <v>843</v>
      </c>
      <c r="D59" s="64" t="s">
        <v>236</v>
      </c>
      <c r="E59" s="16">
        <v>905</v>
      </c>
      <c r="F59" s="15">
        <v>0</v>
      </c>
      <c r="G59" s="15">
        <f t="shared" si="6"/>
        <v>45250</v>
      </c>
      <c r="H59" s="30">
        <v>0</v>
      </c>
      <c r="I59" s="15">
        <v>0</v>
      </c>
      <c r="J59" s="15">
        <v>0</v>
      </c>
      <c r="K59" s="15">
        <v>0</v>
      </c>
      <c r="L59" s="30">
        <f t="shared" si="1"/>
        <v>45250</v>
      </c>
      <c r="M59" s="15">
        <v>0</v>
      </c>
      <c r="N59" s="15">
        <v>4550</v>
      </c>
      <c r="O59" s="15">
        <v>4525</v>
      </c>
      <c r="P59" s="15">
        <f t="shared" si="2"/>
        <v>4525</v>
      </c>
      <c r="Q59" s="15">
        <f t="shared" si="3"/>
        <v>4525</v>
      </c>
      <c r="R59" s="15">
        <f t="shared" si="4"/>
        <v>0</v>
      </c>
      <c r="S59" s="30">
        <f t="shared" si="5"/>
        <v>40725</v>
      </c>
    </row>
    <row r="60" spans="2:19" ht="30">
      <c r="B60" s="15">
        <v>58</v>
      </c>
      <c r="C60" s="16">
        <v>868</v>
      </c>
      <c r="D60" s="64" t="s">
        <v>252</v>
      </c>
      <c r="E60" s="16">
        <v>873</v>
      </c>
      <c r="F60" s="15">
        <v>873</v>
      </c>
      <c r="G60" s="15">
        <f t="shared" si="6"/>
        <v>23571</v>
      </c>
      <c r="H60" s="30">
        <v>0</v>
      </c>
      <c r="I60" s="15">
        <v>0</v>
      </c>
      <c r="J60" s="15">
        <v>0</v>
      </c>
      <c r="K60" s="15">
        <v>0</v>
      </c>
      <c r="L60" s="30">
        <f t="shared" si="1"/>
        <v>23571</v>
      </c>
      <c r="M60" s="15">
        <v>0</v>
      </c>
      <c r="N60" s="15">
        <v>1675</v>
      </c>
      <c r="O60" s="15">
        <v>1675</v>
      </c>
      <c r="P60" s="15">
        <f t="shared" si="2"/>
        <v>1675</v>
      </c>
      <c r="Q60" s="15">
        <f t="shared" si="3"/>
        <v>1675</v>
      </c>
      <c r="R60" s="15">
        <f t="shared" si="4"/>
        <v>0</v>
      </c>
      <c r="S60" s="30">
        <f t="shared" si="5"/>
        <v>21896</v>
      </c>
    </row>
    <row r="61" spans="2:19">
      <c r="B61" s="15">
        <v>59</v>
      </c>
      <c r="C61" s="16">
        <v>826</v>
      </c>
      <c r="D61" s="64" t="s">
        <v>226</v>
      </c>
      <c r="E61" s="16">
        <v>160</v>
      </c>
      <c r="F61" s="15">
        <v>0</v>
      </c>
      <c r="G61" s="15">
        <f t="shared" si="6"/>
        <v>8000</v>
      </c>
      <c r="H61" s="30">
        <v>0</v>
      </c>
      <c r="I61" s="15">
        <v>0</v>
      </c>
      <c r="J61" s="15">
        <v>0</v>
      </c>
      <c r="K61" s="15">
        <v>0</v>
      </c>
      <c r="L61" s="30">
        <f t="shared" si="1"/>
        <v>8000</v>
      </c>
      <c r="M61" s="15">
        <v>0</v>
      </c>
      <c r="N61" s="15">
        <v>25</v>
      </c>
      <c r="O61" s="15">
        <v>25</v>
      </c>
      <c r="P61" s="15">
        <f t="shared" si="2"/>
        <v>25</v>
      </c>
      <c r="Q61" s="15">
        <f t="shared" si="3"/>
        <v>25</v>
      </c>
      <c r="R61" s="15">
        <f t="shared" si="4"/>
        <v>0</v>
      </c>
      <c r="S61" s="30">
        <f t="shared" si="5"/>
        <v>7975</v>
      </c>
    </row>
    <row r="62" spans="2:19" ht="45">
      <c r="B62" s="15">
        <v>60</v>
      </c>
      <c r="C62" s="16">
        <v>844</v>
      </c>
      <c r="D62" s="64" t="s">
        <v>238</v>
      </c>
      <c r="E62" s="16">
        <v>566</v>
      </c>
      <c r="F62" s="15">
        <v>566</v>
      </c>
      <c r="G62" s="15">
        <f t="shared" si="6"/>
        <v>15282</v>
      </c>
      <c r="H62" s="30">
        <v>0</v>
      </c>
      <c r="I62" s="15">
        <v>0</v>
      </c>
      <c r="J62" s="15">
        <v>0</v>
      </c>
      <c r="K62" s="15">
        <v>0</v>
      </c>
      <c r="L62" s="30">
        <f t="shared" si="1"/>
        <v>15282</v>
      </c>
      <c r="M62" s="15">
        <v>0</v>
      </c>
      <c r="N62" s="15">
        <v>141175</v>
      </c>
      <c r="O62" s="15">
        <v>1528</v>
      </c>
      <c r="P62" s="15">
        <f t="shared" si="2"/>
        <v>1528</v>
      </c>
      <c r="Q62" s="15">
        <f t="shared" si="3"/>
        <v>1528</v>
      </c>
      <c r="R62" s="15">
        <f t="shared" si="4"/>
        <v>0</v>
      </c>
      <c r="S62" s="30">
        <f t="shared" si="5"/>
        <v>13754</v>
      </c>
    </row>
    <row r="63" spans="2:19">
      <c r="B63" s="15">
        <v>61</v>
      </c>
      <c r="C63" s="16">
        <v>217</v>
      </c>
      <c r="D63" s="64" t="s">
        <v>104</v>
      </c>
      <c r="E63" s="16">
        <v>46</v>
      </c>
      <c r="F63" s="15">
        <v>0</v>
      </c>
      <c r="G63" s="15">
        <f t="shared" si="6"/>
        <v>2300</v>
      </c>
      <c r="H63" s="30">
        <v>0</v>
      </c>
      <c r="I63" s="15">
        <v>0</v>
      </c>
      <c r="J63" s="15">
        <v>0</v>
      </c>
      <c r="K63" s="15">
        <v>0</v>
      </c>
      <c r="L63" s="30">
        <f t="shared" si="1"/>
        <v>2300</v>
      </c>
      <c r="M63" s="15">
        <v>0</v>
      </c>
      <c r="N63" s="15">
        <v>100</v>
      </c>
      <c r="O63" s="15">
        <v>100</v>
      </c>
      <c r="P63" s="15">
        <f t="shared" si="2"/>
        <v>100</v>
      </c>
      <c r="Q63" s="15">
        <f t="shared" si="3"/>
        <v>100</v>
      </c>
      <c r="R63" s="15">
        <f t="shared" si="4"/>
        <v>0</v>
      </c>
      <c r="S63" s="30">
        <f t="shared" si="5"/>
        <v>2200</v>
      </c>
    </row>
    <row r="64" spans="2:19">
      <c r="B64" s="15">
        <v>62</v>
      </c>
      <c r="C64" s="16">
        <v>167</v>
      </c>
      <c r="D64" s="64" t="s">
        <v>88</v>
      </c>
      <c r="E64" s="16">
        <v>573</v>
      </c>
      <c r="F64" s="15">
        <v>0</v>
      </c>
      <c r="G64" s="15">
        <f t="shared" si="6"/>
        <v>28650</v>
      </c>
      <c r="H64" s="30">
        <v>0</v>
      </c>
      <c r="I64" s="15">
        <v>0</v>
      </c>
      <c r="J64" s="15">
        <v>0</v>
      </c>
      <c r="K64" s="15">
        <v>0</v>
      </c>
      <c r="L64" s="30">
        <f t="shared" si="1"/>
        <v>28650</v>
      </c>
      <c r="M64" s="15">
        <v>0</v>
      </c>
      <c r="N64" s="15">
        <v>161400</v>
      </c>
      <c r="O64" s="15">
        <v>2865</v>
      </c>
      <c r="P64" s="15">
        <f t="shared" si="2"/>
        <v>2865</v>
      </c>
      <c r="Q64" s="15">
        <f t="shared" si="3"/>
        <v>2865</v>
      </c>
      <c r="R64" s="15">
        <f t="shared" si="4"/>
        <v>0</v>
      </c>
      <c r="S64" s="30">
        <f t="shared" si="5"/>
        <v>25785</v>
      </c>
    </row>
    <row r="65" spans="2:19">
      <c r="B65" s="15">
        <v>63</v>
      </c>
      <c r="C65" s="16">
        <v>921</v>
      </c>
      <c r="D65" s="64" t="s">
        <v>978</v>
      </c>
      <c r="E65" s="16">
        <v>0</v>
      </c>
      <c r="F65" s="15">
        <v>0</v>
      </c>
      <c r="G65" s="15">
        <v>0</v>
      </c>
      <c r="H65" s="30">
        <v>0</v>
      </c>
      <c r="I65" s="15">
        <v>94552</v>
      </c>
      <c r="J65" s="15">
        <v>0</v>
      </c>
      <c r="K65" s="15">
        <v>94552</v>
      </c>
      <c r="L65" s="30">
        <f t="shared" si="1"/>
        <v>0</v>
      </c>
      <c r="M65" s="15">
        <v>0</v>
      </c>
      <c r="N65" s="15">
        <v>0</v>
      </c>
      <c r="O65" s="15">
        <v>0</v>
      </c>
      <c r="P65" s="15">
        <f t="shared" si="2"/>
        <v>0</v>
      </c>
      <c r="Q65" s="15">
        <f t="shared" si="3"/>
        <v>0</v>
      </c>
      <c r="R65" s="15">
        <f t="shared" si="4"/>
        <v>0</v>
      </c>
      <c r="S65" s="30">
        <f t="shared" si="5"/>
        <v>0</v>
      </c>
    </row>
    <row r="66" spans="2:19">
      <c r="B66" s="15">
        <v>64</v>
      </c>
      <c r="C66" s="16">
        <v>841</v>
      </c>
      <c r="D66" s="64" t="s">
        <v>232</v>
      </c>
      <c r="E66" s="16">
        <v>14167</v>
      </c>
      <c r="F66" s="15">
        <v>0</v>
      </c>
      <c r="G66" s="15">
        <f t="shared" ref="G66:G110" si="7">+E66*50-F66*23</f>
        <v>708350</v>
      </c>
      <c r="H66" s="30">
        <v>0</v>
      </c>
      <c r="I66" s="15">
        <v>0</v>
      </c>
      <c r="J66" s="15">
        <v>0</v>
      </c>
      <c r="K66" s="15">
        <v>0</v>
      </c>
      <c r="L66" s="30">
        <f t="shared" si="1"/>
        <v>708350</v>
      </c>
      <c r="M66" s="15">
        <v>0</v>
      </c>
      <c r="N66" s="15">
        <v>175600</v>
      </c>
      <c r="O66" s="15">
        <v>70835</v>
      </c>
      <c r="P66" s="15">
        <f t="shared" si="2"/>
        <v>70835</v>
      </c>
      <c r="Q66" s="15">
        <f t="shared" si="3"/>
        <v>70835</v>
      </c>
      <c r="R66" s="15">
        <f t="shared" si="4"/>
        <v>0</v>
      </c>
      <c r="S66" s="30">
        <f t="shared" si="5"/>
        <v>637515</v>
      </c>
    </row>
    <row r="67" spans="2:19" ht="45">
      <c r="B67" s="15">
        <v>65</v>
      </c>
      <c r="C67" s="16">
        <v>986</v>
      </c>
      <c r="D67" s="64" t="s">
        <v>272</v>
      </c>
      <c r="E67" s="16">
        <v>52995</v>
      </c>
      <c r="F67" s="15">
        <v>206</v>
      </c>
      <c r="G67" s="15">
        <f t="shared" si="7"/>
        <v>2645012</v>
      </c>
      <c r="H67" s="30">
        <v>0</v>
      </c>
      <c r="I67" s="15">
        <v>0</v>
      </c>
      <c r="J67" s="15">
        <v>0</v>
      </c>
      <c r="K67" s="15">
        <v>0</v>
      </c>
      <c r="L67" s="30">
        <f t="shared" si="1"/>
        <v>2645012</v>
      </c>
      <c r="M67" s="15">
        <v>0</v>
      </c>
      <c r="N67" s="15">
        <v>622450</v>
      </c>
      <c r="O67" s="15">
        <v>264501</v>
      </c>
      <c r="P67" s="15">
        <f t="shared" si="2"/>
        <v>264501</v>
      </c>
      <c r="Q67" s="15">
        <f t="shared" si="3"/>
        <v>264501</v>
      </c>
      <c r="R67" s="15">
        <f t="shared" si="4"/>
        <v>0</v>
      </c>
      <c r="S67" s="30">
        <f t="shared" si="5"/>
        <v>2380511</v>
      </c>
    </row>
    <row r="68" spans="2:19">
      <c r="B68" s="15">
        <v>66</v>
      </c>
      <c r="C68" s="16">
        <v>106</v>
      </c>
      <c r="D68" s="64" t="s">
        <v>12</v>
      </c>
      <c r="E68" s="16">
        <v>52662</v>
      </c>
      <c r="F68" s="15">
        <v>2474</v>
      </c>
      <c r="G68" s="15">
        <f t="shared" si="7"/>
        <v>2576198</v>
      </c>
      <c r="H68" s="30">
        <v>0</v>
      </c>
      <c r="I68" s="15">
        <v>0</v>
      </c>
      <c r="J68" s="15">
        <v>0</v>
      </c>
      <c r="K68" s="15">
        <v>0</v>
      </c>
      <c r="L68" s="30">
        <f t="shared" ref="L68:L132" si="8">+G68+H68-J68</f>
        <v>2576198</v>
      </c>
      <c r="M68" s="15">
        <v>0</v>
      </c>
      <c r="N68" s="15">
        <v>941250</v>
      </c>
      <c r="O68" s="15">
        <v>257620</v>
      </c>
      <c r="P68" s="15">
        <f t="shared" ref="P68:P131" si="9">+M68+O68</f>
        <v>257620</v>
      </c>
      <c r="Q68" s="15">
        <f t="shared" ref="Q68:Q131" si="10">IF(P68&lt;L68,P68,L68)</f>
        <v>257620</v>
      </c>
      <c r="R68" s="15">
        <f t="shared" ref="R68:R131" si="11">+P68-Q68</f>
        <v>0</v>
      </c>
      <c r="S68" s="30">
        <f t="shared" ref="S68:S131" si="12">+L68-Q68</f>
        <v>2318578</v>
      </c>
    </row>
    <row r="69" spans="2:19">
      <c r="B69" s="15">
        <v>67</v>
      </c>
      <c r="C69" s="16">
        <v>103</v>
      </c>
      <c r="D69" s="64" t="s">
        <v>10</v>
      </c>
      <c r="E69" s="16">
        <v>42211</v>
      </c>
      <c r="F69" s="15">
        <v>22403</v>
      </c>
      <c r="G69" s="15">
        <f t="shared" si="7"/>
        <v>1595281</v>
      </c>
      <c r="H69" s="30">
        <v>0</v>
      </c>
      <c r="I69" s="15">
        <v>0</v>
      </c>
      <c r="J69" s="15">
        <v>0</v>
      </c>
      <c r="K69" s="15">
        <v>0</v>
      </c>
      <c r="L69" s="30">
        <f t="shared" si="8"/>
        <v>1595281</v>
      </c>
      <c r="M69" s="15">
        <v>0</v>
      </c>
      <c r="N69" s="15">
        <v>571325</v>
      </c>
      <c r="O69" s="15">
        <v>159528</v>
      </c>
      <c r="P69" s="15">
        <f t="shared" si="9"/>
        <v>159528</v>
      </c>
      <c r="Q69" s="15">
        <f t="shared" si="10"/>
        <v>159528</v>
      </c>
      <c r="R69" s="15">
        <f t="shared" si="11"/>
        <v>0</v>
      </c>
      <c r="S69" s="30">
        <f t="shared" si="12"/>
        <v>1435753</v>
      </c>
    </row>
    <row r="70" spans="2:19">
      <c r="B70" s="15">
        <v>68</v>
      </c>
      <c r="C70" s="16">
        <v>634</v>
      </c>
      <c r="D70" s="64" t="s">
        <v>132</v>
      </c>
      <c r="E70" s="16">
        <v>5273</v>
      </c>
      <c r="F70" s="15">
        <v>0</v>
      </c>
      <c r="G70" s="15">
        <f t="shared" si="7"/>
        <v>263650</v>
      </c>
      <c r="H70" s="30">
        <v>0</v>
      </c>
      <c r="I70" s="15">
        <v>0</v>
      </c>
      <c r="J70" s="15">
        <v>0</v>
      </c>
      <c r="K70" s="15">
        <v>0</v>
      </c>
      <c r="L70" s="30">
        <f t="shared" si="8"/>
        <v>263650</v>
      </c>
      <c r="M70" s="15">
        <v>0</v>
      </c>
      <c r="N70" s="15">
        <v>155700</v>
      </c>
      <c r="O70" s="15">
        <v>26365</v>
      </c>
      <c r="P70" s="15">
        <f t="shared" si="9"/>
        <v>26365</v>
      </c>
      <c r="Q70" s="15">
        <f t="shared" si="10"/>
        <v>26365</v>
      </c>
      <c r="R70" s="15">
        <f t="shared" si="11"/>
        <v>0</v>
      </c>
      <c r="S70" s="30">
        <f t="shared" si="12"/>
        <v>237285</v>
      </c>
    </row>
    <row r="71" spans="2:19">
      <c r="B71" s="15">
        <v>69</v>
      </c>
      <c r="C71" s="16">
        <v>218</v>
      </c>
      <c r="D71" s="64" t="s">
        <v>106</v>
      </c>
      <c r="E71" s="16">
        <v>22767</v>
      </c>
      <c r="F71" s="15">
        <v>0</v>
      </c>
      <c r="G71" s="15">
        <f t="shared" si="7"/>
        <v>1138350</v>
      </c>
      <c r="H71" s="30">
        <v>0</v>
      </c>
      <c r="I71" s="15">
        <v>0</v>
      </c>
      <c r="J71" s="15">
        <v>0</v>
      </c>
      <c r="K71" s="15">
        <v>0</v>
      </c>
      <c r="L71" s="30">
        <f t="shared" si="8"/>
        <v>1138350</v>
      </c>
      <c r="M71" s="15">
        <v>0</v>
      </c>
      <c r="N71" s="15">
        <v>93300</v>
      </c>
      <c r="O71" s="15">
        <v>93300</v>
      </c>
      <c r="P71" s="15">
        <f t="shared" si="9"/>
        <v>93300</v>
      </c>
      <c r="Q71" s="15">
        <f t="shared" si="10"/>
        <v>93300</v>
      </c>
      <c r="R71" s="15">
        <f t="shared" si="11"/>
        <v>0</v>
      </c>
      <c r="S71" s="30">
        <f t="shared" si="12"/>
        <v>1045050</v>
      </c>
    </row>
    <row r="72" spans="2:19">
      <c r="B72" s="15">
        <v>70</v>
      </c>
      <c r="C72" s="16">
        <v>118</v>
      </c>
      <c r="D72" s="64" t="s">
        <v>20</v>
      </c>
      <c r="E72" s="16">
        <v>40119</v>
      </c>
      <c r="F72" s="15">
        <v>0</v>
      </c>
      <c r="G72" s="15">
        <f t="shared" si="7"/>
        <v>2005950</v>
      </c>
      <c r="H72" s="30">
        <v>0</v>
      </c>
      <c r="I72" s="15">
        <v>0</v>
      </c>
      <c r="J72" s="15">
        <v>0</v>
      </c>
      <c r="K72" s="15">
        <v>0</v>
      </c>
      <c r="L72" s="30">
        <f t="shared" si="8"/>
        <v>2005950</v>
      </c>
      <c r="M72" s="15">
        <v>0</v>
      </c>
      <c r="N72" s="15">
        <v>266750</v>
      </c>
      <c r="O72" s="15">
        <v>200595</v>
      </c>
      <c r="P72" s="15">
        <f t="shared" si="9"/>
        <v>200595</v>
      </c>
      <c r="Q72" s="15">
        <f t="shared" si="10"/>
        <v>200595</v>
      </c>
      <c r="R72" s="15">
        <f t="shared" si="11"/>
        <v>0</v>
      </c>
      <c r="S72" s="30">
        <f t="shared" si="12"/>
        <v>1805355</v>
      </c>
    </row>
    <row r="73" spans="2:19">
      <c r="B73" s="15">
        <v>71</v>
      </c>
      <c r="C73" s="16">
        <v>130</v>
      </c>
      <c r="D73" s="64" t="s">
        <v>32</v>
      </c>
      <c r="E73" s="16">
        <v>2060</v>
      </c>
      <c r="F73" s="15">
        <v>339</v>
      </c>
      <c r="G73" s="15">
        <f t="shared" si="7"/>
        <v>95203</v>
      </c>
      <c r="H73" s="30">
        <v>0</v>
      </c>
      <c r="I73" s="15">
        <v>0</v>
      </c>
      <c r="J73" s="15">
        <v>0</v>
      </c>
      <c r="K73" s="15">
        <v>0</v>
      </c>
      <c r="L73" s="30">
        <f t="shared" si="8"/>
        <v>95203</v>
      </c>
      <c r="M73" s="15">
        <v>0</v>
      </c>
      <c r="N73" s="15">
        <v>22850</v>
      </c>
      <c r="O73" s="15">
        <v>9520</v>
      </c>
      <c r="P73" s="15">
        <f t="shared" si="9"/>
        <v>9520</v>
      </c>
      <c r="Q73" s="15">
        <f t="shared" si="10"/>
        <v>9520</v>
      </c>
      <c r="R73" s="15">
        <f t="shared" si="11"/>
        <v>0</v>
      </c>
      <c r="S73" s="30">
        <f t="shared" si="12"/>
        <v>85683</v>
      </c>
    </row>
    <row r="74" spans="2:19">
      <c r="B74" s="15">
        <v>72</v>
      </c>
      <c r="C74" s="16">
        <v>124</v>
      </c>
      <c r="D74" s="64" t="s">
        <v>22</v>
      </c>
      <c r="E74" s="16">
        <v>79742</v>
      </c>
      <c r="F74" s="15">
        <v>0</v>
      </c>
      <c r="G74" s="15">
        <f t="shared" si="7"/>
        <v>3987100</v>
      </c>
      <c r="H74" s="30">
        <v>0</v>
      </c>
      <c r="I74" s="15">
        <v>18560004</v>
      </c>
      <c r="J74" s="15">
        <v>398710</v>
      </c>
      <c r="K74" s="15">
        <v>18161294</v>
      </c>
      <c r="L74" s="30">
        <f t="shared" si="8"/>
        <v>3588390</v>
      </c>
      <c r="M74" s="15">
        <v>0</v>
      </c>
      <c r="N74" s="15">
        <v>212675</v>
      </c>
      <c r="O74" s="15">
        <v>212675</v>
      </c>
      <c r="P74" s="15">
        <f t="shared" si="9"/>
        <v>212675</v>
      </c>
      <c r="Q74" s="15">
        <f t="shared" si="10"/>
        <v>212675</v>
      </c>
      <c r="R74" s="15">
        <f t="shared" si="11"/>
        <v>0</v>
      </c>
      <c r="S74" s="30">
        <f t="shared" si="12"/>
        <v>3375715</v>
      </c>
    </row>
    <row r="75" spans="2:19">
      <c r="B75" s="15">
        <v>73</v>
      </c>
      <c r="C75" s="16">
        <v>102</v>
      </c>
      <c r="D75" s="64" t="s">
        <v>8</v>
      </c>
      <c r="E75" s="16">
        <v>6064</v>
      </c>
      <c r="F75" s="15">
        <v>1480</v>
      </c>
      <c r="G75" s="15">
        <f t="shared" si="7"/>
        <v>269160</v>
      </c>
      <c r="H75" s="30">
        <v>0</v>
      </c>
      <c r="I75" s="15">
        <v>0</v>
      </c>
      <c r="J75" s="15">
        <v>0</v>
      </c>
      <c r="K75" s="15">
        <v>0</v>
      </c>
      <c r="L75" s="30">
        <f t="shared" si="8"/>
        <v>269160</v>
      </c>
      <c r="M75" s="15">
        <v>0</v>
      </c>
      <c r="N75" s="15">
        <v>209175</v>
      </c>
      <c r="O75" s="15">
        <v>26916</v>
      </c>
      <c r="P75" s="15">
        <f t="shared" si="9"/>
        <v>26916</v>
      </c>
      <c r="Q75" s="15">
        <f t="shared" si="10"/>
        <v>26916</v>
      </c>
      <c r="R75" s="15">
        <f t="shared" si="11"/>
        <v>0</v>
      </c>
      <c r="S75" s="30">
        <f t="shared" si="12"/>
        <v>242244</v>
      </c>
    </row>
    <row r="76" spans="2:19">
      <c r="B76" s="15">
        <v>74</v>
      </c>
      <c r="C76" s="16">
        <v>129</v>
      </c>
      <c r="D76" s="64" t="s">
        <v>30</v>
      </c>
      <c r="E76" s="16">
        <v>35451</v>
      </c>
      <c r="F76" s="15">
        <v>1538</v>
      </c>
      <c r="G76" s="15">
        <f t="shared" si="7"/>
        <v>1737176</v>
      </c>
      <c r="H76" s="30">
        <v>0</v>
      </c>
      <c r="I76" s="15">
        <v>0</v>
      </c>
      <c r="J76" s="15">
        <v>0</v>
      </c>
      <c r="K76" s="15">
        <v>0</v>
      </c>
      <c r="L76" s="30">
        <f t="shared" si="8"/>
        <v>1737176</v>
      </c>
      <c r="M76" s="15">
        <v>0</v>
      </c>
      <c r="N76" s="15">
        <v>143650</v>
      </c>
      <c r="O76" s="15">
        <v>143650</v>
      </c>
      <c r="P76" s="15">
        <f t="shared" si="9"/>
        <v>143650</v>
      </c>
      <c r="Q76" s="15">
        <f t="shared" si="10"/>
        <v>143650</v>
      </c>
      <c r="R76" s="15">
        <f t="shared" si="11"/>
        <v>0</v>
      </c>
      <c r="S76" s="30">
        <f t="shared" si="12"/>
        <v>1593526</v>
      </c>
    </row>
    <row r="77" spans="2:19">
      <c r="B77" s="15">
        <v>75</v>
      </c>
      <c r="C77" s="16">
        <v>132</v>
      </c>
      <c r="D77" s="64" t="s">
        <v>34</v>
      </c>
      <c r="E77" s="16">
        <v>53512</v>
      </c>
      <c r="F77" s="15">
        <v>5810</v>
      </c>
      <c r="G77" s="15">
        <f t="shared" si="7"/>
        <v>2541970</v>
      </c>
      <c r="H77" s="30">
        <v>0</v>
      </c>
      <c r="I77" s="15">
        <v>0</v>
      </c>
      <c r="J77" s="15">
        <v>0</v>
      </c>
      <c r="K77" s="15">
        <v>0</v>
      </c>
      <c r="L77" s="30">
        <f t="shared" si="8"/>
        <v>2541970</v>
      </c>
      <c r="M77" s="15">
        <v>0</v>
      </c>
      <c r="N77" s="15">
        <v>358750</v>
      </c>
      <c r="O77" s="15">
        <v>254197</v>
      </c>
      <c r="P77" s="15">
        <f t="shared" si="9"/>
        <v>254197</v>
      </c>
      <c r="Q77" s="15">
        <f t="shared" si="10"/>
        <v>254197</v>
      </c>
      <c r="R77" s="15">
        <f t="shared" si="11"/>
        <v>0</v>
      </c>
      <c r="S77" s="30">
        <f t="shared" si="12"/>
        <v>2287773</v>
      </c>
    </row>
    <row r="78" spans="2:19">
      <c r="B78" s="15">
        <v>76</v>
      </c>
      <c r="C78" s="16">
        <v>127</v>
      </c>
      <c r="D78" s="64" t="s">
        <v>28</v>
      </c>
      <c r="E78" s="16">
        <v>135504</v>
      </c>
      <c r="F78" s="15">
        <v>0</v>
      </c>
      <c r="G78" s="15">
        <f t="shared" si="7"/>
        <v>6775200</v>
      </c>
      <c r="H78" s="30">
        <v>0</v>
      </c>
      <c r="I78" s="15">
        <v>0</v>
      </c>
      <c r="J78" s="15">
        <v>0</v>
      </c>
      <c r="K78" s="15">
        <v>0</v>
      </c>
      <c r="L78" s="30">
        <f t="shared" si="8"/>
        <v>6775200</v>
      </c>
      <c r="M78" s="15">
        <v>0</v>
      </c>
      <c r="N78" s="15">
        <v>7163150</v>
      </c>
      <c r="O78" s="15">
        <v>677520</v>
      </c>
      <c r="P78" s="15">
        <f t="shared" si="9"/>
        <v>677520</v>
      </c>
      <c r="Q78" s="15">
        <f t="shared" si="10"/>
        <v>677520</v>
      </c>
      <c r="R78" s="15">
        <f t="shared" si="11"/>
        <v>0</v>
      </c>
      <c r="S78" s="30">
        <f t="shared" si="12"/>
        <v>6097680</v>
      </c>
    </row>
    <row r="79" spans="2:19">
      <c r="B79" s="15">
        <v>77</v>
      </c>
      <c r="C79" s="16">
        <v>111</v>
      </c>
      <c r="D79" s="64" t="s">
        <v>16</v>
      </c>
      <c r="E79" s="16">
        <v>429</v>
      </c>
      <c r="F79" s="15">
        <v>87</v>
      </c>
      <c r="G79" s="15">
        <f t="shared" si="7"/>
        <v>19449</v>
      </c>
      <c r="H79" s="30">
        <v>0</v>
      </c>
      <c r="I79" s="15">
        <v>0</v>
      </c>
      <c r="J79" s="15">
        <v>0</v>
      </c>
      <c r="K79" s="15">
        <v>0</v>
      </c>
      <c r="L79" s="30">
        <f t="shared" si="8"/>
        <v>19449</v>
      </c>
      <c r="M79" s="15">
        <v>0</v>
      </c>
      <c r="N79" s="15">
        <v>1900</v>
      </c>
      <c r="O79" s="15">
        <v>1900</v>
      </c>
      <c r="P79" s="15">
        <f t="shared" si="9"/>
        <v>1900</v>
      </c>
      <c r="Q79" s="15">
        <f t="shared" si="10"/>
        <v>1900</v>
      </c>
      <c r="R79" s="15">
        <f t="shared" si="11"/>
        <v>0</v>
      </c>
      <c r="S79" s="30">
        <f t="shared" si="12"/>
        <v>17549</v>
      </c>
    </row>
    <row r="80" spans="2:19">
      <c r="B80" s="15">
        <v>78</v>
      </c>
      <c r="C80" s="16">
        <v>138</v>
      </c>
      <c r="D80" s="64" t="s">
        <v>40</v>
      </c>
      <c r="E80" s="16">
        <v>1142</v>
      </c>
      <c r="F80" s="15">
        <v>0</v>
      </c>
      <c r="G80" s="15">
        <f t="shared" si="7"/>
        <v>57100</v>
      </c>
      <c r="H80" s="30">
        <v>0</v>
      </c>
      <c r="I80" s="15">
        <v>0</v>
      </c>
      <c r="J80" s="15">
        <v>0</v>
      </c>
      <c r="K80" s="15">
        <v>0</v>
      </c>
      <c r="L80" s="30">
        <f t="shared" si="8"/>
        <v>57100</v>
      </c>
      <c r="M80" s="15">
        <v>0</v>
      </c>
      <c r="N80" s="15">
        <v>7500</v>
      </c>
      <c r="O80" s="15">
        <v>5710</v>
      </c>
      <c r="P80" s="15">
        <f t="shared" si="9"/>
        <v>5710</v>
      </c>
      <c r="Q80" s="15">
        <f t="shared" si="10"/>
        <v>5710</v>
      </c>
      <c r="R80" s="15">
        <f t="shared" si="11"/>
        <v>0</v>
      </c>
      <c r="S80" s="30">
        <f t="shared" si="12"/>
        <v>51390</v>
      </c>
    </row>
    <row r="81" spans="2:19">
      <c r="B81" s="15">
        <v>79</v>
      </c>
      <c r="C81" s="16">
        <v>214</v>
      </c>
      <c r="D81" s="64" t="s">
        <v>102</v>
      </c>
      <c r="E81" s="16">
        <v>5787</v>
      </c>
      <c r="F81" s="15">
        <v>1719</v>
      </c>
      <c r="G81" s="15">
        <f t="shared" si="7"/>
        <v>249813</v>
      </c>
      <c r="H81" s="30">
        <v>0</v>
      </c>
      <c r="I81" s="15">
        <v>0</v>
      </c>
      <c r="J81" s="15">
        <v>0</v>
      </c>
      <c r="K81" s="15">
        <v>0</v>
      </c>
      <c r="L81" s="30">
        <f t="shared" si="8"/>
        <v>249813</v>
      </c>
      <c r="M81" s="15">
        <v>0</v>
      </c>
      <c r="N81" s="15">
        <v>11875</v>
      </c>
      <c r="O81" s="15">
        <v>11875</v>
      </c>
      <c r="P81" s="15">
        <f t="shared" si="9"/>
        <v>11875</v>
      </c>
      <c r="Q81" s="15">
        <f t="shared" si="10"/>
        <v>11875</v>
      </c>
      <c r="R81" s="15">
        <f t="shared" si="11"/>
        <v>0</v>
      </c>
      <c r="S81" s="30">
        <f t="shared" si="12"/>
        <v>237938</v>
      </c>
    </row>
    <row r="82" spans="2:19">
      <c r="B82" s="15">
        <v>80</v>
      </c>
      <c r="C82" s="16">
        <v>635</v>
      </c>
      <c r="D82" s="64" t="s">
        <v>134</v>
      </c>
      <c r="E82" s="16">
        <v>15143</v>
      </c>
      <c r="F82" s="15">
        <v>0</v>
      </c>
      <c r="G82" s="15">
        <f t="shared" si="7"/>
        <v>757150</v>
      </c>
      <c r="H82" s="30">
        <v>0</v>
      </c>
      <c r="I82" s="15">
        <v>0</v>
      </c>
      <c r="J82" s="15">
        <v>0</v>
      </c>
      <c r="K82" s="15">
        <v>0</v>
      </c>
      <c r="L82" s="30">
        <f t="shared" si="8"/>
        <v>757150</v>
      </c>
      <c r="M82" s="15">
        <v>0</v>
      </c>
      <c r="N82" s="15">
        <v>128900</v>
      </c>
      <c r="O82" s="15">
        <v>75715</v>
      </c>
      <c r="P82" s="15">
        <f t="shared" si="9"/>
        <v>75715</v>
      </c>
      <c r="Q82" s="15">
        <f t="shared" si="10"/>
        <v>75715</v>
      </c>
      <c r="R82" s="15">
        <f t="shared" si="11"/>
        <v>0</v>
      </c>
      <c r="S82" s="30">
        <f t="shared" si="12"/>
        <v>681435</v>
      </c>
    </row>
    <row r="83" spans="2:19">
      <c r="B83" s="15">
        <v>81</v>
      </c>
      <c r="C83" s="16">
        <v>636</v>
      </c>
      <c r="D83" s="64" t="s">
        <v>136</v>
      </c>
      <c r="E83" s="16">
        <v>6793</v>
      </c>
      <c r="F83" s="15">
        <v>0</v>
      </c>
      <c r="G83" s="15">
        <f t="shared" si="7"/>
        <v>339650</v>
      </c>
      <c r="H83" s="30">
        <v>0</v>
      </c>
      <c r="I83" s="15">
        <v>0</v>
      </c>
      <c r="J83" s="15">
        <v>0</v>
      </c>
      <c r="K83" s="15">
        <v>0</v>
      </c>
      <c r="L83" s="30">
        <f t="shared" si="8"/>
        <v>339650</v>
      </c>
      <c r="M83" s="15">
        <v>0</v>
      </c>
      <c r="N83" s="15">
        <v>358775</v>
      </c>
      <c r="O83" s="15">
        <v>33965</v>
      </c>
      <c r="P83" s="15">
        <f t="shared" si="9"/>
        <v>33965</v>
      </c>
      <c r="Q83" s="15">
        <f t="shared" si="10"/>
        <v>33965</v>
      </c>
      <c r="R83" s="15">
        <f t="shared" si="11"/>
        <v>0</v>
      </c>
      <c r="S83" s="30">
        <f t="shared" si="12"/>
        <v>305685</v>
      </c>
    </row>
    <row r="84" spans="2:19">
      <c r="B84" s="15">
        <v>82</v>
      </c>
      <c r="C84" s="16">
        <v>667</v>
      </c>
      <c r="D84" s="64" t="s">
        <v>192</v>
      </c>
      <c r="E84" s="16">
        <v>347</v>
      </c>
      <c r="F84" s="15">
        <v>0</v>
      </c>
      <c r="G84" s="15">
        <f t="shared" si="7"/>
        <v>17350</v>
      </c>
      <c r="H84" s="30">
        <v>0</v>
      </c>
      <c r="I84" s="15">
        <v>287226</v>
      </c>
      <c r="J84" s="15">
        <v>1735</v>
      </c>
      <c r="K84" s="15">
        <v>285491</v>
      </c>
      <c r="L84" s="30">
        <f t="shared" si="8"/>
        <v>15615</v>
      </c>
      <c r="M84" s="15">
        <v>0</v>
      </c>
      <c r="N84" s="15">
        <v>23950</v>
      </c>
      <c r="O84" s="15">
        <v>1735</v>
      </c>
      <c r="P84" s="15">
        <f t="shared" si="9"/>
        <v>1735</v>
      </c>
      <c r="Q84" s="15">
        <f t="shared" si="10"/>
        <v>1735</v>
      </c>
      <c r="R84" s="15">
        <f t="shared" si="11"/>
        <v>0</v>
      </c>
      <c r="S84" s="30">
        <f t="shared" si="12"/>
        <v>13880</v>
      </c>
    </row>
    <row r="85" spans="2:19">
      <c r="B85" s="15">
        <v>83</v>
      </c>
      <c r="C85" s="16">
        <v>637</v>
      </c>
      <c r="D85" s="64" t="s">
        <v>138</v>
      </c>
      <c r="E85" s="16">
        <v>708</v>
      </c>
      <c r="F85" s="15">
        <v>0</v>
      </c>
      <c r="G85" s="15">
        <f t="shared" si="7"/>
        <v>35400</v>
      </c>
      <c r="H85" s="30">
        <v>0</v>
      </c>
      <c r="I85" s="15">
        <v>0</v>
      </c>
      <c r="J85" s="15">
        <v>0</v>
      </c>
      <c r="K85" s="15">
        <v>0</v>
      </c>
      <c r="L85" s="30">
        <f t="shared" si="8"/>
        <v>35400</v>
      </c>
      <c r="M85" s="15">
        <v>0</v>
      </c>
      <c r="N85" s="15">
        <v>11200</v>
      </c>
      <c r="O85" s="15">
        <v>3540</v>
      </c>
      <c r="P85" s="15">
        <f t="shared" si="9"/>
        <v>3540</v>
      </c>
      <c r="Q85" s="15">
        <f t="shared" si="10"/>
        <v>3540</v>
      </c>
      <c r="R85" s="15">
        <f t="shared" si="11"/>
        <v>0</v>
      </c>
      <c r="S85" s="30">
        <f t="shared" si="12"/>
        <v>31860</v>
      </c>
    </row>
    <row r="86" spans="2:19">
      <c r="B86" s="15">
        <v>84</v>
      </c>
      <c r="C86" s="16">
        <v>651</v>
      </c>
      <c r="D86" s="64" t="s">
        <v>166</v>
      </c>
      <c r="E86" s="16">
        <v>16217</v>
      </c>
      <c r="F86" s="15">
        <v>0</v>
      </c>
      <c r="G86" s="15">
        <f t="shared" si="7"/>
        <v>810850</v>
      </c>
      <c r="H86" s="30">
        <v>0</v>
      </c>
      <c r="I86" s="15">
        <v>0</v>
      </c>
      <c r="J86" s="15">
        <v>0</v>
      </c>
      <c r="K86" s="15">
        <v>0</v>
      </c>
      <c r="L86" s="30">
        <f t="shared" si="8"/>
        <v>810850</v>
      </c>
      <c r="M86" s="15">
        <v>0</v>
      </c>
      <c r="N86" s="15">
        <v>675275</v>
      </c>
      <c r="O86" s="15">
        <v>81085</v>
      </c>
      <c r="P86" s="15">
        <f t="shared" si="9"/>
        <v>81085</v>
      </c>
      <c r="Q86" s="15">
        <f t="shared" si="10"/>
        <v>81085</v>
      </c>
      <c r="R86" s="15">
        <f t="shared" si="11"/>
        <v>0</v>
      </c>
      <c r="S86" s="30">
        <f t="shared" si="12"/>
        <v>729765</v>
      </c>
    </row>
    <row r="87" spans="2:19">
      <c r="B87" s="15">
        <v>85</v>
      </c>
      <c r="C87" s="16">
        <v>659</v>
      </c>
      <c r="D87" s="64" t="s">
        <v>182</v>
      </c>
      <c r="E87" s="16">
        <v>1037</v>
      </c>
      <c r="F87" s="15">
        <v>0</v>
      </c>
      <c r="G87" s="15">
        <f t="shared" si="7"/>
        <v>51850</v>
      </c>
      <c r="H87" s="30">
        <v>0</v>
      </c>
      <c r="I87" s="15">
        <v>0</v>
      </c>
      <c r="J87" s="15">
        <v>0</v>
      </c>
      <c r="K87" s="15">
        <v>0</v>
      </c>
      <c r="L87" s="30">
        <f t="shared" si="8"/>
        <v>51850</v>
      </c>
      <c r="M87" s="15">
        <v>0</v>
      </c>
      <c r="N87" s="15">
        <v>62475</v>
      </c>
      <c r="O87" s="15">
        <v>5185</v>
      </c>
      <c r="P87" s="15">
        <f t="shared" si="9"/>
        <v>5185</v>
      </c>
      <c r="Q87" s="15">
        <f t="shared" si="10"/>
        <v>5185</v>
      </c>
      <c r="R87" s="15">
        <f t="shared" si="11"/>
        <v>0</v>
      </c>
      <c r="S87" s="30">
        <f t="shared" si="12"/>
        <v>46665</v>
      </c>
    </row>
    <row r="88" spans="2:19">
      <c r="B88" s="15">
        <v>86</v>
      </c>
      <c r="C88" s="16">
        <v>804</v>
      </c>
      <c r="D88" s="64" t="s">
        <v>200</v>
      </c>
      <c r="E88" s="16">
        <v>102407</v>
      </c>
      <c r="F88" s="15">
        <v>619</v>
      </c>
      <c r="G88" s="15">
        <f t="shared" si="7"/>
        <v>5106113</v>
      </c>
      <c r="H88" s="30">
        <v>0</v>
      </c>
      <c r="I88" s="15">
        <v>0</v>
      </c>
      <c r="J88" s="15">
        <v>0</v>
      </c>
      <c r="K88" s="15">
        <v>0</v>
      </c>
      <c r="L88" s="30">
        <f t="shared" si="8"/>
        <v>5106113</v>
      </c>
      <c r="M88" s="15">
        <v>0</v>
      </c>
      <c r="N88" s="15">
        <v>1027000</v>
      </c>
      <c r="O88" s="15">
        <v>510611</v>
      </c>
      <c r="P88" s="15">
        <f t="shared" si="9"/>
        <v>510611</v>
      </c>
      <c r="Q88" s="15">
        <f t="shared" si="10"/>
        <v>510611</v>
      </c>
      <c r="R88" s="15">
        <f t="shared" si="11"/>
        <v>0</v>
      </c>
      <c r="S88" s="30">
        <f t="shared" si="12"/>
        <v>4595502</v>
      </c>
    </row>
    <row r="89" spans="2:19">
      <c r="B89" s="15">
        <v>87</v>
      </c>
      <c r="C89" s="16">
        <v>638</v>
      </c>
      <c r="D89" s="64" t="s">
        <v>140</v>
      </c>
      <c r="E89" s="16">
        <v>2098</v>
      </c>
      <c r="F89" s="15">
        <v>0</v>
      </c>
      <c r="G89" s="15">
        <f t="shared" si="7"/>
        <v>104900</v>
      </c>
      <c r="H89" s="30">
        <v>0</v>
      </c>
      <c r="I89" s="15">
        <v>0</v>
      </c>
      <c r="J89" s="15">
        <v>0</v>
      </c>
      <c r="K89" s="15">
        <v>0</v>
      </c>
      <c r="L89" s="30">
        <f t="shared" si="8"/>
        <v>104900</v>
      </c>
      <c r="M89" s="15">
        <v>0</v>
      </c>
      <c r="N89" s="15">
        <v>33750</v>
      </c>
      <c r="O89" s="15">
        <v>10490</v>
      </c>
      <c r="P89" s="15">
        <f t="shared" si="9"/>
        <v>10490</v>
      </c>
      <c r="Q89" s="15">
        <f t="shared" si="10"/>
        <v>10490</v>
      </c>
      <c r="R89" s="15">
        <f t="shared" si="11"/>
        <v>0</v>
      </c>
      <c r="S89" s="30">
        <f t="shared" si="12"/>
        <v>94410</v>
      </c>
    </row>
    <row r="90" spans="2:19" ht="30">
      <c r="B90" s="15">
        <v>88</v>
      </c>
      <c r="C90" s="16">
        <v>816</v>
      </c>
      <c r="D90" s="64" t="s">
        <v>218</v>
      </c>
      <c r="E90" s="16">
        <v>33077</v>
      </c>
      <c r="F90" s="15">
        <v>0</v>
      </c>
      <c r="G90" s="15">
        <f t="shared" si="7"/>
        <v>1653850</v>
      </c>
      <c r="H90" s="30">
        <v>0</v>
      </c>
      <c r="I90" s="15">
        <v>917117</v>
      </c>
      <c r="J90" s="15">
        <v>165385</v>
      </c>
      <c r="K90" s="15">
        <v>751732</v>
      </c>
      <c r="L90" s="30">
        <f t="shared" si="8"/>
        <v>1488465</v>
      </c>
      <c r="M90" s="15">
        <v>0</v>
      </c>
      <c r="N90" s="15">
        <v>448500</v>
      </c>
      <c r="O90" s="15">
        <v>165385</v>
      </c>
      <c r="P90" s="15">
        <f t="shared" si="9"/>
        <v>165385</v>
      </c>
      <c r="Q90" s="15">
        <f t="shared" si="10"/>
        <v>165385</v>
      </c>
      <c r="R90" s="15">
        <f t="shared" si="11"/>
        <v>0</v>
      </c>
      <c r="S90" s="30">
        <f t="shared" si="12"/>
        <v>1323080</v>
      </c>
    </row>
    <row r="91" spans="2:19" ht="45">
      <c r="B91" s="15">
        <v>89</v>
      </c>
      <c r="C91" s="16">
        <v>818</v>
      </c>
      <c r="D91" s="64" t="s">
        <v>220</v>
      </c>
      <c r="E91" s="16">
        <v>27933</v>
      </c>
      <c r="F91" s="15">
        <v>0</v>
      </c>
      <c r="G91" s="15">
        <f t="shared" si="7"/>
        <v>1396650</v>
      </c>
      <c r="H91" s="30">
        <v>0</v>
      </c>
      <c r="I91" s="15">
        <v>0</v>
      </c>
      <c r="J91" s="15">
        <v>0</v>
      </c>
      <c r="K91" s="15">
        <v>0</v>
      </c>
      <c r="L91" s="30">
        <f t="shared" si="8"/>
        <v>1396650</v>
      </c>
      <c r="M91" s="15">
        <v>0</v>
      </c>
      <c r="N91" s="15">
        <v>482775</v>
      </c>
      <c r="O91" s="15">
        <v>139665</v>
      </c>
      <c r="P91" s="15">
        <f t="shared" si="9"/>
        <v>139665</v>
      </c>
      <c r="Q91" s="15">
        <f t="shared" si="10"/>
        <v>139665</v>
      </c>
      <c r="R91" s="15">
        <f t="shared" si="11"/>
        <v>0</v>
      </c>
      <c r="S91" s="30">
        <f t="shared" si="12"/>
        <v>1256985</v>
      </c>
    </row>
    <row r="92" spans="2:19">
      <c r="B92" s="15">
        <v>90</v>
      </c>
      <c r="C92" s="16">
        <v>101</v>
      </c>
      <c r="D92" s="64" t="s">
        <v>6</v>
      </c>
      <c r="E92" s="16">
        <v>2060</v>
      </c>
      <c r="F92" s="15">
        <v>0</v>
      </c>
      <c r="G92" s="15">
        <f t="shared" si="7"/>
        <v>103000</v>
      </c>
      <c r="H92" s="30">
        <v>0</v>
      </c>
      <c r="I92" s="15">
        <v>0</v>
      </c>
      <c r="J92" s="15">
        <v>0</v>
      </c>
      <c r="K92" s="15">
        <v>0</v>
      </c>
      <c r="L92" s="30">
        <f t="shared" si="8"/>
        <v>103000</v>
      </c>
      <c r="M92" s="15">
        <v>0</v>
      </c>
      <c r="N92" s="15">
        <v>31125</v>
      </c>
      <c r="O92" s="15">
        <v>10300</v>
      </c>
      <c r="P92" s="15">
        <f t="shared" si="9"/>
        <v>10300</v>
      </c>
      <c r="Q92" s="15">
        <f t="shared" si="10"/>
        <v>10300</v>
      </c>
      <c r="R92" s="15">
        <f t="shared" si="11"/>
        <v>0</v>
      </c>
      <c r="S92" s="30">
        <f t="shared" si="12"/>
        <v>92700</v>
      </c>
    </row>
    <row r="93" spans="2:19">
      <c r="B93" s="15">
        <v>91</v>
      </c>
      <c r="C93" s="16">
        <v>639</v>
      </c>
      <c r="D93" s="64" t="s">
        <v>142</v>
      </c>
      <c r="E93" s="16">
        <v>116</v>
      </c>
      <c r="F93" s="15">
        <v>0</v>
      </c>
      <c r="G93" s="15">
        <f t="shared" si="7"/>
        <v>5800</v>
      </c>
      <c r="H93" s="30">
        <v>0</v>
      </c>
      <c r="I93" s="15">
        <v>0</v>
      </c>
      <c r="J93" s="15">
        <v>0</v>
      </c>
      <c r="K93" s="15">
        <v>0</v>
      </c>
      <c r="L93" s="30">
        <f t="shared" si="8"/>
        <v>5800</v>
      </c>
      <c r="M93" s="15">
        <v>0</v>
      </c>
      <c r="N93" s="15">
        <v>1100</v>
      </c>
      <c r="O93" s="15">
        <v>580</v>
      </c>
      <c r="P93" s="15">
        <f t="shared" si="9"/>
        <v>580</v>
      </c>
      <c r="Q93" s="15">
        <f t="shared" si="10"/>
        <v>580</v>
      </c>
      <c r="R93" s="15">
        <f t="shared" si="11"/>
        <v>0</v>
      </c>
      <c r="S93" s="30">
        <f t="shared" si="12"/>
        <v>5220</v>
      </c>
    </row>
    <row r="94" spans="2:19">
      <c r="B94" s="15">
        <v>92</v>
      </c>
      <c r="C94" s="16">
        <v>640</v>
      </c>
      <c r="D94" s="64" t="s">
        <v>144</v>
      </c>
      <c r="E94" s="16">
        <v>3165</v>
      </c>
      <c r="F94" s="15">
        <v>0</v>
      </c>
      <c r="G94" s="15">
        <f t="shared" si="7"/>
        <v>158250</v>
      </c>
      <c r="H94" s="30">
        <v>0</v>
      </c>
      <c r="I94" s="15">
        <v>0</v>
      </c>
      <c r="J94" s="15">
        <v>0</v>
      </c>
      <c r="K94" s="15">
        <v>0</v>
      </c>
      <c r="L94" s="30">
        <f t="shared" si="8"/>
        <v>158250</v>
      </c>
      <c r="M94" s="15">
        <v>0</v>
      </c>
      <c r="N94" s="15">
        <v>115575</v>
      </c>
      <c r="O94" s="15">
        <v>15825</v>
      </c>
      <c r="P94" s="15">
        <f t="shared" si="9"/>
        <v>15825</v>
      </c>
      <c r="Q94" s="15">
        <f t="shared" si="10"/>
        <v>15825</v>
      </c>
      <c r="R94" s="15">
        <f t="shared" si="11"/>
        <v>0</v>
      </c>
      <c r="S94" s="30">
        <f t="shared" si="12"/>
        <v>142425</v>
      </c>
    </row>
    <row r="95" spans="2:19">
      <c r="B95" s="15">
        <v>93</v>
      </c>
      <c r="C95" s="16">
        <v>628</v>
      </c>
      <c r="D95" s="64" t="s">
        <v>120</v>
      </c>
      <c r="E95" s="16">
        <v>6352</v>
      </c>
      <c r="F95" s="15">
        <v>0</v>
      </c>
      <c r="G95" s="15">
        <f t="shared" si="7"/>
        <v>317600</v>
      </c>
      <c r="H95" s="30">
        <v>0</v>
      </c>
      <c r="I95" s="15">
        <v>0</v>
      </c>
      <c r="J95" s="15">
        <v>0</v>
      </c>
      <c r="K95" s="15">
        <v>0</v>
      </c>
      <c r="L95" s="30">
        <f t="shared" si="8"/>
        <v>317600</v>
      </c>
      <c r="M95" s="15">
        <v>0</v>
      </c>
      <c r="N95" s="15">
        <v>160825</v>
      </c>
      <c r="O95" s="15">
        <v>31760</v>
      </c>
      <c r="P95" s="15">
        <f t="shared" si="9"/>
        <v>31760</v>
      </c>
      <c r="Q95" s="15">
        <f t="shared" si="10"/>
        <v>31760</v>
      </c>
      <c r="R95" s="15">
        <f t="shared" si="11"/>
        <v>0</v>
      </c>
      <c r="S95" s="30">
        <f t="shared" si="12"/>
        <v>285840</v>
      </c>
    </row>
    <row r="96" spans="2:19">
      <c r="B96" s="15">
        <v>94</v>
      </c>
      <c r="C96" s="16">
        <v>629</v>
      </c>
      <c r="D96" s="64" t="s">
        <v>122</v>
      </c>
      <c r="E96" s="16">
        <v>617</v>
      </c>
      <c r="F96" s="15">
        <v>0</v>
      </c>
      <c r="G96" s="15">
        <f t="shared" si="7"/>
        <v>30850</v>
      </c>
      <c r="H96" s="30">
        <v>0</v>
      </c>
      <c r="I96" s="15">
        <v>0</v>
      </c>
      <c r="J96" s="15">
        <v>0</v>
      </c>
      <c r="K96" s="15">
        <v>0</v>
      </c>
      <c r="L96" s="30">
        <f t="shared" si="8"/>
        <v>30850</v>
      </c>
      <c r="M96" s="15">
        <v>0</v>
      </c>
      <c r="N96" s="15">
        <v>1600</v>
      </c>
      <c r="O96" s="15">
        <v>1600</v>
      </c>
      <c r="P96" s="15">
        <f t="shared" si="9"/>
        <v>1600</v>
      </c>
      <c r="Q96" s="15">
        <f t="shared" si="10"/>
        <v>1600</v>
      </c>
      <c r="R96" s="15">
        <f t="shared" si="11"/>
        <v>0</v>
      </c>
      <c r="S96" s="30">
        <f t="shared" si="12"/>
        <v>29250</v>
      </c>
    </row>
    <row r="97" spans="2:19" ht="30">
      <c r="B97" s="15">
        <v>95</v>
      </c>
      <c r="C97" s="16">
        <v>820</v>
      </c>
      <c r="D97" s="64" t="s">
        <v>222</v>
      </c>
      <c r="E97" s="16">
        <v>64065</v>
      </c>
      <c r="F97" s="15">
        <v>924</v>
      </c>
      <c r="G97" s="15">
        <f t="shared" si="7"/>
        <v>3181998</v>
      </c>
      <c r="H97" s="30">
        <v>0</v>
      </c>
      <c r="I97" s="15">
        <v>0</v>
      </c>
      <c r="J97" s="15">
        <v>0</v>
      </c>
      <c r="K97" s="15">
        <v>0</v>
      </c>
      <c r="L97" s="30">
        <f t="shared" si="8"/>
        <v>3181998</v>
      </c>
      <c r="M97" s="15">
        <v>0</v>
      </c>
      <c r="N97" s="15">
        <v>2693975</v>
      </c>
      <c r="O97" s="15">
        <v>318200</v>
      </c>
      <c r="P97" s="15">
        <f t="shared" si="9"/>
        <v>318200</v>
      </c>
      <c r="Q97" s="15">
        <f t="shared" si="10"/>
        <v>318200</v>
      </c>
      <c r="R97" s="15">
        <f t="shared" si="11"/>
        <v>0</v>
      </c>
      <c r="S97" s="30">
        <f t="shared" si="12"/>
        <v>2863798</v>
      </c>
    </row>
    <row r="98" spans="2:19" ht="30">
      <c r="B98" s="15">
        <v>96</v>
      </c>
      <c r="C98" s="16">
        <v>954</v>
      </c>
      <c r="D98" s="64" t="s">
        <v>1007</v>
      </c>
      <c r="E98" s="16">
        <v>0</v>
      </c>
      <c r="F98" s="15">
        <v>0</v>
      </c>
      <c r="G98" s="15">
        <v>0</v>
      </c>
      <c r="H98" s="30">
        <v>0</v>
      </c>
      <c r="I98" s="15">
        <v>0</v>
      </c>
      <c r="J98" s="15">
        <v>0</v>
      </c>
      <c r="K98" s="15">
        <v>0</v>
      </c>
      <c r="L98" s="30">
        <v>0</v>
      </c>
      <c r="M98" s="15">
        <v>1168870</v>
      </c>
      <c r="N98" s="15">
        <v>0</v>
      </c>
      <c r="O98" s="15">
        <v>0</v>
      </c>
      <c r="P98" s="15">
        <f t="shared" si="9"/>
        <v>1168870</v>
      </c>
      <c r="Q98" s="15">
        <f t="shared" si="10"/>
        <v>0</v>
      </c>
      <c r="R98" s="15">
        <f t="shared" si="11"/>
        <v>1168870</v>
      </c>
      <c r="S98" s="30">
        <f t="shared" si="12"/>
        <v>0</v>
      </c>
    </row>
    <row r="99" spans="2:19">
      <c r="B99" s="15">
        <v>97</v>
      </c>
      <c r="C99" s="16">
        <v>814</v>
      </c>
      <c r="D99" s="64" t="s">
        <v>214</v>
      </c>
      <c r="E99" s="16">
        <v>5154</v>
      </c>
      <c r="F99" s="15">
        <v>0</v>
      </c>
      <c r="G99" s="15">
        <f t="shared" si="7"/>
        <v>257700</v>
      </c>
      <c r="H99" s="30">
        <v>0</v>
      </c>
      <c r="I99" s="15">
        <v>0</v>
      </c>
      <c r="J99" s="15">
        <v>0</v>
      </c>
      <c r="K99" s="15">
        <v>0</v>
      </c>
      <c r="L99" s="30">
        <f t="shared" si="8"/>
        <v>257700</v>
      </c>
      <c r="M99" s="15">
        <v>0</v>
      </c>
      <c r="N99" s="15">
        <v>35650</v>
      </c>
      <c r="O99" s="15">
        <v>25770</v>
      </c>
      <c r="P99" s="15">
        <f t="shared" si="9"/>
        <v>25770</v>
      </c>
      <c r="Q99" s="15">
        <f t="shared" si="10"/>
        <v>25770</v>
      </c>
      <c r="R99" s="15">
        <f t="shared" si="11"/>
        <v>0</v>
      </c>
      <c r="S99" s="30">
        <f t="shared" si="12"/>
        <v>231930</v>
      </c>
    </row>
    <row r="100" spans="2:19">
      <c r="B100" s="15">
        <v>98</v>
      </c>
      <c r="C100" s="16">
        <v>143</v>
      </c>
      <c r="D100" s="64" t="s">
        <v>44</v>
      </c>
      <c r="E100" s="16">
        <v>9346</v>
      </c>
      <c r="F100" s="15">
        <v>24</v>
      </c>
      <c r="G100" s="15">
        <f t="shared" si="7"/>
        <v>466748</v>
      </c>
      <c r="H100" s="30">
        <v>0</v>
      </c>
      <c r="I100" s="15">
        <v>0</v>
      </c>
      <c r="J100" s="15">
        <v>0</v>
      </c>
      <c r="K100" s="15">
        <v>0</v>
      </c>
      <c r="L100" s="30">
        <f t="shared" si="8"/>
        <v>466748</v>
      </c>
      <c r="M100" s="15">
        <v>0</v>
      </c>
      <c r="N100" s="15">
        <v>677100</v>
      </c>
      <c r="O100" s="15">
        <v>46675</v>
      </c>
      <c r="P100" s="15">
        <f t="shared" si="9"/>
        <v>46675</v>
      </c>
      <c r="Q100" s="15">
        <f t="shared" si="10"/>
        <v>46675</v>
      </c>
      <c r="R100" s="15">
        <f t="shared" si="11"/>
        <v>0</v>
      </c>
      <c r="S100" s="30">
        <f t="shared" si="12"/>
        <v>420073</v>
      </c>
    </row>
    <row r="101" spans="2:19">
      <c r="B101" s="15">
        <v>99</v>
      </c>
      <c r="C101" s="16">
        <v>652</v>
      </c>
      <c r="D101" s="64" t="s">
        <v>168</v>
      </c>
      <c r="E101" s="16">
        <v>12811</v>
      </c>
      <c r="F101" s="15">
        <v>0</v>
      </c>
      <c r="G101" s="15">
        <f t="shared" si="7"/>
        <v>640550</v>
      </c>
      <c r="H101" s="30">
        <v>0</v>
      </c>
      <c r="I101" s="15">
        <v>0</v>
      </c>
      <c r="J101" s="15">
        <v>0</v>
      </c>
      <c r="K101" s="15">
        <v>0</v>
      </c>
      <c r="L101" s="30">
        <f t="shared" si="8"/>
        <v>640550</v>
      </c>
      <c r="M101" s="15">
        <v>0</v>
      </c>
      <c r="N101" s="15">
        <v>570950</v>
      </c>
      <c r="O101" s="15">
        <v>64055</v>
      </c>
      <c r="P101" s="15">
        <f t="shared" si="9"/>
        <v>64055</v>
      </c>
      <c r="Q101" s="15">
        <f t="shared" si="10"/>
        <v>64055</v>
      </c>
      <c r="R101" s="15">
        <f t="shared" si="11"/>
        <v>0</v>
      </c>
      <c r="S101" s="30">
        <f t="shared" si="12"/>
        <v>576495</v>
      </c>
    </row>
    <row r="102" spans="2:19">
      <c r="B102" s="15">
        <v>100</v>
      </c>
      <c r="C102" s="16">
        <v>660</v>
      </c>
      <c r="D102" s="64" t="s">
        <v>184</v>
      </c>
      <c r="E102" s="16">
        <v>2123</v>
      </c>
      <c r="F102" s="15">
        <v>0</v>
      </c>
      <c r="G102" s="15">
        <f t="shared" si="7"/>
        <v>106150</v>
      </c>
      <c r="H102" s="30">
        <v>0</v>
      </c>
      <c r="I102" s="15">
        <v>0</v>
      </c>
      <c r="J102" s="15">
        <v>0</v>
      </c>
      <c r="K102" s="15">
        <v>0</v>
      </c>
      <c r="L102" s="30">
        <f t="shared" si="8"/>
        <v>106150</v>
      </c>
      <c r="M102" s="15">
        <v>3094889</v>
      </c>
      <c r="N102" s="15">
        <v>75125</v>
      </c>
      <c r="O102" s="15">
        <v>10615</v>
      </c>
      <c r="P102" s="15">
        <f t="shared" si="9"/>
        <v>3105504</v>
      </c>
      <c r="Q102" s="15">
        <f t="shared" si="10"/>
        <v>106150</v>
      </c>
      <c r="R102" s="15">
        <f t="shared" si="11"/>
        <v>2999354</v>
      </c>
      <c r="S102" s="30">
        <f t="shared" si="12"/>
        <v>0</v>
      </c>
    </row>
    <row r="103" spans="2:19">
      <c r="B103" s="15">
        <v>101</v>
      </c>
      <c r="C103" s="16">
        <v>653</v>
      </c>
      <c r="D103" s="64" t="s">
        <v>170</v>
      </c>
      <c r="E103" s="16">
        <v>73869</v>
      </c>
      <c r="F103" s="15">
        <v>0</v>
      </c>
      <c r="G103" s="15">
        <f t="shared" si="7"/>
        <v>3693450</v>
      </c>
      <c r="H103" s="30">
        <v>0</v>
      </c>
      <c r="I103" s="15">
        <v>874944</v>
      </c>
      <c r="J103" s="15">
        <v>369345</v>
      </c>
      <c r="K103" s="15">
        <v>505599</v>
      </c>
      <c r="L103" s="30">
        <f t="shared" si="8"/>
        <v>3324105</v>
      </c>
      <c r="M103" s="15">
        <v>0</v>
      </c>
      <c r="N103" s="15">
        <v>3238800</v>
      </c>
      <c r="O103" s="15">
        <v>369345</v>
      </c>
      <c r="P103" s="15">
        <f t="shared" si="9"/>
        <v>369345</v>
      </c>
      <c r="Q103" s="15">
        <f t="shared" si="10"/>
        <v>369345</v>
      </c>
      <c r="R103" s="15">
        <f t="shared" si="11"/>
        <v>0</v>
      </c>
      <c r="S103" s="30">
        <f t="shared" si="12"/>
        <v>2954760</v>
      </c>
    </row>
    <row r="104" spans="2:19">
      <c r="B104" s="15">
        <v>102</v>
      </c>
      <c r="C104" s="16">
        <v>642</v>
      </c>
      <c r="D104" s="64" t="s">
        <v>148</v>
      </c>
      <c r="E104" s="16">
        <v>100</v>
      </c>
      <c r="F104" s="15">
        <v>0</v>
      </c>
      <c r="G104" s="15">
        <f t="shared" si="7"/>
        <v>5000</v>
      </c>
      <c r="H104" s="30">
        <v>0</v>
      </c>
      <c r="I104" s="15">
        <v>0</v>
      </c>
      <c r="J104" s="15">
        <v>0</v>
      </c>
      <c r="K104" s="15">
        <v>0</v>
      </c>
      <c r="L104" s="30">
        <f t="shared" si="8"/>
        <v>5000</v>
      </c>
      <c r="M104" s="15">
        <v>0</v>
      </c>
      <c r="N104" s="15">
        <v>1750</v>
      </c>
      <c r="O104" s="15">
        <v>500</v>
      </c>
      <c r="P104" s="15">
        <f t="shared" si="9"/>
        <v>500</v>
      </c>
      <c r="Q104" s="15">
        <f t="shared" si="10"/>
        <v>500</v>
      </c>
      <c r="R104" s="15">
        <f t="shared" si="11"/>
        <v>0</v>
      </c>
      <c r="S104" s="30">
        <f t="shared" si="12"/>
        <v>4500</v>
      </c>
    </row>
    <row r="105" spans="2:19">
      <c r="B105" s="15">
        <v>103</v>
      </c>
      <c r="C105" s="16">
        <v>116</v>
      </c>
      <c r="D105" s="64" t="s">
        <v>18</v>
      </c>
      <c r="E105" s="16">
        <v>3696</v>
      </c>
      <c r="F105" s="15">
        <v>193</v>
      </c>
      <c r="G105" s="15">
        <f t="shared" si="7"/>
        <v>180361</v>
      </c>
      <c r="H105" s="30">
        <v>0</v>
      </c>
      <c r="I105" s="15">
        <v>0</v>
      </c>
      <c r="J105" s="15">
        <v>0</v>
      </c>
      <c r="K105" s="15">
        <v>0</v>
      </c>
      <c r="L105" s="30">
        <f t="shared" si="8"/>
        <v>180361</v>
      </c>
      <c r="M105" s="15">
        <v>0</v>
      </c>
      <c r="N105" s="15">
        <v>30200</v>
      </c>
      <c r="O105" s="15">
        <v>18036</v>
      </c>
      <c r="P105" s="15">
        <f t="shared" si="9"/>
        <v>18036</v>
      </c>
      <c r="Q105" s="15">
        <f t="shared" si="10"/>
        <v>18036</v>
      </c>
      <c r="R105" s="15">
        <f t="shared" si="11"/>
        <v>0</v>
      </c>
      <c r="S105" s="30">
        <f t="shared" si="12"/>
        <v>162325</v>
      </c>
    </row>
    <row r="106" spans="2:19">
      <c r="B106" s="15">
        <v>104</v>
      </c>
      <c r="C106" s="16">
        <v>169</v>
      </c>
      <c r="D106" s="64" t="s">
        <v>90</v>
      </c>
      <c r="E106" s="16">
        <v>124340</v>
      </c>
      <c r="F106" s="15">
        <v>0</v>
      </c>
      <c r="G106" s="15">
        <f t="shared" si="7"/>
        <v>6217000</v>
      </c>
      <c r="H106" s="30">
        <v>0</v>
      </c>
      <c r="I106" s="15">
        <v>0</v>
      </c>
      <c r="J106" s="15">
        <v>0</v>
      </c>
      <c r="K106" s="15">
        <v>0</v>
      </c>
      <c r="L106" s="30">
        <f t="shared" si="8"/>
        <v>6217000</v>
      </c>
      <c r="M106" s="15">
        <v>0</v>
      </c>
      <c r="N106" s="15">
        <v>1869325</v>
      </c>
      <c r="O106" s="15">
        <v>621700</v>
      </c>
      <c r="P106" s="15">
        <f t="shared" si="9"/>
        <v>621700</v>
      </c>
      <c r="Q106" s="15">
        <f t="shared" si="10"/>
        <v>621700</v>
      </c>
      <c r="R106" s="15">
        <f t="shared" si="11"/>
        <v>0</v>
      </c>
      <c r="S106" s="30">
        <f t="shared" si="12"/>
        <v>5595300</v>
      </c>
    </row>
    <row r="107" spans="2:19">
      <c r="B107" s="15">
        <v>105</v>
      </c>
      <c r="C107" s="16">
        <v>871</v>
      </c>
      <c r="D107" s="64" t="s">
        <v>254</v>
      </c>
      <c r="E107" s="16">
        <v>1376</v>
      </c>
      <c r="F107" s="15">
        <v>0</v>
      </c>
      <c r="G107" s="15">
        <f t="shared" si="7"/>
        <v>68800</v>
      </c>
      <c r="H107" s="30">
        <v>0</v>
      </c>
      <c r="I107" s="15">
        <v>0</v>
      </c>
      <c r="J107" s="15">
        <v>0</v>
      </c>
      <c r="K107" s="15">
        <v>0</v>
      </c>
      <c r="L107" s="30">
        <f t="shared" si="8"/>
        <v>68800</v>
      </c>
      <c r="M107" s="15">
        <v>0</v>
      </c>
      <c r="N107" s="15">
        <v>12200</v>
      </c>
      <c r="O107" s="15">
        <v>6880</v>
      </c>
      <c r="P107" s="15">
        <f t="shared" si="9"/>
        <v>6880</v>
      </c>
      <c r="Q107" s="15">
        <f t="shared" si="10"/>
        <v>6880</v>
      </c>
      <c r="R107" s="15">
        <f t="shared" si="11"/>
        <v>0</v>
      </c>
      <c r="S107" s="30">
        <f t="shared" si="12"/>
        <v>61920</v>
      </c>
    </row>
    <row r="108" spans="2:19">
      <c r="B108" s="15">
        <v>106</v>
      </c>
      <c r="C108" s="16">
        <v>141</v>
      </c>
      <c r="D108" s="64" t="s">
        <v>42</v>
      </c>
      <c r="E108" s="16">
        <v>19874</v>
      </c>
      <c r="F108" s="15">
        <v>0</v>
      </c>
      <c r="G108" s="15">
        <f t="shared" si="7"/>
        <v>993700</v>
      </c>
      <c r="H108" s="30">
        <v>0</v>
      </c>
      <c r="I108" s="15">
        <v>0</v>
      </c>
      <c r="J108" s="15">
        <v>0</v>
      </c>
      <c r="K108" s="15">
        <v>0</v>
      </c>
      <c r="L108" s="30">
        <f t="shared" si="8"/>
        <v>993700</v>
      </c>
      <c r="M108" s="15">
        <v>0</v>
      </c>
      <c r="N108" s="15">
        <v>249300</v>
      </c>
      <c r="O108" s="15">
        <v>99370</v>
      </c>
      <c r="P108" s="15">
        <f t="shared" si="9"/>
        <v>99370</v>
      </c>
      <c r="Q108" s="15">
        <f t="shared" si="10"/>
        <v>99370</v>
      </c>
      <c r="R108" s="15">
        <f t="shared" si="11"/>
        <v>0</v>
      </c>
      <c r="S108" s="30">
        <f t="shared" si="12"/>
        <v>894330</v>
      </c>
    </row>
    <row r="109" spans="2:19">
      <c r="B109" s="15">
        <v>107</v>
      </c>
      <c r="C109" s="16">
        <v>219</v>
      </c>
      <c r="D109" s="64" t="s">
        <v>108</v>
      </c>
      <c r="E109" s="16">
        <v>715</v>
      </c>
      <c r="F109" s="15">
        <v>715</v>
      </c>
      <c r="G109" s="15">
        <f t="shared" si="7"/>
        <v>19305</v>
      </c>
      <c r="H109" s="30">
        <v>0</v>
      </c>
      <c r="I109" s="15">
        <v>0</v>
      </c>
      <c r="J109" s="15">
        <v>0</v>
      </c>
      <c r="K109" s="15">
        <v>0</v>
      </c>
      <c r="L109" s="30">
        <f t="shared" si="8"/>
        <v>19305</v>
      </c>
      <c r="M109" s="15">
        <v>0</v>
      </c>
      <c r="N109" s="15">
        <v>12550</v>
      </c>
      <c r="O109" s="15">
        <v>1931</v>
      </c>
      <c r="P109" s="15">
        <f t="shared" si="9"/>
        <v>1931</v>
      </c>
      <c r="Q109" s="15">
        <f t="shared" si="10"/>
        <v>1931</v>
      </c>
      <c r="R109" s="15">
        <f t="shared" si="11"/>
        <v>0</v>
      </c>
      <c r="S109" s="30">
        <f t="shared" si="12"/>
        <v>17374</v>
      </c>
    </row>
    <row r="110" spans="2:19">
      <c r="B110" s="15">
        <v>108</v>
      </c>
      <c r="C110" s="16">
        <v>830</v>
      </c>
      <c r="D110" s="64" t="s">
        <v>228</v>
      </c>
      <c r="E110" s="16">
        <v>8273</v>
      </c>
      <c r="F110" s="15">
        <v>8273</v>
      </c>
      <c r="G110" s="15">
        <f t="shared" si="7"/>
        <v>223371</v>
      </c>
      <c r="H110" s="30">
        <v>0</v>
      </c>
      <c r="I110" s="15">
        <v>0</v>
      </c>
      <c r="J110" s="15">
        <v>0</v>
      </c>
      <c r="K110" s="15">
        <v>0</v>
      </c>
      <c r="L110" s="30">
        <f t="shared" si="8"/>
        <v>223371</v>
      </c>
      <c r="M110" s="15">
        <v>0</v>
      </c>
      <c r="N110" s="15">
        <v>367600</v>
      </c>
      <c r="O110" s="15">
        <v>22337</v>
      </c>
      <c r="P110" s="15">
        <f t="shared" si="9"/>
        <v>22337</v>
      </c>
      <c r="Q110" s="15">
        <f t="shared" si="10"/>
        <v>22337</v>
      </c>
      <c r="R110" s="15">
        <f t="shared" si="11"/>
        <v>0</v>
      </c>
      <c r="S110" s="30">
        <f t="shared" si="12"/>
        <v>201034</v>
      </c>
    </row>
    <row r="111" spans="2:19">
      <c r="B111" s="15">
        <v>109</v>
      </c>
      <c r="C111" s="16">
        <v>928</v>
      </c>
      <c r="D111" s="64" t="s">
        <v>979</v>
      </c>
      <c r="E111" s="16">
        <v>0</v>
      </c>
      <c r="F111" s="15">
        <v>0</v>
      </c>
      <c r="G111" s="15">
        <v>0</v>
      </c>
      <c r="H111" s="30">
        <v>0</v>
      </c>
      <c r="I111" s="15">
        <v>12572</v>
      </c>
      <c r="J111" s="15">
        <v>0</v>
      </c>
      <c r="K111" s="15">
        <v>12572</v>
      </c>
      <c r="L111" s="30">
        <f t="shared" si="8"/>
        <v>0</v>
      </c>
      <c r="M111" s="15">
        <v>0</v>
      </c>
      <c r="N111" s="15">
        <v>0</v>
      </c>
      <c r="O111" s="15">
        <v>0</v>
      </c>
      <c r="P111" s="15">
        <f t="shared" si="9"/>
        <v>0</v>
      </c>
      <c r="Q111" s="15">
        <f t="shared" si="10"/>
        <v>0</v>
      </c>
      <c r="R111" s="15">
        <f t="shared" si="11"/>
        <v>0</v>
      </c>
      <c r="S111" s="30">
        <f t="shared" si="12"/>
        <v>0</v>
      </c>
    </row>
    <row r="112" spans="2:19">
      <c r="B112" s="15">
        <v>110</v>
      </c>
      <c r="C112" s="16">
        <v>643</v>
      </c>
      <c r="D112" s="64" t="s">
        <v>150</v>
      </c>
      <c r="E112" s="16">
        <v>2508</v>
      </c>
      <c r="F112" s="15">
        <v>0</v>
      </c>
      <c r="G112" s="15">
        <f t="shared" ref="G112:G139" si="13">+E112*50-F112*23</f>
        <v>125400</v>
      </c>
      <c r="H112" s="30">
        <v>0</v>
      </c>
      <c r="I112" s="15">
        <v>0</v>
      </c>
      <c r="J112" s="15">
        <v>0</v>
      </c>
      <c r="K112" s="15">
        <v>0</v>
      </c>
      <c r="L112" s="30">
        <f t="shared" si="8"/>
        <v>125400</v>
      </c>
      <c r="M112" s="15">
        <v>0</v>
      </c>
      <c r="N112" s="15">
        <v>43350</v>
      </c>
      <c r="O112" s="15">
        <v>12540</v>
      </c>
      <c r="P112" s="15">
        <f t="shared" si="9"/>
        <v>12540</v>
      </c>
      <c r="Q112" s="15">
        <f t="shared" si="10"/>
        <v>12540</v>
      </c>
      <c r="R112" s="15">
        <f t="shared" si="11"/>
        <v>0</v>
      </c>
      <c r="S112" s="30">
        <f t="shared" si="12"/>
        <v>112860</v>
      </c>
    </row>
    <row r="113" spans="2:19">
      <c r="B113" s="15">
        <v>111</v>
      </c>
      <c r="C113" s="16">
        <v>213</v>
      </c>
      <c r="D113" s="64" t="s">
        <v>100</v>
      </c>
      <c r="E113" s="16">
        <v>3695</v>
      </c>
      <c r="F113" s="15">
        <v>46</v>
      </c>
      <c r="G113" s="15">
        <f t="shared" si="13"/>
        <v>183692</v>
      </c>
      <c r="H113" s="30">
        <v>0</v>
      </c>
      <c r="I113" s="15">
        <v>0</v>
      </c>
      <c r="J113" s="15">
        <v>0</v>
      </c>
      <c r="K113" s="15">
        <v>0</v>
      </c>
      <c r="L113" s="30">
        <f t="shared" si="8"/>
        <v>183692</v>
      </c>
      <c r="M113" s="15">
        <v>0</v>
      </c>
      <c r="N113" s="15">
        <v>2825</v>
      </c>
      <c r="O113" s="15">
        <v>2825</v>
      </c>
      <c r="P113" s="15">
        <f t="shared" si="9"/>
        <v>2825</v>
      </c>
      <c r="Q113" s="15">
        <f t="shared" si="10"/>
        <v>2825</v>
      </c>
      <c r="R113" s="15">
        <f t="shared" si="11"/>
        <v>0</v>
      </c>
      <c r="S113" s="30">
        <f t="shared" si="12"/>
        <v>180867</v>
      </c>
    </row>
    <row r="114" spans="2:19">
      <c r="B114" s="15">
        <v>112</v>
      </c>
      <c r="C114" s="16">
        <v>654</v>
      </c>
      <c r="D114" s="64" t="s">
        <v>172</v>
      </c>
      <c r="E114" s="16">
        <v>139699</v>
      </c>
      <c r="F114" s="15">
        <v>0</v>
      </c>
      <c r="G114" s="15">
        <f t="shared" si="13"/>
        <v>6984950</v>
      </c>
      <c r="H114" s="30">
        <v>0</v>
      </c>
      <c r="I114" s="15">
        <v>0</v>
      </c>
      <c r="J114" s="15">
        <v>0</v>
      </c>
      <c r="K114" s="15">
        <v>0</v>
      </c>
      <c r="L114" s="30">
        <f t="shared" si="8"/>
        <v>6984950</v>
      </c>
      <c r="M114" s="15">
        <v>0</v>
      </c>
      <c r="N114" s="15">
        <v>6040275</v>
      </c>
      <c r="O114" s="15">
        <v>698495</v>
      </c>
      <c r="P114" s="15">
        <f t="shared" si="9"/>
        <v>698495</v>
      </c>
      <c r="Q114" s="15">
        <f t="shared" si="10"/>
        <v>698495</v>
      </c>
      <c r="R114" s="15">
        <f t="shared" si="11"/>
        <v>0</v>
      </c>
      <c r="S114" s="30">
        <f t="shared" si="12"/>
        <v>6286455</v>
      </c>
    </row>
    <row r="115" spans="2:19" ht="30">
      <c r="B115" s="15">
        <v>113</v>
      </c>
      <c r="C115" s="16">
        <v>985</v>
      </c>
      <c r="D115" s="64" t="s">
        <v>270</v>
      </c>
      <c r="E115" s="16">
        <v>39951</v>
      </c>
      <c r="F115" s="15">
        <v>37966</v>
      </c>
      <c r="G115" s="15">
        <f t="shared" si="13"/>
        <v>1124332</v>
      </c>
      <c r="H115" s="30">
        <v>0</v>
      </c>
      <c r="I115" s="15">
        <v>0</v>
      </c>
      <c r="J115" s="15">
        <v>0</v>
      </c>
      <c r="K115" s="15">
        <v>0</v>
      </c>
      <c r="L115" s="30">
        <f t="shared" si="8"/>
        <v>1124332</v>
      </c>
      <c r="M115" s="15">
        <v>0</v>
      </c>
      <c r="N115" s="15">
        <v>2370825</v>
      </c>
      <c r="O115" s="15">
        <v>112433</v>
      </c>
      <c r="P115" s="15">
        <f t="shared" si="9"/>
        <v>112433</v>
      </c>
      <c r="Q115" s="15">
        <f t="shared" si="10"/>
        <v>112433</v>
      </c>
      <c r="R115" s="15">
        <f t="shared" si="11"/>
        <v>0</v>
      </c>
      <c r="S115" s="30">
        <f t="shared" si="12"/>
        <v>1011899</v>
      </c>
    </row>
    <row r="116" spans="2:19">
      <c r="B116" s="15">
        <v>114</v>
      </c>
      <c r="C116" s="16">
        <v>984</v>
      </c>
      <c r="D116" s="64" t="s">
        <v>268</v>
      </c>
      <c r="E116" s="16">
        <v>730</v>
      </c>
      <c r="F116" s="15">
        <v>0</v>
      </c>
      <c r="G116" s="15">
        <f t="shared" si="13"/>
        <v>36500</v>
      </c>
      <c r="H116" s="30">
        <v>0</v>
      </c>
      <c r="I116" s="15">
        <v>0</v>
      </c>
      <c r="J116" s="15">
        <v>0</v>
      </c>
      <c r="K116" s="15">
        <v>0</v>
      </c>
      <c r="L116" s="30">
        <f t="shared" si="8"/>
        <v>36500</v>
      </c>
      <c r="M116" s="15">
        <v>0</v>
      </c>
      <c r="N116" s="15">
        <v>7500</v>
      </c>
      <c r="O116" s="15">
        <v>3650</v>
      </c>
      <c r="P116" s="15">
        <f t="shared" si="9"/>
        <v>3650</v>
      </c>
      <c r="Q116" s="15">
        <f t="shared" si="10"/>
        <v>3650</v>
      </c>
      <c r="R116" s="15">
        <f t="shared" si="11"/>
        <v>0</v>
      </c>
      <c r="S116" s="30">
        <f t="shared" si="12"/>
        <v>32850</v>
      </c>
    </row>
    <row r="117" spans="2:19">
      <c r="B117" s="15">
        <v>115</v>
      </c>
      <c r="C117" s="16">
        <v>658</v>
      </c>
      <c r="D117" s="64" t="s">
        <v>180</v>
      </c>
      <c r="E117" s="16">
        <v>41291</v>
      </c>
      <c r="F117" s="15">
        <v>1</v>
      </c>
      <c r="G117" s="15">
        <f t="shared" si="13"/>
        <v>2064527</v>
      </c>
      <c r="H117" s="30">
        <v>0</v>
      </c>
      <c r="I117" s="15">
        <v>0</v>
      </c>
      <c r="J117" s="15">
        <v>0</v>
      </c>
      <c r="K117" s="15">
        <v>0</v>
      </c>
      <c r="L117" s="30">
        <f t="shared" si="8"/>
        <v>2064527</v>
      </c>
      <c r="M117" s="15">
        <v>0</v>
      </c>
      <c r="N117" s="15">
        <v>795725</v>
      </c>
      <c r="O117" s="15">
        <v>206453</v>
      </c>
      <c r="P117" s="15">
        <f t="shared" si="9"/>
        <v>206453</v>
      </c>
      <c r="Q117" s="15">
        <f t="shared" si="10"/>
        <v>206453</v>
      </c>
      <c r="R117" s="15">
        <f t="shared" si="11"/>
        <v>0</v>
      </c>
      <c r="S117" s="30">
        <f t="shared" si="12"/>
        <v>1858074</v>
      </c>
    </row>
    <row r="118" spans="2:19">
      <c r="B118" s="15">
        <v>116</v>
      </c>
      <c r="C118" s="16">
        <v>208</v>
      </c>
      <c r="D118" s="64" t="s">
        <v>96</v>
      </c>
      <c r="E118" s="16">
        <v>62164</v>
      </c>
      <c r="F118" s="15">
        <v>0</v>
      </c>
      <c r="G118" s="15">
        <f t="shared" si="13"/>
        <v>3108200</v>
      </c>
      <c r="H118" s="30">
        <v>0</v>
      </c>
      <c r="I118" s="15">
        <v>0</v>
      </c>
      <c r="J118" s="15">
        <v>0</v>
      </c>
      <c r="K118" s="15">
        <v>0</v>
      </c>
      <c r="L118" s="30">
        <f t="shared" si="8"/>
        <v>3108200</v>
      </c>
      <c r="M118" s="15">
        <v>0</v>
      </c>
      <c r="N118" s="15">
        <v>364175</v>
      </c>
      <c r="O118" s="15">
        <v>310820</v>
      </c>
      <c r="P118" s="15">
        <f t="shared" si="9"/>
        <v>310820</v>
      </c>
      <c r="Q118" s="15">
        <f t="shared" si="10"/>
        <v>310820</v>
      </c>
      <c r="R118" s="15">
        <f t="shared" si="11"/>
        <v>0</v>
      </c>
      <c r="S118" s="30">
        <f t="shared" si="12"/>
        <v>2797380</v>
      </c>
    </row>
    <row r="119" spans="2:19">
      <c r="B119" s="15">
        <v>117</v>
      </c>
      <c r="C119" s="16">
        <v>644</v>
      </c>
      <c r="D119" s="64" t="s">
        <v>152</v>
      </c>
      <c r="E119" s="16">
        <v>139</v>
      </c>
      <c r="F119" s="15">
        <v>0</v>
      </c>
      <c r="G119" s="15">
        <f t="shared" si="13"/>
        <v>6950</v>
      </c>
      <c r="H119" s="30">
        <v>0</v>
      </c>
      <c r="I119" s="15">
        <v>0</v>
      </c>
      <c r="J119" s="15">
        <v>0</v>
      </c>
      <c r="K119" s="15">
        <v>0</v>
      </c>
      <c r="L119" s="30">
        <f t="shared" si="8"/>
        <v>6950</v>
      </c>
      <c r="M119" s="15">
        <v>0</v>
      </c>
      <c r="N119" s="15">
        <v>2375</v>
      </c>
      <c r="O119" s="15">
        <v>695</v>
      </c>
      <c r="P119" s="15">
        <f t="shared" si="9"/>
        <v>695</v>
      </c>
      <c r="Q119" s="15">
        <f t="shared" si="10"/>
        <v>695</v>
      </c>
      <c r="R119" s="15">
        <f t="shared" si="11"/>
        <v>0</v>
      </c>
      <c r="S119" s="30">
        <f t="shared" si="12"/>
        <v>6255</v>
      </c>
    </row>
    <row r="120" spans="2:19">
      <c r="B120" s="15">
        <v>118</v>
      </c>
      <c r="C120" s="16">
        <v>641</v>
      </c>
      <c r="D120" s="64" t="s">
        <v>146</v>
      </c>
      <c r="E120" s="16">
        <v>1670</v>
      </c>
      <c r="F120" s="15">
        <v>0</v>
      </c>
      <c r="G120" s="15">
        <f t="shared" si="13"/>
        <v>83500</v>
      </c>
      <c r="H120" s="30">
        <v>0</v>
      </c>
      <c r="I120" s="15">
        <v>0</v>
      </c>
      <c r="J120" s="15">
        <v>0</v>
      </c>
      <c r="K120" s="15">
        <v>0</v>
      </c>
      <c r="L120" s="30">
        <f t="shared" si="8"/>
        <v>83500</v>
      </c>
      <c r="M120" s="15">
        <v>0</v>
      </c>
      <c r="N120" s="15">
        <v>72925</v>
      </c>
      <c r="O120" s="15">
        <v>8350</v>
      </c>
      <c r="P120" s="15">
        <f t="shared" si="9"/>
        <v>8350</v>
      </c>
      <c r="Q120" s="15">
        <f t="shared" si="10"/>
        <v>8350</v>
      </c>
      <c r="R120" s="15">
        <f t="shared" si="11"/>
        <v>0</v>
      </c>
      <c r="S120" s="30">
        <f t="shared" si="12"/>
        <v>75150</v>
      </c>
    </row>
    <row r="121" spans="2:19">
      <c r="B121" s="15">
        <v>119</v>
      </c>
      <c r="C121" s="16">
        <v>953</v>
      </c>
      <c r="D121" s="64" t="s">
        <v>260</v>
      </c>
      <c r="E121" s="16">
        <v>6</v>
      </c>
      <c r="F121" s="15">
        <v>0</v>
      </c>
      <c r="G121" s="15">
        <f t="shared" si="13"/>
        <v>300</v>
      </c>
      <c r="H121" s="30">
        <v>0</v>
      </c>
      <c r="I121" s="15">
        <v>0</v>
      </c>
      <c r="J121" s="15">
        <v>0</v>
      </c>
      <c r="K121" s="15">
        <v>0</v>
      </c>
      <c r="L121" s="30">
        <f t="shared" si="8"/>
        <v>300</v>
      </c>
      <c r="M121" s="15">
        <v>0</v>
      </c>
      <c r="N121" s="15">
        <v>111675</v>
      </c>
      <c r="O121" s="15">
        <v>30</v>
      </c>
      <c r="P121" s="15">
        <f t="shared" si="9"/>
        <v>30</v>
      </c>
      <c r="Q121" s="15">
        <f t="shared" si="10"/>
        <v>30</v>
      </c>
      <c r="R121" s="15">
        <f t="shared" si="11"/>
        <v>0</v>
      </c>
      <c r="S121" s="30">
        <f t="shared" si="12"/>
        <v>270</v>
      </c>
    </row>
    <row r="122" spans="2:19">
      <c r="B122" s="15">
        <v>120</v>
      </c>
      <c r="C122" s="16">
        <v>951</v>
      </c>
      <c r="D122" s="64" t="s">
        <v>256</v>
      </c>
      <c r="E122" s="16">
        <v>270</v>
      </c>
      <c r="F122" s="15">
        <v>24</v>
      </c>
      <c r="G122" s="15">
        <f t="shared" si="13"/>
        <v>12948</v>
      </c>
      <c r="H122" s="30">
        <v>0</v>
      </c>
      <c r="I122" s="15">
        <v>0</v>
      </c>
      <c r="J122" s="15">
        <v>0</v>
      </c>
      <c r="K122" s="15">
        <v>0</v>
      </c>
      <c r="L122" s="30">
        <f t="shared" si="8"/>
        <v>12948</v>
      </c>
      <c r="M122" s="15">
        <v>0</v>
      </c>
      <c r="N122" s="15">
        <v>755700</v>
      </c>
      <c r="O122" s="15">
        <v>1295</v>
      </c>
      <c r="P122" s="15">
        <f t="shared" si="9"/>
        <v>1295</v>
      </c>
      <c r="Q122" s="15">
        <f t="shared" si="10"/>
        <v>1295</v>
      </c>
      <c r="R122" s="15">
        <f t="shared" si="11"/>
        <v>0</v>
      </c>
      <c r="S122" s="30">
        <f t="shared" si="12"/>
        <v>11653</v>
      </c>
    </row>
    <row r="123" spans="2:19">
      <c r="B123" s="15">
        <v>121</v>
      </c>
      <c r="C123" s="16">
        <v>620</v>
      </c>
      <c r="D123" s="64" t="s">
        <v>116</v>
      </c>
      <c r="E123" s="16">
        <v>6011</v>
      </c>
      <c r="F123" s="15">
        <v>0</v>
      </c>
      <c r="G123" s="15">
        <f t="shared" si="13"/>
        <v>300550</v>
      </c>
      <c r="H123" s="30">
        <v>0</v>
      </c>
      <c r="I123" s="15">
        <v>0</v>
      </c>
      <c r="J123" s="15">
        <v>0</v>
      </c>
      <c r="K123" s="15">
        <v>0</v>
      </c>
      <c r="L123" s="30">
        <f t="shared" si="8"/>
        <v>300550</v>
      </c>
      <c r="M123" s="15">
        <v>0</v>
      </c>
      <c r="N123" s="15">
        <v>245675</v>
      </c>
      <c r="O123" s="15">
        <v>30055</v>
      </c>
      <c r="P123" s="15">
        <f t="shared" si="9"/>
        <v>30055</v>
      </c>
      <c r="Q123" s="15">
        <f t="shared" si="10"/>
        <v>30055</v>
      </c>
      <c r="R123" s="15">
        <f t="shared" si="11"/>
        <v>0</v>
      </c>
      <c r="S123" s="30">
        <f t="shared" si="12"/>
        <v>270495</v>
      </c>
    </row>
    <row r="124" spans="2:19">
      <c r="B124" s="15">
        <v>122</v>
      </c>
      <c r="C124" s="16">
        <v>696</v>
      </c>
      <c r="D124" s="64" t="s">
        <v>198</v>
      </c>
      <c r="E124" s="16">
        <v>6</v>
      </c>
      <c r="F124" s="15">
        <v>0</v>
      </c>
      <c r="G124" s="15">
        <f t="shared" si="13"/>
        <v>300</v>
      </c>
      <c r="H124" s="30">
        <v>0</v>
      </c>
      <c r="I124" s="15">
        <v>0</v>
      </c>
      <c r="J124" s="15">
        <v>0</v>
      </c>
      <c r="K124" s="15">
        <v>0</v>
      </c>
      <c r="L124" s="30">
        <f t="shared" si="8"/>
        <v>300</v>
      </c>
      <c r="M124" s="15">
        <v>0</v>
      </c>
      <c r="N124" s="15">
        <v>25</v>
      </c>
      <c r="O124" s="15">
        <v>25</v>
      </c>
      <c r="P124" s="15">
        <f t="shared" si="9"/>
        <v>25</v>
      </c>
      <c r="Q124" s="15">
        <f t="shared" si="10"/>
        <v>25</v>
      </c>
      <c r="R124" s="15">
        <f t="shared" si="11"/>
        <v>0</v>
      </c>
      <c r="S124" s="30">
        <f t="shared" si="12"/>
        <v>275</v>
      </c>
    </row>
    <row r="125" spans="2:19">
      <c r="B125" s="15">
        <v>123</v>
      </c>
      <c r="C125" s="16">
        <v>610</v>
      </c>
      <c r="D125" s="64" t="s">
        <v>112</v>
      </c>
      <c r="E125" s="16">
        <v>17</v>
      </c>
      <c r="F125" s="15">
        <v>0</v>
      </c>
      <c r="G125" s="15">
        <f t="shared" si="13"/>
        <v>850</v>
      </c>
      <c r="H125" s="30">
        <v>0</v>
      </c>
      <c r="I125" s="15">
        <v>0</v>
      </c>
      <c r="J125" s="15">
        <v>0</v>
      </c>
      <c r="K125" s="15">
        <v>0</v>
      </c>
      <c r="L125" s="30">
        <f t="shared" si="8"/>
        <v>850</v>
      </c>
      <c r="M125" s="15">
        <v>0</v>
      </c>
      <c r="N125" s="15">
        <v>25</v>
      </c>
      <c r="O125" s="15">
        <v>25</v>
      </c>
      <c r="P125" s="15">
        <f t="shared" si="9"/>
        <v>25</v>
      </c>
      <c r="Q125" s="15">
        <f t="shared" si="10"/>
        <v>25</v>
      </c>
      <c r="R125" s="15">
        <f t="shared" si="11"/>
        <v>0</v>
      </c>
      <c r="S125" s="30">
        <f t="shared" si="12"/>
        <v>825</v>
      </c>
    </row>
    <row r="126" spans="2:19">
      <c r="B126" s="15">
        <v>124</v>
      </c>
      <c r="C126" s="16">
        <v>656</v>
      </c>
      <c r="D126" s="64" t="s">
        <v>176</v>
      </c>
      <c r="E126" s="16">
        <v>28964</v>
      </c>
      <c r="F126" s="15">
        <v>0</v>
      </c>
      <c r="G126" s="15">
        <f t="shared" si="13"/>
        <v>1448200</v>
      </c>
      <c r="H126" s="30">
        <v>0</v>
      </c>
      <c r="I126" s="15">
        <v>286335</v>
      </c>
      <c r="J126" s="15">
        <v>144820</v>
      </c>
      <c r="K126" s="15">
        <v>141515</v>
      </c>
      <c r="L126" s="30">
        <f t="shared" si="8"/>
        <v>1303380</v>
      </c>
      <c r="M126" s="15">
        <v>0</v>
      </c>
      <c r="N126" s="15">
        <v>708475</v>
      </c>
      <c r="O126" s="15">
        <v>144820</v>
      </c>
      <c r="P126" s="15">
        <f t="shared" si="9"/>
        <v>144820</v>
      </c>
      <c r="Q126" s="15">
        <f t="shared" si="10"/>
        <v>144820</v>
      </c>
      <c r="R126" s="15">
        <f t="shared" si="11"/>
        <v>0</v>
      </c>
      <c r="S126" s="30">
        <f t="shared" si="12"/>
        <v>1158560</v>
      </c>
    </row>
    <row r="127" spans="2:19">
      <c r="B127" s="15">
        <v>125</v>
      </c>
      <c r="C127" s="16">
        <v>655</v>
      </c>
      <c r="D127" s="64" t="s">
        <v>174</v>
      </c>
      <c r="E127" s="16">
        <v>2704</v>
      </c>
      <c r="F127" s="15">
        <v>0</v>
      </c>
      <c r="G127" s="15">
        <f t="shared" si="13"/>
        <v>135200</v>
      </c>
      <c r="H127" s="30">
        <v>0</v>
      </c>
      <c r="I127" s="15">
        <v>0</v>
      </c>
      <c r="J127" s="15">
        <v>0</v>
      </c>
      <c r="K127" s="15">
        <v>0</v>
      </c>
      <c r="L127" s="30">
        <f t="shared" si="8"/>
        <v>135200</v>
      </c>
      <c r="M127" s="15">
        <v>0</v>
      </c>
      <c r="N127" s="15">
        <v>39125</v>
      </c>
      <c r="O127" s="15">
        <v>13520</v>
      </c>
      <c r="P127" s="15">
        <f t="shared" si="9"/>
        <v>13520</v>
      </c>
      <c r="Q127" s="15">
        <f t="shared" si="10"/>
        <v>13520</v>
      </c>
      <c r="R127" s="15">
        <f t="shared" si="11"/>
        <v>0</v>
      </c>
      <c r="S127" s="30">
        <f t="shared" si="12"/>
        <v>121680</v>
      </c>
    </row>
    <row r="128" spans="2:19">
      <c r="B128" s="15">
        <v>126</v>
      </c>
      <c r="C128" s="16">
        <v>126</v>
      </c>
      <c r="D128" s="64" t="s">
        <v>26</v>
      </c>
      <c r="E128" s="16">
        <v>1373</v>
      </c>
      <c r="F128" s="15">
        <v>409</v>
      </c>
      <c r="G128" s="15">
        <f t="shared" si="13"/>
        <v>59243</v>
      </c>
      <c r="H128" s="30">
        <v>0</v>
      </c>
      <c r="I128" s="15">
        <v>0</v>
      </c>
      <c r="J128" s="15">
        <v>0</v>
      </c>
      <c r="K128" s="15">
        <v>0</v>
      </c>
      <c r="L128" s="30">
        <f t="shared" si="8"/>
        <v>59243</v>
      </c>
      <c r="M128" s="15">
        <v>0</v>
      </c>
      <c r="N128" s="15">
        <v>52475</v>
      </c>
      <c r="O128" s="15">
        <v>5924</v>
      </c>
      <c r="P128" s="15">
        <f t="shared" si="9"/>
        <v>5924</v>
      </c>
      <c r="Q128" s="15">
        <f t="shared" si="10"/>
        <v>5924</v>
      </c>
      <c r="R128" s="15">
        <f t="shared" si="11"/>
        <v>0</v>
      </c>
      <c r="S128" s="30">
        <f t="shared" si="12"/>
        <v>53319</v>
      </c>
    </row>
    <row r="129" spans="2:19">
      <c r="B129" s="15">
        <v>127</v>
      </c>
      <c r="C129" s="16">
        <v>125</v>
      </c>
      <c r="D129" s="64" t="s">
        <v>24</v>
      </c>
      <c r="E129" s="16">
        <v>362</v>
      </c>
      <c r="F129" s="15">
        <v>92</v>
      </c>
      <c r="G129" s="15">
        <f t="shared" si="13"/>
        <v>15984</v>
      </c>
      <c r="H129" s="30">
        <v>0</v>
      </c>
      <c r="I129" s="15">
        <v>0</v>
      </c>
      <c r="J129" s="15">
        <v>0</v>
      </c>
      <c r="K129" s="15">
        <v>0</v>
      </c>
      <c r="L129" s="30">
        <f t="shared" si="8"/>
        <v>15984</v>
      </c>
      <c r="M129" s="15">
        <v>0</v>
      </c>
      <c r="N129" s="15">
        <v>1675</v>
      </c>
      <c r="O129" s="15">
        <v>1598</v>
      </c>
      <c r="P129" s="15">
        <f t="shared" si="9"/>
        <v>1598</v>
      </c>
      <c r="Q129" s="15">
        <f t="shared" si="10"/>
        <v>1598</v>
      </c>
      <c r="R129" s="15">
        <f t="shared" si="11"/>
        <v>0</v>
      </c>
      <c r="S129" s="30">
        <f t="shared" si="12"/>
        <v>14386</v>
      </c>
    </row>
    <row r="130" spans="2:19">
      <c r="B130" s="15">
        <v>128</v>
      </c>
      <c r="C130" s="16">
        <v>134</v>
      </c>
      <c r="D130" s="64" t="s">
        <v>36</v>
      </c>
      <c r="E130" s="16">
        <v>3819</v>
      </c>
      <c r="F130" s="15">
        <v>2129</v>
      </c>
      <c r="G130" s="15">
        <f t="shared" si="13"/>
        <v>141983</v>
      </c>
      <c r="H130" s="30">
        <v>0</v>
      </c>
      <c r="I130" s="15">
        <v>0</v>
      </c>
      <c r="J130" s="15">
        <v>0</v>
      </c>
      <c r="K130" s="15">
        <v>0</v>
      </c>
      <c r="L130" s="30">
        <f t="shared" si="8"/>
        <v>141983</v>
      </c>
      <c r="M130" s="15">
        <v>0</v>
      </c>
      <c r="N130" s="15">
        <v>1900</v>
      </c>
      <c r="O130" s="15">
        <v>1900</v>
      </c>
      <c r="P130" s="15">
        <f t="shared" si="9"/>
        <v>1900</v>
      </c>
      <c r="Q130" s="15">
        <f t="shared" si="10"/>
        <v>1900</v>
      </c>
      <c r="R130" s="15">
        <f t="shared" si="11"/>
        <v>0</v>
      </c>
      <c r="S130" s="30">
        <f t="shared" si="12"/>
        <v>140083</v>
      </c>
    </row>
    <row r="131" spans="2:19" ht="30">
      <c r="B131" s="15">
        <v>129</v>
      </c>
      <c r="C131" s="16">
        <v>207</v>
      </c>
      <c r="D131" s="64" t="s">
        <v>94</v>
      </c>
      <c r="E131" s="16">
        <v>387</v>
      </c>
      <c r="F131" s="15">
        <v>0</v>
      </c>
      <c r="G131" s="15">
        <f t="shared" si="13"/>
        <v>19350</v>
      </c>
      <c r="H131" s="30">
        <v>0</v>
      </c>
      <c r="I131" s="15">
        <v>809218</v>
      </c>
      <c r="J131" s="15">
        <v>1935</v>
      </c>
      <c r="K131" s="15">
        <v>807283</v>
      </c>
      <c r="L131" s="30">
        <f t="shared" si="8"/>
        <v>17415</v>
      </c>
      <c r="M131" s="15">
        <v>0</v>
      </c>
      <c r="N131" s="15">
        <v>20900</v>
      </c>
      <c r="O131" s="15">
        <v>1935</v>
      </c>
      <c r="P131" s="15">
        <f t="shared" si="9"/>
        <v>1935</v>
      </c>
      <c r="Q131" s="15">
        <f t="shared" si="10"/>
        <v>1935</v>
      </c>
      <c r="R131" s="15">
        <f t="shared" si="11"/>
        <v>0</v>
      </c>
      <c r="S131" s="30">
        <f t="shared" si="12"/>
        <v>15480</v>
      </c>
    </row>
    <row r="132" spans="2:19">
      <c r="B132" s="15">
        <v>130</v>
      </c>
      <c r="C132" s="16">
        <v>619</v>
      </c>
      <c r="D132" s="64" t="s">
        <v>114</v>
      </c>
      <c r="E132" s="16">
        <v>4058</v>
      </c>
      <c r="F132" s="15">
        <v>0</v>
      </c>
      <c r="G132" s="15">
        <f t="shared" si="13"/>
        <v>202900</v>
      </c>
      <c r="H132" s="30">
        <v>0</v>
      </c>
      <c r="I132" s="15">
        <v>0</v>
      </c>
      <c r="J132" s="15">
        <v>0</v>
      </c>
      <c r="K132" s="15">
        <v>0</v>
      </c>
      <c r="L132" s="30">
        <f t="shared" si="8"/>
        <v>202900</v>
      </c>
      <c r="M132" s="15">
        <v>0</v>
      </c>
      <c r="N132" s="15">
        <v>580975</v>
      </c>
      <c r="O132" s="15">
        <v>20290</v>
      </c>
      <c r="P132" s="15">
        <f t="shared" ref="P132:P139" si="14">+M132+O132</f>
        <v>20290</v>
      </c>
      <c r="Q132" s="15">
        <f t="shared" ref="Q132:Q139" si="15">IF(P132&lt;L132,P132,L132)</f>
        <v>20290</v>
      </c>
      <c r="R132" s="15">
        <f t="shared" ref="R132:R139" si="16">+P132-Q132</f>
        <v>0</v>
      </c>
      <c r="S132" s="30">
        <f t="shared" ref="S132:S139" si="17">+L132-Q132</f>
        <v>182610</v>
      </c>
    </row>
    <row r="133" spans="2:19">
      <c r="B133" s="15">
        <v>131</v>
      </c>
      <c r="C133" s="16">
        <v>852</v>
      </c>
      <c r="D133" s="64" t="s">
        <v>242</v>
      </c>
      <c r="E133" s="16">
        <v>8021</v>
      </c>
      <c r="F133" s="15">
        <v>8021</v>
      </c>
      <c r="G133" s="15">
        <f t="shared" si="13"/>
        <v>216567</v>
      </c>
      <c r="H133" s="30">
        <v>0</v>
      </c>
      <c r="I133" s="15">
        <v>0</v>
      </c>
      <c r="J133" s="15">
        <v>0</v>
      </c>
      <c r="K133" s="15">
        <v>0</v>
      </c>
      <c r="L133" s="30">
        <f t="shared" ref="L133:L139" si="18">+G133+H133-J133</f>
        <v>216567</v>
      </c>
      <c r="M133" s="15">
        <v>0</v>
      </c>
      <c r="N133" s="15">
        <v>1833025</v>
      </c>
      <c r="O133" s="15">
        <v>21657</v>
      </c>
      <c r="P133" s="15">
        <f t="shared" si="14"/>
        <v>21657</v>
      </c>
      <c r="Q133" s="15">
        <f t="shared" si="15"/>
        <v>21657</v>
      </c>
      <c r="R133" s="15">
        <f t="shared" si="16"/>
        <v>0</v>
      </c>
      <c r="S133" s="30">
        <f t="shared" si="17"/>
        <v>194910</v>
      </c>
    </row>
    <row r="134" spans="2:19">
      <c r="B134" s="15">
        <v>132</v>
      </c>
      <c r="C134" s="16">
        <v>862</v>
      </c>
      <c r="D134" s="64" t="s">
        <v>248</v>
      </c>
      <c r="E134" s="16">
        <v>267</v>
      </c>
      <c r="F134" s="15">
        <v>267</v>
      </c>
      <c r="G134" s="15">
        <f t="shared" si="13"/>
        <v>7209</v>
      </c>
      <c r="H134" s="30">
        <v>0</v>
      </c>
      <c r="I134" s="15">
        <v>0</v>
      </c>
      <c r="J134" s="15">
        <v>0</v>
      </c>
      <c r="K134" s="15">
        <v>0</v>
      </c>
      <c r="L134" s="30">
        <f t="shared" si="18"/>
        <v>7209</v>
      </c>
      <c r="M134" s="15">
        <v>0</v>
      </c>
      <c r="N134" s="15">
        <v>12425</v>
      </c>
      <c r="O134" s="15">
        <v>721</v>
      </c>
      <c r="P134" s="15">
        <f t="shared" si="14"/>
        <v>721</v>
      </c>
      <c r="Q134" s="15">
        <f t="shared" si="15"/>
        <v>721</v>
      </c>
      <c r="R134" s="15">
        <f t="shared" si="16"/>
        <v>0</v>
      </c>
      <c r="S134" s="30">
        <f t="shared" si="17"/>
        <v>6488</v>
      </c>
    </row>
    <row r="135" spans="2:19">
      <c r="B135" s="15">
        <v>133</v>
      </c>
      <c r="C135" s="16">
        <v>856</v>
      </c>
      <c r="D135" s="64" t="s">
        <v>246</v>
      </c>
      <c r="E135" s="16">
        <v>6562</v>
      </c>
      <c r="F135" s="15">
        <v>6562</v>
      </c>
      <c r="G135" s="15">
        <f t="shared" si="13"/>
        <v>177174</v>
      </c>
      <c r="H135" s="30">
        <v>0</v>
      </c>
      <c r="I135" s="15">
        <v>0</v>
      </c>
      <c r="J135" s="15">
        <v>0</v>
      </c>
      <c r="K135" s="15">
        <v>0</v>
      </c>
      <c r="L135" s="30">
        <f t="shared" si="18"/>
        <v>177174</v>
      </c>
      <c r="M135" s="15">
        <v>26582</v>
      </c>
      <c r="N135" s="15">
        <v>214525</v>
      </c>
      <c r="O135" s="15">
        <v>17717</v>
      </c>
      <c r="P135" s="15">
        <f t="shared" si="14"/>
        <v>44299</v>
      </c>
      <c r="Q135" s="15">
        <f t="shared" si="15"/>
        <v>44299</v>
      </c>
      <c r="R135" s="15">
        <f t="shared" si="16"/>
        <v>0</v>
      </c>
      <c r="S135" s="30">
        <f t="shared" si="17"/>
        <v>132875</v>
      </c>
    </row>
    <row r="136" spans="2:19">
      <c r="B136" s="15">
        <v>134</v>
      </c>
      <c r="C136" s="16">
        <v>854</v>
      </c>
      <c r="D136" s="64" t="s">
        <v>244</v>
      </c>
      <c r="E136" s="16">
        <v>18895</v>
      </c>
      <c r="F136" s="15">
        <v>18895</v>
      </c>
      <c r="G136" s="15">
        <f t="shared" si="13"/>
        <v>510165</v>
      </c>
      <c r="H136" s="30">
        <v>0</v>
      </c>
      <c r="I136" s="15">
        <v>0</v>
      </c>
      <c r="J136" s="15">
        <v>0</v>
      </c>
      <c r="K136" s="15">
        <v>0</v>
      </c>
      <c r="L136" s="30">
        <f t="shared" si="18"/>
        <v>510165</v>
      </c>
      <c r="M136" s="15">
        <v>0</v>
      </c>
      <c r="N136" s="15">
        <v>414075</v>
      </c>
      <c r="O136" s="15">
        <v>51017</v>
      </c>
      <c r="P136" s="15">
        <f t="shared" si="14"/>
        <v>51017</v>
      </c>
      <c r="Q136" s="15">
        <f t="shared" si="15"/>
        <v>51017</v>
      </c>
      <c r="R136" s="15">
        <f t="shared" si="16"/>
        <v>0</v>
      </c>
      <c r="S136" s="30">
        <f t="shared" si="17"/>
        <v>459148</v>
      </c>
    </row>
    <row r="137" spans="2:19" ht="30">
      <c r="B137" s="15">
        <v>135</v>
      </c>
      <c r="C137" s="16">
        <v>840</v>
      </c>
      <c r="D137" s="64" t="s">
        <v>230</v>
      </c>
      <c r="E137" s="16">
        <v>16605</v>
      </c>
      <c r="F137" s="15">
        <v>16605</v>
      </c>
      <c r="G137" s="15">
        <f t="shared" si="13"/>
        <v>448335</v>
      </c>
      <c r="H137" s="30">
        <v>0</v>
      </c>
      <c r="I137" s="15">
        <v>0</v>
      </c>
      <c r="J137" s="15">
        <v>0</v>
      </c>
      <c r="K137" s="15">
        <v>0</v>
      </c>
      <c r="L137" s="30">
        <f t="shared" si="18"/>
        <v>448335</v>
      </c>
      <c r="M137" s="15">
        <v>0</v>
      </c>
      <c r="N137" s="15">
        <v>692725</v>
      </c>
      <c r="O137" s="15">
        <v>44834</v>
      </c>
      <c r="P137" s="15">
        <f t="shared" si="14"/>
        <v>44834</v>
      </c>
      <c r="Q137" s="15">
        <f t="shared" si="15"/>
        <v>44834</v>
      </c>
      <c r="R137" s="15">
        <f t="shared" si="16"/>
        <v>0</v>
      </c>
      <c r="S137" s="30">
        <f t="shared" si="17"/>
        <v>403501</v>
      </c>
    </row>
    <row r="138" spans="2:19" ht="30">
      <c r="B138" s="15">
        <v>136</v>
      </c>
      <c r="C138" s="16">
        <v>846</v>
      </c>
      <c r="D138" s="64" t="s">
        <v>240</v>
      </c>
      <c r="E138" s="16">
        <v>1721</v>
      </c>
      <c r="F138" s="15">
        <v>1721</v>
      </c>
      <c r="G138" s="15">
        <f t="shared" si="13"/>
        <v>46467</v>
      </c>
      <c r="H138" s="30">
        <v>0</v>
      </c>
      <c r="I138" s="15">
        <v>0</v>
      </c>
      <c r="J138" s="15">
        <v>0</v>
      </c>
      <c r="K138" s="15">
        <v>0</v>
      </c>
      <c r="L138" s="30">
        <f t="shared" si="18"/>
        <v>46467</v>
      </c>
      <c r="M138" s="15">
        <v>0</v>
      </c>
      <c r="N138" s="15">
        <v>19300</v>
      </c>
      <c r="O138" s="15">
        <v>4647</v>
      </c>
      <c r="P138" s="15">
        <f t="shared" si="14"/>
        <v>4647</v>
      </c>
      <c r="Q138" s="15">
        <f t="shared" si="15"/>
        <v>4647</v>
      </c>
      <c r="R138" s="15">
        <f t="shared" si="16"/>
        <v>0</v>
      </c>
      <c r="S138" s="30">
        <f t="shared" si="17"/>
        <v>41820</v>
      </c>
    </row>
    <row r="139" spans="2:19">
      <c r="B139" s="15">
        <v>137</v>
      </c>
      <c r="C139" s="16">
        <v>646</v>
      </c>
      <c r="D139" s="64" t="s">
        <v>156</v>
      </c>
      <c r="E139" s="16">
        <v>5440</v>
      </c>
      <c r="F139" s="15">
        <v>0</v>
      </c>
      <c r="G139" s="15">
        <f t="shared" si="13"/>
        <v>272000</v>
      </c>
      <c r="H139" s="30">
        <v>0</v>
      </c>
      <c r="I139" s="15">
        <v>0</v>
      </c>
      <c r="J139" s="15">
        <v>0</v>
      </c>
      <c r="K139" s="15">
        <v>0</v>
      </c>
      <c r="L139" s="30">
        <f t="shared" si="18"/>
        <v>272000</v>
      </c>
      <c r="M139" s="15">
        <v>0</v>
      </c>
      <c r="N139" s="15">
        <v>80850</v>
      </c>
      <c r="O139" s="15">
        <v>27200</v>
      </c>
      <c r="P139" s="15">
        <f t="shared" si="14"/>
        <v>27200</v>
      </c>
      <c r="Q139" s="15">
        <f t="shared" si="15"/>
        <v>27200</v>
      </c>
      <c r="R139" s="15">
        <f t="shared" si="16"/>
        <v>0</v>
      </c>
      <c r="S139" s="30">
        <f t="shared" si="17"/>
        <v>244800</v>
      </c>
    </row>
    <row r="140" spans="2:19">
      <c r="B140" s="15"/>
      <c r="C140" s="76" t="s">
        <v>273</v>
      </c>
      <c r="D140" s="76"/>
      <c r="E140" s="17">
        <f t="shared" ref="E140:S140" si="19">SUM(E3:E139)</f>
        <v>2271892</v>
      </c>
      <c r="F140" s="17">
        <f t="shared" si="19"/>
        <v>186714</v>
      </c>
      <c r="G140" s="17">
        <f t="shared" si="19"/>
        <v>109300178</v>
      </c>
      <c r="H140" s="17">
        <f t="shared" si="19"/>
        <v>-300</v>
      </c>
      <c r="I140" s="17">
        <f t="shared" si="19"/>
        <v>27347440</v>
      </c>
      <c r="J140" s="17">
        <f t="shared" si="19"/>
        <v>1523235</v>
      </c>
      <c r="K140" s="17">
        <f t="shared" si="19"/>
        <v>25824205</v>
      </c>
      <c r="L140" s="17">
        <f t="shared" si="19"/>
        <v>107776643</v>
      </c>
      <c r="M140" s="17">
        <f t="shared" si="19"/>
        <v>6808348</v>
      </c>
      <c r="N140" s="17">
        <f t="shared" si="19"/>
        <v>62246125</v>
      </c>
      <c r="O140" s="17">
        <f t="shared" si="19"/>
        <v>10626418</v>
      </c>
      <c r="P140" s="17">
        <f t="shared" si="19"/>
        <v>17434766</v>
      </c>
      <c r="Q140" s="17">
        <f t="shared" si="19"/>
        <v>11828487</v>
      </c>
      <c r="R140" s="17">
        <f t="shared" si="19"/>
        <v>5606279</v>
      </c>
      <c r="S140" s="17">
        <f t="shared" si="19"/>
        <v>95948156</v>
      </c>
    </row>
    <row r="142" spans="2:19">
      <c r="M142" s="33"/>
    </row>
  </sheetData>
  <sortState ref="C3:H136">
    <sortCondition ref="D3:D136"/>
  </sortState>
  <mergeCells count="1">
    <mergeCell ref="C140:D140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7"/>
  <sheetViews>
    <sheetView workbookViewId="0"/>
  </sheetViews>
  <sheetFormatPr defaultRowHeight="16.5"/>
  <cols>
    <col min="1" max="3" width="9.140625" style="12"/>
    <col min="4" max="4" width="32.42578125" style="12" bestFit="1" customWidth="1"/>
    <col min="5" max="11" width="9.140625" style="12" hidden="1" customWidth="1"/>
    <col min="12" max="16384" width="9.140625" style="12"/>
  </cols>
  <sheetData>
    <row r="1" spans="3:12">
      <c r="D1" s="12" t="s">
        <v>980</v>
      </c>
    </row>
    <row r="2" spans="3:12">
      <c r="D2" s="19" t="s">
        <v>981</v>
      </c>
    </row>
    <row r="3" spans="3:12">
      <c r="C3" s="19" t="s">
        <v>982</v>
      </c>
    </row>
    <row r="5" spans="3:12" ht="33">
      <c r="C5" s="20" t="s">
        <v>971</v>
      </c>
      <c r="D5" s="20" t="s">
        <v>1</v>
      </c>
      <c r="E5" s="20" t="s">
        <v>983</v>
      </c>
      <c r="F5" s="20" t="s">
        <v>984</v>
      </c>
      <c r="G5" s="20" t="s">
        <v>985</v>
      </c>
      <c r="H5" s="20" t="s">
        <v>986</v>
      </c>
      <c r="I5" s="21" t="s">
        <v>987</v>
      </c>
      <c r="J5" s="21" t="s">
        <v>988</v>
      </c>
      <c r="K5" s="21" t="s">
        <v>970</v>
      </c>
      <c r="L5" s="21" t="s">
        <v>989</v>
      </c>
    </row>
    <row r="6" spans="3:12">
      <c r="C6" s="22">
        <v>810</v>
      </c>
      <c r="D6" s="23" t="s">
        <v>990</v>
      </c>
      <c r="E6" s="24">
        <v>0</v>
      </c>
      <c r="F6" s="24">
        <v>0</v>
      </c>
      <c r="G6" s="25">
        <v>-1</v>
      </c>
      <c r="H6" s="24">
        <v>0</v>
      </c>
      <c r="I6" s="24">
        <v>0</v>
      </c>
      <c r="J6" s="24">
        <v>-1</v>
      </c>
      <c r="K6" s="24">
        <v>0</v>
      </c>
      <c r="L6" s="24">
        <v>-50</v>
      </c>
    </row>
    <row r="7" spans="3:12">
      <c r="C7" s="22">
        <v>809</v>
      </c>
      <c r="D7" s="23" t="s">
        <v>991</v>
      </c>
      <c r="E7" s="24">
        <v>0</v>
      </c>
      <c r="F7" s="24">
        <v>0</v>
      </c>
      <c r="G7" s="25">
        <v>-5</v>
      </c>
      <c r="H7" s="24">
        <v>0</v>
      </c>
      <c r="I7" s="24">
        <v>0</v>
      </c>
      <c r="J7" s="24">
        <v>-5</v>
      </c>
      <c r="K7" s="24">
        <v>0</v>
      </c>
      <c r="L7" s="24">
        <v>-250</v>
      </c>
    </row>
    <row r="8" spans="3:12">
      <c r="C8" s="22">
        <v>803</v>
      </c>
      <c r="D8" s="23" t="s">
        <v>992</v>
      </c>
      <c r="E8" s="24">
        <v>0</v>
      </c>
      <c r="F8" s="24">
        <v>0</v>
      </c>
      <c r="G8" s="25">
        <v>-7</v>
      </c>
      <c r="H8" s="24">
        <v>0</v>
      </c>
      <c r="I8" s="24">
        <v>0</v>
      </c>
      <c r="J8" s="24">
        <v>-7</v>
      </c>
      <c r="K8" s="24">
        <v>0</v>
      </c>
      <c r="L8" s="24">
        <v>-350</v>
      </c>
    </row>
    <row r="9" spans="3:12">
      <c r="C9" s="22">
        <v>811</v>
      </c>
      <c r="D9" s="23" t="s">
        <v>993</v>
      </c>
      <c r="E9" s="24">
        <v>0</v>
      </c>
      <c r="F9" s="24">
        <v>0</v>
      </c>
      <c r="G9" s="25">
        <v>-8</v>
      </c>
      <c r="H9" s="24">
        <v>0</v>
      </c>
      <c r="I9" s="24">
        <v>0</v>
      </c>
      <c r="J9" s="24">
        <v>-8</v>
      </c>
      <c r="K9" s="24">
        <v>0</v>
      </c>
      <c r="L9" s="24">
        <v>-400</v>
      </c>
    </row>
    <row r="10" spans="3:12">
      <c r="C10" s="22">
        <v>128</v>
      </c>
      <c r="D10" s="23" t="s">
        <v>994</v>
      </c>
      <c r="E10" s="24">
        <v>-2</v>
      </c>
      <c r="F10" s="24">
        <v>0</v>
      </c>
      <c r="G10" s="25">
        <v>-48</v>
      </c>
      <c r="H10" s="24">
        <v>0</v>
      </c>
      <c r="I10" s="24">
        <v>0</v>
      </c>
      <c r="J10" s="24">
        <v>-50</v>
      </c>
      <c r="K10" s="24">
        <v>0</v>
      </c>
      <c r="L10" s="24">
        <v>-2500</v>
      </c>
    </row>
    <row r="11" spans="3:12">
      <c r="C11" s="22">
        <v>123</v>
      </c>
      <c r="D11" s="23" t="s">
        <v>995</v>
      </c>
      <c r="E11" s="24">
        <v>0</v>
      </c>
      <c r="F11" s="24">
        <v>0</v>
      </c>
      <c r="G11" s="25">
        <v>-19</v>
      </c>
      <c r="H11" s="24">
        <v>0</v>
      </c>
      <c r="I11" s="24">
        <v>0</v>
      </c>
      <c r="J11" s="24">
        <v>-19</v>
      </c>
      <c r="K11" s="24">
        <v>0</v>
      </c>
      <c r="L11" s="24">
        <v>-950</v>
      </c>
    </row>
    <row r="12" spans="3:12">
      <c r="C12" s="22">
        <v>120</v>
      </c>
      <c r="D12" s="23" t="s">
        <v>996</v>
      </c>
      <c r="E12" s="24">
        <v>-2</v>
      </c>
      <c r="F12" s="24">
        <v>0</v>
      </c>
      <c r="G12" s="25">
        <v>-32</v>
      </c>
      <c r="H12" s="24">
        <v>0</v>
      </c>
      <c r="I12" s="24">
        <v>0</v>
      </c>
      <c r="J12" s="24">
        <v>-34</v>
      </c>
      <c r="K12" s="24">
        <v>0</v>
      </c>
      <c r="L12" s="24">
        <v>-1700</v>
      </c>
    </row>
    <row r="13" spans="3:12">
      <c r="C13" s="22">
        <v>512</v>
      </c>
      <c r="D13" s="23" t="s">
        <v>997</v>
      </c>
      <c r="E13" s="24">
        <v>-1</v>
      </c>
      <c r="F13" s="24">
        <v>0</v>
      </c>
      <c r="G13" s="25">
        <v>-2</v>
      </c>
      <c r="H13" s="24">
        <v>0</v>
      </c>
      <c r="I13" s="24">
        <v>0</v>
      </c>
      <c r="J13" s="24">
        <v>-3</v>
      </c>
      <c r="K13" s="24">
        <v>0</v>
      </c>
      <c r="L13" s="24">
        <v>-150</v>
      </c>
    </row>
    <row r="14" spans="3:12">
      <c r="C14" s="22">
        <v>107</v>
      </c>
      <c r="D14" s="23" t="s">
        <v>998</v>
      </c>
      <c r="E14" s="24">
        <v>0</v>
      </c>
      <c r="F14" s="24">
        <v>0</v>
      </c>
      <c r="G14" s="25">
        <v>-2</v>
      </c>
      <c r="H14" s="24">
        <v>0</v>
      </c>
      <c r="I14" s="24">
        <v>0</v>
      </c>
      <c r="J14" s="24">
        <v>-2</v>
      </c>
      <c r="K14" s="24">
        <v>0</v>
      </c>
      <c r="L14" s="24">
        <v>-100</v>
      </c>
    </row>
    <row r="15" spans="3:12">
      <c r="C15" s="26">
        <v>136</v>
      </c>
      <c r="D15" s="27" t="s">
        <v>999</v>
      </c>
      <c r="E15" s="24">
        <v>0</v>
      </c>
      <c r="F15" s="24">
        <v>0</v>
      </c>
      <c r="G15" s="25">
        <v>-1</v>
      </c>
      <c r="H15" s="24">
        <v>0</v>
      </c>
      <c r="I15" s="24">
        <v>0</v>
      </c>
      <c r="J15" s="24">
        <v>-1</v>
      </c>
      <c r="K15" s="24">
        <v>0</v>
      </c>
      <c r="L15" s="24">
        <v>-50</v>
      </c>
    </row>
    <row r="16" spans="3:12" ht="17.25" thickBot="1">
      <c r="C16" s="77" t="s">
        <v>1000</v>
      </c>
      <c r="D16" s="77"/>
      <c r="E16" s="28">
        <f t="shared" ref="E16:L16" si="0">SUM(E6:E15)</f>
        <v>-5</v>
      </c>
      <c r="F16" s="29">
        <f t="shared" si="0"/>
        <v>0</v>
      </c>
      <c r="G16" s="29">
        <f t="shared" si="0"/>
        <v>-125</v>
      </c>
      <c r="H16" s="29">
        <f t="shared" si="0"/>
        <v>0</v>
      </c>
      <c r="I16" s="29">
        <f t="shared" si="0"/>
        <v>0</v>
      </c>
      <c r="J16" s="29">
        <f t="shared" si="0"/>
        <v>-130</v>
      </c>
      <c r="K16" s="29">
        <f t="shared" si="0"/>
        <v>0</v>
      </c>
      <c r="L16" s="29">
        <f t="shared" si="0"/>
        <v>-6500</v>
      </c>
    </row>
    <row r="17" ht="17.25" thickTop="1"/>
  </sheetData>
  <mergeCells count="1">
    <mergeCell ref="C16:D16"/>
  </mergeCells>
  <pageMargins left="0.7" right="0.7" top="0.75" bottom="0.75" header="0.3" footer="0.3"/>
  <pageSetup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R150"/>
  <sheetViews>
    <sheetView workbookViewId="0"/>
  </sheetViews>
  <sheetFormatPr defaultRowHeight="15"/>
  <cols>
    <col min="1" max="1" width="8.5703125" style="47" customWidth="1"/>
    <col min="2" max="2" width="82.7109375" style="47" customWidth="1"/>
    <col min="3" max="4" width="9.5703125" style="47" customWidth="1"/>
    <col min="5" max="5" width="12.85546875" style="47" customWidth="1"/>
    <col min="6" max="10" width="9.5703125" style="47" customWidth="1"/>
    <col min="11" max="11" width="12.5703125" style="47" customWidth="1"/>
    <col min="12" max="17" width="9.5703125" style="47" customWidth="1"/>
    <col min="18" max="18" width="9.140625" style="47"/>
    <col min="19" max="16384" width="9.140625" style="36"/>
  </cols>
  <sheetData>
    <row r="3" spans="1:18" ht="150">
      <c r="A3" s="34" t="s">
        <v>971</v>
      </c>
      <c r="B3" s="34" t="s">
        <v>1</v>
      </c>
      <c r="C3" s="35" t="s">
        <v>1012</v>
      </c>
      <c r="D3" s="35" t="s">
        <v>1013</v>
      </c>
      <c r="E3" s="35" t="s">
        <v>1014</v>
      </c>
      <c r="F3" s="35" t="s">
        <v>1015</v>
      </c>
      <c r="G3" s="35" t="s">
        <v>1016</v>
      </c>
      <c r="H3" s="35" t="s">
        <v>1017</v>
      </c>
      <c r="I3" s="35" t="s">
        <v>1018</v>
      </c>
      <c r="J3" s="35" t="s">
        <v>1019</v>
      </c>
      <c r="K3" s="35" t="s">
        <v>1020</v>
      </c>
      <c r="L3" s="35" t="s">
        <v>1021</v>
      </c>
      <c r="M3" s="35" t="s">
        <v>1022</v>
      </c>
      <c r="N3" s="35" t="s">
        <v>1023</v>
      </c>
      <c r="O3" s="35" t="s">
        <v>1024</v>
      </c>
      <c r="P3" s="35" t="s">
        <v>1025</v>
      </c>
      <c r="Q3" s="35" t="s">
        <v>1026</v>
      </c>
      <c r="R3" s="78" t="s">
        <v>1027</v>
      </c>
    </row>
    <row r="4" spans="1:18" s="39" customFormat="1">
      <c r="A4" s="37"/>
      <c r="B4" s="37" t="s">
        <v>1028</v>
      </c>
      <c r="C4" s="38">
        <v>25</v>
      </c>
      <c r="D4" s="38">
        <v>50</v>
      </c>
      <c r="E4" s="38">
        <v>50</v>
      </c>
      <c r="F4" s="38">
        <v>25</v>
      </c>
      <c r="G4" s="38">
        <v>10000</v>
      </c>
      <c r="H4" s="38">
        <v>25</v>
      </c>
      <c r="I4" s="38">
        <v>25</v>
      </c>
      <c r="J4" s="38">
        <v>10000</v>
      </c>
      <c r="K4" s="38">
        <v>1000</v>
      </c>
      <c r="L4" s="38">
        <v>10000</v>
      </c>
      <c r="M4" s="38">
        <v>10000</v>
      </c>
      <c r="N4" s="38">
        <v>25</v>
      </c>
      <c r="O4" s="38">
        <v>100000</v>
      </c>
      <c r="P4" s="38">
        <v>50000</v>
      </c>
      <c r="Q4" s="38">
        <v>50000</v>
      </c>
      <c r="R4" s="79"/>
    </row>
    <row r="5" spans="1:18">
      <c r="A5" s="40">
        <v>964</v>
      </c>
      <c r="B5" s="41" t="s">
        <v>266</v>
      </c>
      <c r="C5" s="42">
        <v>0</v>
      </c>
      <c r="D5" s="42">
        <v>0</v>
      </c>
      <c r="E5" s="42">
        <v>0</v>
      </c>
      <c r="F5" s="42">
        <v>226</v>
      </c>
      <c r="G5" s="42">
        <v>0</v>
      </c>
      <c r="H5" s="42">
        <v>0</v>
      </c>
      <c r="I5" s="42">
        <v>0</v>
      </c>
      <c r="J5" s="42">
        <v>14</v>
      </c>
      <c r="K5" s="42">
        <v>0</v>
      </c>
      <c r="L5" s="42">
        <v>2</v>
      </c>
      <c r="M5" s="42">
        <v>0</v>
      </c>
      <c r="N5" s="42">
        <v>10</v>
      </c>
      <c r="O5" s="42">
        <v>0</v>
      </c>
      <c r="P5" s="42">
        <v>0</v>
      </c>
      <c r="Q5" s="42">
        <v>0</v>
      </c>
      <c r="R5" s="43">
        <f>+C5*25+D5*50+E5*50+F5*25+G5*10000+H5*25+I5*25+J5*10000+K5*1000+L5*10000+M5*10000+N5*25+O5*100000+P5*50000+Q5*50000</f>
        <v>165900</v>
      </c>
    </row>
    <row r="6" spans="1:18">
      <c r="A6" s="40">
        <v>661</v>
      </c>
      <c r="B6" s="41" t="s">
        <v>186</v>
      </c>
      <c r="C6" s="42">
        <v>0</v>
      </c>
      <c r="D6" s="42">
        <v>116</v>
      </c>
      <c r="E6" s="42">
        <v>458</v>
      </c>
      <c r="F6" s="42">
        <v>1042</v>
      </c>
      <c r="G6" s="42">
        <v>0</v>
      </c>
      <c r="H6" s="42">
        <v>31</v>
      </c>
      <c r="I6" s="42">
        <v>18</v>
      </c>
      <c r="J6" s="42">
        <v>0</v>
      </c>
      <c r="K6" s="42">
        <v>0</v>
      </c>
      <c r="L6" s="42">
        <v>0</v>
      </c>
      <c r="M6" s="42">
        <v>34</v>
      </c>
      <c r="N6" s="42">
        <v>1591</v>
      </c>
      <c r="O6" s="42">
        <v>0</v>
      </c>
      <c r="P6" s="42">
        <v>3</v>
      </c>
      <c r="Q6" s="42">
        <v>13</v>
      </c>
      <c r="R6" s="43">
        <f t="shared" ref="R6:R69" si="0">+C6*25+D6*50+E6*50+F6*25+G6*10000+H6*25+I6*25+J6*10000+K6*1000+L6*10000+M6*10000+N6*25+O6*100000+P6*50000+Q6*50000</f>
        <v>1235750</v>
      </c>
    </row>
    <row r="7" spans="1:18">
      <c r="A7" s="40">
        <v>623</v>
      </c>
      <c r="B7" s="41" t="s">
        <v>118</v>
      </c>
      <c r="C7" s="42">
        <v>0</v>
      </c>
      <c r="D7" s="42">
        <v>0</v>
      </c>
      <c r="E7" s="42">
        <v>240</v>
      </c>
      <c r="F7" s="42">
        <v>190</v>
      </c>
      <c r="G7" s="42">
        <v>0</v>
      </c>
      <c r="H7" s="42">
        <v>2</v>
      </c>
      <c r="I7" s="42">
        <v>3</v>
      </c>
      <c r="J7" s="42">
        <v>0</v>
      </c>
      <c r="K7" s="42">
        <v>0</v>
      </c>
      <c r="L7" s="42">
        <v>0</v>
      </c>
      <c r="M7" s="42">
        <v>15</v>
      </c>
      <c r="N7" s="42">
        <v>538</v>
      </c>
      <c r="O7" s="42">
        <v>0</v>
      </c>
      <c r="P7" s="42">
        <v>0</v>
      </c>
      <c r="Q7" s="42">
        <v>2</v>
      </c>
      <c r="R7" s="43">
        <f t="shared" si="0"/>
        <v>280325</v>
      </c>
    </row>
    <row r="8" spans="1:18">
      <c r="A8" s="40">
        <v>821</v>
      </c>
      <c r="B8" s="41" t="s">
        <v>224</v>
      </c>
      <c r="C8" s="42">
        <v>0</v>
      </c>
      <c r="D8" s="42">
        <v>92</v>
      </c>
      <c r="E8" s="42">
        <v>544</v>
      </c>
      <c r="F8" s="42">
        <v>201</v>
      </c>
      <c r="G8" s="42">
        <v>0</v>
      </c>
      <c r="H8" s="42">
        <v>4</v>
      </c>
      <c r="I8" s="42">
        <v>12</v>
      </c>
      <c r="J8" s="42">
        <v>0</v>
      </c>
      <c r="K8" s="42">
        <v>0</v>
      </c>
      <c r="L8" s="42">
        <v>0</v>
      </c>
      <c r="M8" s="42">
        <v>25</v>
      </c>
      <c r="N8" s="42">
        <v>367</v>
      </c>
      <c r="O8" s="42">
        <v>0</v>
      </c>
      <c r="P8" s="42">
        <v>0</v>
      </c>
      <c r="Q8" s="42">
        <v>1</v>
      </c>
      <c r="R8" s="43">
        <f t="shared" si="0"/>
        <v>346400</v>
      </c>
    </row>
    <row r="9" spans="1:18">
      <c r="A9" s="40">
        <v>647</v>
      </c>
      <c r="B9" s="41" t="s">
        <v>158</v>
      </c>
      <c r="C9" s="42">
        <v>0</v>
      </c>
      <c r="D9" s="42">
        <v>3</v>
      </c>
      <c r="E9" s="42">
        <v>257</v>
      </c>
      <c r="F9" s="42">
        <v>392</v>
      </c>
      <c r="G9" s="42">
        <v>0</v>
      </c>
      <c r="H9" s="42">
        <v>77</v>
      </c>
      <c r="I9" s="42">
        <v>78</v>
      </c>
      <c r="J9" s="42">
        <v>0</v>
      </c>
      <c r="K9" s="42">
        <v>0</v>
      </c>
      <c r="L9" s="42">
        <v>0</v>
      </c>
      <c r="M9" s="42">
        <v>3</v>
      </c>
      <c r="N9" s="42">
        <v>412</v>
      </c>
      <c r="O9" s="42">
        <v>0</v>
      </c>
      <c r="P9" s="42">
        <v>0</v>
      </c>
      <c r="Q9" s="42">
        <v>0</v>
      </c>
      <c r="R9" s="43">
        <f t="shared" si="0"/>
        <v>66975</v>
      </c>
    </row>
    <row r="10" spans="1:18">
      <c r="A10" s="40">
        <v>630</v>
      </c>
      <c r="B10" s="41" t="s">
        <v>124</v>
      </c>
      <c r="C10" s="42">
        <v>0</v>
      </c>
      <c r="D10" s="42">
        <v>0</v>
      </c>
      <c r="E10" s="42">
        <v>20</v>
      </c>
      <c r="F10" s="42">
        <v>14</v>
      </c>
      <c r="G10" s="42">
        <v>0</v>
      </c>
      <c r="H10" s="42">
        <v>2</v>
      </c>
      <c r="I10" s="42">
        <v>7</v>
      </c>
      <c r="J10" s="42">
        <v>0</v>
      </c>
      <c r="K10" s="42">
        <v>0</v>
      </c>
      <c r="L10" s="42">
        <v>0</v>
      </c>
      <c r="M10" s="42">
        <v>11</v>
      </c>
      <c r="N10" s="42">
        <v>65</v>
      </c>
      <c r="O10" s="42">
        <v>0</v>
      </c>
      <c r="P10" s="42">
        <v>0</v>
      </c>
      <c r="Q10" s="42">
        <v>0</v>
      </c>
      <c r="R10" s="43">
        <f t="shared" si="0"/>
        <v>113200</v>
      </c>
    </row>
    <row r="11" spans="1:18">
      <c r="A11" s="40">
        <v>648</v>
      </c>
      <c r="B11" s="41" t="s">
        <v>160</v>
      </c>
      <c r="C11" s="42">
        <v>0</v>
      </c>
      <c r="D11" s="42">
        <v>50</v>
      </c>
      <c r="E11" s="42">
        <v>145</v>
      </c>
      <c r="F11" s="42">
        <v>246</v>
      </c>
      <c r="G11" s="42">
        <v>0</v>
      </c>
      <c r="H11" s="42">
        <v>31</v>
      </c>
      <c r="I11" s="42">
        <v>27</v>
      </c>
      <c r="J11" s="42">
        <v>0</v>
      </c>
      <c r="K11" s="42">
        <v>0</v>
      </c>
      <c r="L11" s="42">
        <v>0</v>
      </c>
      <c r="M11" s="42">
        <v>10</v>
      </c>
      <c r="N11" s="42">
        <v>366</v>
      </c>
      <c r="O11" s="42">
        <v>0</v>
      </c>
      <c r="P11" s="42">
        <v>1</v>
      </c>
      <c r="Q11" s="42">
        <v>1</v>
      </c>
      <c r="R11" s="43">
        <f t="shared" si="0"/>
        <v>226500</v>
      </c>
    </row>
    <row r="12" spans="1:18">
      <c r="A12" s="40">
        <v>649</v>
      </c>
      <c r="B12" s="41" t="s">
        <v>162</v>
      </c>
      <c r="C12" s="42">
        <v>0</v>
      </c>
      <c r="D12" s="42">
        <v>305</v>
      </c>
      <c r="E12" s="42">
        <v>535</v>
      </c>
      <c r="F12" s="42">
        <v>778</v>
      </c>
      <c r="G12" s="42">
        <v>1</v>
      </c>
      <c r="H12" s="42">
        <v>18</v>
      </c>
      <c r="I12" s="42">
        <v>20</v>
      </c>
      <c r="J12" s="42">
        <v>0</v>
      </c>
      <c r="K12" s="42">
        <v>0</v>
      </c>
      <c r="L12" s="42">
        <v>0</v>
      </c>
      <c r="M12" s="42">
        <v>46</v>
      </c>
      <c r="N12" s="42">
        <v>1858</v>
      </c>
      <c r="O12" s="42">
        <v>0</v>
      </c>
      <c r="P12" s="42">
        <v>2</v>
      </c>
      <c r="Q12" s="42">
        <v>7</v>
      </c>
      <c r="R12" s="43">
        <f t="shared" si="0"/>
        <v>1028850</v>
      </c>
    </row>
    <row r="13" spans="1:18">
      <c r="A13" s="40">
        <v>662</v>
      </c>
      <c r="B13" s="41" t="s">
        <v>188</v>
      </c>
      <c r="C13" s="42">
        <v>0</v>
      </c>
      <c r="D13" s="42">
        <v>22</v>
      </c>
      <c r="E13" s="42">
        <v>19</v>
      </c>
      <c r="F13" s="42">
        <v>81</v>
      </c>
      <c r="G13" s="42">
        <v>0</v>
      </c>
      <c r="H13" s="42">
        <v>2</v>
      </c>
      <c r="I13" s="42">
        <v>1</v>
      </c>
      <c r="J13" s="42">
        <v>0</v>
      </c>
      <c r="K13" s="42">
        <v>0</v>
      </c>
      <c r="L13" s="42">
        <v>0</v>
      </c>
      <c r="M13" s="42">
        <v>43</v>
      </c>
      <c r="N13" s="42">
        <v>324</v>
      </c>
      <c r="O13" s="42">
        <v>0</v>
      </c>
      <c r="P13" s="42">
        <v>1</v>
      </c>
      <c r="Q13" s="42">
        <v>3</v>
      </c>
      <c r="R13" s="43">
        <f t="shared" si="0"/>
        <v>642250</v>
      </c>
    </row>
    <row r="14" spans="1:18">
      <c r="A14" s="40">
        <v>671</v>
      </c>
      <c r="B14" s="41" t="s">
        <v>196</v>
      </c>
      <c r="C14" s="42">
        <v>0</v>
      </c>
      <c r="D14" s="42">
        <v>0</v>
      </c>
      <c r="E14" s="42">
        <v>63</v>
      </c>
      <c r="F14" s="42">
        <v>80</v>
      </c>
      <c r="G14" s="42">
        <v>0</v>
      </c>
      <c r="H14" s="42">
        <v>19</v>
      </c>
      <c r="I14" s="42">
        <v>9</v>
      </c>
      <c r="J14" s="42">
        <v>0</v>
      </c>
      <c r="K14" s="42">
        <v>0</v>
      </c>
      <c r="L14" s="42">
        <v>0</v>
      </c>
      <c r="M14" s="42">
        <v>2</v>
      </c>
      <c r="N14" s="42">
        <v>183</v>
      </c>
      <c r="O14" s="42">
        <v>0</v>
      </c>
      <c r="P14" s="42">
        <v>0</v>
      </c>
      <c r="Q14" s="42">
        <v>0</v>
      </c>
      <c r="R14" s="43">
        <f t="shared" si="0"/>
        <v>30425</v>
      </c>
    </row>
    <row r="15" spans="1:18">
      <c r="A15" s="40">
        <v>670</v>
      </c>
      <c r="B15" s="41" t="s">
        <v>194</v>
      </c>
      <c r="C15" s="42">
        <v>0</v>
      </c>
      <c r="D15" s="42">
        <v>26</v>
      </c>
      <c r="E15" s="42">
        <v>81</v>
      </c>
      <c r="F15" s="42">
        <v>328</v>
      </c>
      <c r="G15" s="42">
        <v>0</v>
      </c>
      <c r="H15" s="42">
        <v>5</v>
      </c>
      <c r="I15" s="42">
        <v>5</v>
      </c>
      <c r="J15" s="42">
        <v>0</v>
      </c>
      <c r="K15" s="42">
        <v>0</v>
      </c>
      <c r="L15" s="42">
        <v>1</v>
      </c>
      <c r="M15" s="42">
        <v>15</v>
      </c>
      <c r="N15" s="42">
        <v>608</v>
      </c>
      <c r="O15" s="42">
        <v>0</v>
      </c>
      <c r="P15" s="42">
        <v>0</v>
      </c>
      <c r="Q15" s="42">
        <v>8</v>
      </c>
      <c r="R15" s="43">
        <f t="shared" si="0"/>
        <v>589000</v>
      </c>
    </row>
    <row r="16" spans="1:18">
      <c r="A16" s="40">
        <v>987</v>
      </c>
      <c r="B16" s="41" t="s">
        <v>1029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3">
        <f t="shared" si="0"/>
        <v>0</v>
      </c>
    </row>
    <row r="17" spans="1:18">
      <c r="A17" s="40">
        <v>983</v>
      </c>
      <c r="B17" s="41" t="s">
        <v>1030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3">
        <f t="shared" si="0"/>
        <v>0</v>
      </c>
    </row>
    <row r="18" spans="1:18">
      <c r="A18" s="40">
        <v>657</v>
      </c>
      <c r="B18" s="41" t="s">
        <v>178</v>
      </c>
      <c r="C18" s="42">
        <v>0</v>
      </c>
      <c r="D18" s="42">
        <v>1</v>
      </c>
      <c r="E18" s="42">
        <v>222</v>
      </c>
      <c r="F18" s="42">
        <v>146</v>
      </c>
      <c r="G18" s="42">
        <v>0</v>
      </c>
      <c r="H18" s="42">
        <v>17</v>
      </c>
      <c r="I18" s="42">
        <v>36</v>
      </c>
      <c r="J18" s="42">
        <v>0</v>
      </c>
      <c r="K18" s="42">
        <v>0</v>
      </c>
      <c r="L18" s="42">
        <v>0</v>
      </c>
      <c r="M18" s="42">
        <v>8</v>
      </c>
      <c r="N18" s="42">
        <v>393</v>
      </c>
      <c r="O18" s="42">
        <v>0</v>
      </c>
      <c r="P18" s="42">
        <v>0</v>
      </c>
      <c r="Q18" s="42">
        <v>2</v>
      </c>
      <c r="R18" s="43">
        <f t="shared" si="0"/>
        <v>205950</v>
      </c>
    </row>
    <row r="19" spans="1:18">
      <c r="A19" s="40">
        <v>631</v>
      </c>
      <c r="B19" s="41" t="s">
        <v>126</v>
      </c>
      <c r="C19" s="42">
        <v>0</v>
      </c>
      <c r="D19" s="42">
        <v>0</v>
      </c>
      <c r="E19" s="42">
        <v>2</v>
      </c>
      <c r="F19" s="42">
        <v>1</v>
      </c>
      <c r="G19" s="42">
        <v>0</v>
      </c>
      <c r="H19" s="42">
        <v>2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1</v>
      </c>
      <c r="O19" s="42">
        <v>0</v>
      </c>
      <c r="P19" s="42">
        <v>0</v>
      </c>
      <c r="Q19" s="42">
        <v>0</v>
      </c>
      <c r="R19" s="43">
        <f t="shared" si="0"/>
        <v>200</v>
      </c>
    </row>
    <row r="20" spans="1:18">
      <c r="A20" s="40">
        <v>650</v>
      </c>
      <c r="B20" s="41" t="s">
        <v>164</v>
      </c>
      <c r="C20" s="42">
        <v>0</v>
      </c>
      <c r="D20" s="42">
        <v>61</v>
      </c>
      <c r="E20" s="42">
        <v>697</v>
      </c>
      <c r="F20" s="42">
        <v>681</v>
      </c>
      <c r="G20" s="42">
        <v>1</v>
      </c>
      <c r="H20" s="42">
        <v>15</v>
      </c>
      <c r="I20" s="42">
        <v>18</v>
      </c>
      <c r="J20" s="42">
        <v>0</v>
      </c>
      <c r="K20" s="42">
        <v>0</v>
      </c>
      <c r="L20" s="42">
        <v>0</v>
      </c>
      <c r="M20" s="42">
        <v>161</v>
      </c>
      <c r="N20" s="42">
        <v>1234</v>
      </c>
      <c r="O20" s="42">
        <v>0</v>
      </c>
      <c r="P20" s="42">
        <v>7</v>
      </c>
      <c r="Q20" s="42">
        <v>10</v>
      </c>
      <c r="R20" s="43">
        <f t="shared" si="0"/>
        <v>2556600</v>
      </c>
    </row>
    <row r="21" spans="1:18">
      <c r="A21" s="40">
        <v>632</v>
      </c>
      <c r="B21" s="41" t="s">
        <v>128</v>
      </c>
      <c r="C21" s="42">
        <v>0</v>
      </c>
      <c r="D21" s="42">
        <v>25</v>
      </c>
      <c r="E21" s="42">
        <v>66</v>
      </c>
      <c r="F21" s="42">
        <v>25</v>
      </c>
      <c r="G21" s="42">
        <v>0</v>
      </c>
      <c r="H21" s="42">
        <v>0</v>
      </c>
      <c r="I21" s="42">
        <v>1</v>
      </c>
      <c r="J21" s="42">
        <v>0</v>
      </c>
      <c r="K21" s="42">
        <v>0</v>
      </c>
      <c r="L21" s="42">
        <v>0</v>
      </c>
      <c r="M21" s="42">
        <v>20</v>
      </c>
      <c r="N21" s="42">
        <v>148</v>
      </c>
      <c r="O21" s="42">
        <v>0</v>
      </c>
      <c r="P21" s="42">
        <v>1</v>
      </c>
      <c r="Q21" s="42">
        <v>2</v>
      </c>
      <c r="R21" s="43">
        <f t="shared" si="0"/>
        <v>358900</v>
      </c>
    </row>
    <row r="22" spans="1:18">
      <c r="A22" s="40">
        <v>135</v>
      </c>
      <c r="B22" s="41" t="s">
        <v>38</v>
      </c>
      <c r="C22" s="42">
        <v>0</v>
      </c>
      <c r="D22" s="42">
        <v>0</v>
      </c>
      <c r="E22" s="42">
        <v>0</v>
      </c>
      <c r="F22" s="42">
        <v>2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3">
        <f t="shared" si="0"/>
        <v>75</v>
      </c>
    </row>
    <row r="23" spans="1:18">
      <c r="A23" s="40">
        <v>212</v>
      </c>
      <c r="B23" s="41" t="s">
        <v>98</v>
      </c>
      <c r="C23" s="42">
        <v>0</v>
      </c>
      <c r="D23" s="42">
        <v>3</v>
      </c>
      <c r="E23" s="42">
        <v>37</v>
      </c>
      <c r="F23" s="42">
        <v>17</v>
      </c>
      <c r="G23" s="42">
        <v>0</v>
      </c>
      <c r="H23" s="42">
        <v>3</v>
      </c>
      <c r="I23" s="42">
        <v>6</v>
      </c>
      <c r="J23" s="42">
        <v>0</v>
      </c>
      <c r="K23" s="42">
        <v>0</v>
      </c>
      <c r="L23" s="42">
        <v>0</v>
      </c>
      <c r="M23" s="42">
        <v>1</v>
      </c>
      <c r="N23" s="42">
        <v>43</v>
      </c>
      <c r="O23" s="42">
        <v>0</v>
      </c>
      <c r="P23" s="42">
        <v>0</v>
      </c>
      <c r="Q23" s="42">
        <v>0</v>
      </c>
      <c r="R23" s="43">
        <f t="shared" si="0"/>
        <v>13725</v>
      </c>
    </row>
    <row r="24" spans="1:18">
      <c r="A24" s="40">
        <v>604</v>
      </c>
      <c r="B24" s="41" t="s">
        <v>110</v>
      </c>
      <c r="C24" s="42">
        <v>0</v>
      </c>
      <c r="D24" s="42">
        <v>0</v>
      </c>
      <c r="E24" s="42">
        <v>25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2</v>
      </c>
      <c r="O24" s="42">
        <v>0</v>
      </c>
      <c r="P24" s="42">
        <v>0</v>
      </c>
      <c r="Q24" s="42">
        <v>0</v>
      </c>
      <c r="R24" s="43">
        <f t="shared" si="0"/>
        <v>1300</v>
      </c>
    </row>
    <row r="25" spans="1:18">
      <c r="A25" s="40">
        <v>206</v>
      </c>
      <c r="B25" s="41" t="s">
        <v>92</v>
      </c>
      <c r="C25" s="42">
        <v>0</v>
      </c>
      <c r="D25" s="42">
        <v>527</v>
      </c>
      <c r="E25" s="42">
        <v>7016</v>
      </c>
      <c r="F25" s="42">
        <v>5075</v>
      </c>
      <c r="G25" s="42">
        <v>0</v>
      </c>
      <c r="H25" s="42">
        <v>91</v>
      </c>
      <c r="I25" s="42">
        <v>109</v>
      </c>
      <c r="J25" s="42">
        <v>0</v>
      </c>
      <c r="K25" s="42">
        <v>0</v>
      </c>
      <c r="L25" s="42">
        <v>4</v>
      </c>
      <c r="M25" s="42">
        <v>235</v>
      </c>
      <c r="N25" s="42">
        <v>13425</v>
      </c>
      <c r="O25" s="42">
        <v>0</v>
      </c>
      <c r="P25" s="42">
        <v>25</v>
      </c>
      <c r="Q25" s="42">
        <v>88</v>
      </c>
      <c r="R25" s="43">
        <f t="shared" si="0"/>
        <v>8884650</v>
      </c>
    </row>
    <row r="26" spans="1:18">
      <c r="A26" s="40">
        <v>151</v>
      </c>
      <c r="B26" s="41" t="s">
        <v>58</v>
      </c>
      <c r="C26" s="42">
        <v>0</v>
      </c>
      <c r="D26" s="42">
        <v>9</v>
      </c>
      <c r="E26" s="42">
        <v>28</v>
      </c>
      <c r="F26" s="42">
        <v>24</v>
      </c>
      <c r="G26" s="42">
        <v>0</v>
      </c>
      <c r="H26" s="42">
        <v>2</v>
      </c>
      <c r="I26" s="42">
        <v>0</v>
      </c>
      <c r="J26" s="42">
        <v>0</v>
      </c>
      <c r="K26" s="42">
        <v>0</v>
      </c>
      <c r="L26" s="42">
        <v>0</v>
      </c>
      <c r="M26" s="42">
        <v>1</v>
      </c>
      <c r="N26" s="42">
        <v>19</v>
      </c>
      <c r="O26" s="42">
        <v>0</v>
      </c>
      <c r="P26" s="42">
        <v>0</v>
      </c>
      <c r="Q26" s="42">
        <v>0</v>
      </c>
      <c r="R26" s="43">
        <f t="shared" si="0"/>
        <v>12975</v>
      </c>
    </row>
    <row r="27" spans="1:18">
      <c r="A27" s="40">
        <v>164</v>
      </c>
      <c r="B27" s="41" t="s">
        <v>82</v>
      </c>
      <c r="C27" s="42">
        <v>0</v>
      </c>
      <c r="D27" s="42">
        <v>19</v>
      </c>
      <c r="E27" s="42">
        <v>0</v>
      </c>
      <c r="F27" s="42">
        <v>9</v>
      </c>
      <c r="G27" s="42">
        <v>0</v>
      </c>
      <c r="H27" s="42">
        <v>0</v>
      </c>
      <c r="I27" s="42">
        <v>2</v>
      </c>
      <c r="J27" s="42">
        <v>0</v>
      </c>
      <c r="K27" s="42">
        <v>0</v>
      </c>
      <c r="L27" s="42">
        <v>0</v>
      </c>
      <c r="M27" s="42">
        <v>0</v>
      </c>
      <c r="N27" s="42">
        <v>12</v>
      </c>
      <c r="O27" s="42">
        <v>0</v>
      </c>
      <c r="P27" s="42">
        <v>0</v>
      </c>
      <c r="Q27" s="42">
        <v>0</v>
      </c>
      <c r="R27" s="43">
        <f t="shared" si="0"/>
        <v>1525</v>
      </c>
    </row>
    <row r="28" spans="1:18">
      <c r="A28" s="40">
        <v>154</v>
      </c>
      <c r="B28" s="41" t="s">
        <v>62</v>
      </c>
      <c r="C28" s="42">
        <v>0</v>
      </c>
      <c r="D28" s="42">
        <v>0</v>
      </c>
      <c r="E28" s="42">
        <v>61</v>
      </c>
      <c r="F28" s="42">
        <v>4</v>
      </c>
      <c r="G28" s="42">
        <v>0</v>
      </c>
      <c r="H28" s="42">
        <v>0</v>
      </c>
      <c r="I28" s="42">
        <v>1</v>
      </c>
      <c r="J28" s="42">
        <v>0</v>
      </c>
      <c r="K28" s="42">
        <v>0</v>
      </c>
      <c r="L28" s="42">
        <v>0</v>
      </c>
      <c r="M28" s="42">
        <v>0</v>
      </c>
      <c r="N28" s="42">
        <v>36</v>
      </c>
      <c r="O28" s="42">
        <v>0</v>
      </c>
      <c r="P28" s="42">
        <v>0</v>
      </c>
      <c r="Q28" s="42">
        <v>0</v>
      </c>
      <c r="R28" s="43">
        <f t="shared" si="0"/>
        <v>4075</v>
      </c>
    </row>
    <row r="29" spans="1:18">
      <c r="A29" s="40">
        <v>158</v>
      </c>
      <c r="B29" s="41" t="s">
        <v>70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3">
        <f t="shared" si="0"/>
        <v>0</v>
      </c>
    </row>
    <row r="30" spans="1:18">
      <c r="A30" s="40">
        <v>147</v>
      </c>
      <c r="B30" s="41" t="s">
        <v>50</v>
      </c>
      <c r="C30" s="42">
        <v>0</v>
      </c>
      <c r="D30" s="42">
        <v>0</v>
      </c>
      <c r="E30" s="42">
        <v>1</v>
      </c>
      <c r="F30" s="42">
        <v>8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6</v>
      </c>
      <c r="O30" s="42">
        <v>0</v>
      </c>
      <c r="P30" s="42">
        <v>0</v>
      </c>
      <c r="Q30" s="42">
        <v>0</v>
      </c>
      <c r="R30" s="43">
        <f t="shared" si="0"/>
        <v>400</v>
      </c>
    </row>
    <row r="31" spans="1:18">
      <c r="A31" s="40">
        <v>156</v>
      </c>
      <c r="B31" s="41" t="s">
        <v>66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3</v>
      </c>
      <c r="O31" s="42">
        <v>0</v>
      </c>
      <c r="P31" s="42">
        <v>0</v>
      </c>
      <c r="Q31" s="42">
        <v>0</v>
      </c>
      <c r="R31" s="43">
        <f t="shared" si="0"/>
        <v>75</v>
      </c>
    </row>
    <row r="32" spans="1:18">
      <c r="A32" s="40">
        <v>149</v>
      </c>
      <c r="B32" s="41" t="s">
        <v>54</v>
      </c>
      <c r="C32" s="42">
        <v>0</v>
      </c>
      <c r="D32" s="42">
        <v>0</v>
      </c>
      <c r="E32" s="42">
        <v>24</v>
      </c>
      <c r="F32" s="42">
        <v>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1</v>
      </c>
      <c r="N32" s="42">
        <v>54</v>
      </c>
      <c r="O32" s="42">
        <v>0</v>
      </c>
      <c r="P32" s="42">
        <v>0</v>
      </c>
      <c r="Q32" s="42">
        <v>0</v>
      </c>
      <c r="R32" s="43">
        <f t="shared" si="0"/>
        <v>12600</v>
      </c>
    </row>
    <row r="33" spans="1:18">
      <c r="A33" s="40">
        <v>160</v>
      </c>
      <c r="B33" s="41" t="s">
        <v>74</v>
      </c>
      <c r="C33" s="42">
        <v>0</v>
      </c>
      <c r="D33" s="42">
        <v>0</v>
      </c>
      <c r="E33" s="42">
        <v>3</v>
      </c>
      <c r="F33" s="42">
        <v>2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2</v>
      </c>
      <c r="N33" s="42">
        <v>12</v>
      </c>
      <c r="O33" s="42">
        <v>0</v>
      </c>
      <c r="P33" s="42">
        <v>0</v>
      </c>
      <c r="Q33" s="42">
        <v>0</v>
      </c>
      <c r="R33" s="43">
        <f t="shared" si="0"/>
        <v>20500</v>
      </c>
    </row>
    <row r="34" spans="1:18">
      <c r="A34" s="40">
        <v>165</v>
      </c>
      <c r="B34" s="41" t="s">
        <v>84</v>
      </c>
      <c r="C34" s="42">
        <v>0</v>
      </c>
      <c r="D34" s="42">
        <v>5</v>
      </c>
      <c r="E34" s="42">
        <v>0</v>
      </c>
      <c r="F34" s="42">
        <v>1</v>
      </c>
      <c r="G34" s="42">
        <v>0</v>
      </c>
      <c r="H34" s="42">
        <v>2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1</v>
      </c>
      <c r="O34" s="42">
        <v>0</v>
      </c>
      <c r="P34" s="42">
        <v>0</v>
      </c>
      <c r="Q34" s="42">
        <v>0</v>
      </c>
      <c r="R34" s="43">
        <f t="shared" si="0"/>
        <v>350</v>
      </c>
    </row>
    <row r="35" spans="1:18">
      <c r="A35" s="40">
        <v>159</v>
      </c>
      <c r="B35" s="41" t="s">
        <v>72</v>
      </c>
      <c r="C35" s="42">
        <v>0</v>
      </c>
      <c r="D35" s="42">
        <v>0</v>
      </c>
      <c r="E35" s="42">
        <v>0</v>
      </c>
      <c r="F35" s="42">
        <v>2</v>
      </c>
      <c r="G35" s="42">
        <v>0</v>
      </c>
      <c r="H35" s="42">
        <v>1</v>
      </c>
      <c r="I35" s="42">
        <v>3</v>
      </c>
      <c r="J35" s="42">
        <v>0</v>
      </c>
      <c r="K35" s="42">
        <v>0</v>
      </c>
      <c r="L35" s="42">
        <v>0</v>
      </c>
      <c r="M35" s="42">
        <v>0</v>
      </c>
      <c r="N35" s="42">
        <v>4</v>
      </c>
      <c r="O35" s="42">
        <v>0</v>
      </c>
      <c r="P35" s="42">
        <v>0</v>
      </c>
      <c r="Q35" s="42">
        <v>0</v>
      </c>
      <c r="R35" s="43">
        <f t="shared" si="0"/>
        <v>250</v>
      </c>
    </row>
    <row r="36" spans="1:18">
      <c r="A36" s="40">
        <v>150</v>
      </c>
      <c r="B36" s="41" t="s">
        <v>56</v>
      </c>
      <c r="C36" s="42">
        <v>0</v>
      </c>
      <c r="D36" s="42">
        <v>0</v>
      </c>
      <c r="E36" s="42">
        <v>40</v>
      </c>
      <c r="F36" s="42">
        <v>6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3</v>
      </c>
      <c r="O36" s="42">
        <v>0</v>
      </c>
      <c r="P36" s="42">
        <v>0</v>
      </c>
      <c r="Q36" s="42">
        <v>0</v>
      </c>
      <c r="R36" s="43">
        <f t="shared" si="0"/>
        <v>2225</v>
      </c>
    </row>
    <row r="37" spans="1:18">
      <c r="A37" s="40">
        <v>162</v>
      </c>
      <c r="B37" s="41" t="s">
        <v>78</v>
      </c>
      <c r="C37" s="42">
        <v>0</v>
      </c>
      <c r="D37" s="42">
        <v>0</v>
      </c>
      <c r="E37" s="42">
        <v>0</v>
      </c>
      <c r="F37" s="42">
        <v>2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3</v>
      </c>
      <c r="O37" s="42">
        <v>0</v>
      </c>
      <c r="P37" s="42">
        <v>0</v>
      </c>
      <c r="Q37" s="42">
        <v>0</v>
      </c>
      <c r="R37" s="43">
        <f t="shared" si="0"/>
        <v>125</v>
      </c>
    </row>
    <row r="38" spans="1:18">
      <c r="A38" s="40">
        <v>148</v>
      </c>
      <c r="B38" s="41" t="s">
        <v>52</v>
      </c>
      <c r="C38" s="42">
        <v>0</v>
      </c>
      <c r="D38" s="42">
        <v>46</v>
      </c>
      <c r="E38" s="42">
        <v>0</v>
      </c>
      <c r="F38" s="42">
        <v>23</v>
      </c>
      <c r="G38" s="42">
        <v>0</v>
      </c>
      <c r="H38" s="42">
        <v>1</v>
      </c>
      <c r="I38" s="42">
        <v>1</v>
      </c>
      <c r="J38" s="42">
        <v>0</v>
      </c>
      <c r="K38" s="42">
        <v>0</v>
      </c>
      <c r="L38" s="42">
        <v>0</v>
      </c>
      <c r="M38" s="42">
        <v>0</v>
      </c>
      <c r="N38" s="42">
        <v>102</v>
      </c>
      <c r="O38" s="42">
        <v>0</v>
      </c>
      <c r="P38" s="42">
        <v>0</v>
      </c>
      <c r="Q38" s="42">
        <v>1</v>
      </c>
      <c r="R38" s="43">
        <f t="shared" si="0"/>
        <v>55475</v>
      </c>
    </row>
    <row r="39" spans="1:18">
      <c r="A39" s="40">
        <v>155</v>
      </c>
      <c r="B39" s="41" t="s">
        <v>64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1</v>
      </c>
      <c r="O39" s="42">
        <v>0</v>
      </c>
      <c r="P39" s="42">
        <v>0</v>
      </c>
      <c r="Q39" s="42">
        <v>0</v>
      </c>
      <c r="R39" s="43">
        <f t="shared" si="0"/>
        <v>25</v>
      </c>
    </row>
    <row r="40" spans="1:18">
      <c r="A40" s="40">
        <v>166</v>
      </c>
      <c r="B40" s="41" t="s">
        <v>86</v>
      </c>
      <c r="C40" s="42">
        <v>0</v>
      </c>
      <c r="D40" s="42">
        <v>0</v>
      </c>
      <c r="E40" s="42">
        <v>22</v>
      </c>
      <c r="F40" s="42">
        <v>3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35</v>
      </c>
      <c r="O40" s="42">
        <v>0</v>
      </c>
      <c r="P40" s="42">
        <v>0</v>
      </c>
      <c r="Q40" s="42">
        <v>0</v>
      </c>
      <c r="R40" s="43">
        <f t="shared" si="0"/>
        <v>2050</v>
      </c>
    </row>
    <row r="41" spans="1:18">
      <c r="A41" s="40">
        <v>157</v>
      </c>
      <c r="B41" s="41" t="s">
        <v>68</v>
      </c>
      <c r="C41" s="42">
        <v>0</v>
      </c>
      <c r="D41" s="42">
        <v>62</v>
      </c>
      <c r="E41" s="42">
        <v>2</v>
      </c>
      <c r="F41" s="42">
        <v>1</v>
      </c>
      <c r="G41" s="42">
        <v>0</v>
      </c>
      <c r="H41" s="42">
        <v>0</v>
      </c>
      <c r="I41" s="42">
        <v>1</v>
      </c>
      <c r="J41" s="42">
        <v>0</v>
      </c>
      <c r="K41" s="42">
        <v>0</v>
      </c>
      <c r="L41" s="42">
        <v>0</v>
      </c>
      <c r="M41" s="42">
        <v>0</v>
      </c>
      <c r="N41" s="42">
        <v>4</v>
      </c>
      <c r="O41" s="42">
        <v>0</v>
      </c>
      <c r="P41" s="42">
        <v>0</v>
      </c>
      <c r="Q41" s="42">
        <v>0</v>
      </c>
      <c r="R41" s="43">
        <f t="shared" si="0"/>
        <v>3350</v>
      </c>
    </row>
    <row r="42" spans="1:18">
      <c r="A42" s="40">
        <v>153</v>
      </c>
      <c r="B42" s="41" t="s">
        <v>60</v>
      </c>
      <c r="C42" s="42">
        <v>0</v>
      </c>
      <c r="D42" s="42">
        <v>0</v>
      </c>
      <c r="E42" s="42">
        <v>0</v>
      </c>
      <c r="F42" s="42">
        <v>6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9</v>
      </c>
      <c r="O42" s="42">
        <v>0</v>
      </c>
      <c r="P42" s="42">
        <v>0</v>
      </c>
      <c r="Q42" s="42">
        <v>0</v>
      </c>
      <c r="R42" s="43">
        <f t="shared" si="0"/>
        <v>375</v>
      </c>
    </row>
    <row r="43" spans="1:18">
      <c r="A43" s="40">
        <v>146</v>
      </c>
      <c r="B43" s="41" t="s">
        <v>48</v>
      </c>
      <c r="C43" s="42">
        <v>0</v>
      </c>
      <c r="D43" s="42">
        <v>0</v>
      </c>
      <c r="E43" s="42">
        <v>40</v>
      </c>
      <c r="F43" s="42">
        <v>4</v>
      </c>
      <c r="G43" s="42">
        <v>0</v>
      </c>
      <c r="H43" s="42">
        <v>0</v>
      </c>
      <c r="I43" s="42">
        <v>1</v>
      </c>
      <c r="J43" s="42">
        <v>0</v>
      </c>
      <c r="K43" s="42">
        <v>0</v>
      </c>
      <c r="L43" s="42">
        <v>0</v>
      </c>
      <c r="M43" s="42">
        <v>0</v>
      </c>
      <c r="N43" s="42">
        <v>5</v>
      </c>
      <c r="O43" s="42">
        <v>0</v>
      </c>
      <c r="P43" s="42">
        <v>0</v>
      </c>
      <c r="Q43" s="42">
        <v>0</v>
      </c>
      <c r="R43" s="43">
        <f t="shared" si="0"/>
        <v>2250</v>
      </c>
    </row>
    <row r="44" spans="1:18">
      <c r="A44" s="40">
        <v>633</v>
      </c>
      <c r="B44" s="41" t="s">
        <v>130</v>
      </c>
      <c r="C44" s="42">
        <v>0</v>
      </c>
      <c r="D44" s="42">
        <v>0</v>
      </c>
      <c r="E44" s="42">
        <v>3</v>
      </c>
      <c r="F44" s="42">
        <v>10</v>
      </c>
      <c r="G44" s="42">
        <v>0</v>
      </c>
      <c r="H44" s="42">
        <v>0</v>
      </c>
      <c r="I44" s="42">
        <v>3</v>
      </c>
      <c r="J44" s="42">
        <v>0</v>
      </c>
      <c r="K44" s="42">
        <v>0</v>
      </c>
      <c r="L44" s="42">
        <v>0</v>
      </c>
      <c r="M44" s="42">
        <v>32</v>
      </c>
      <c r="N44" s="42">
        <v>55</v>
      </c>
      <c r="O44" s="42">
        <v>0</v>
      </c>
      <c r="P44" s="42">
        <v>1</v>
      </c>
      <c r="Q44" s="42">
        <v>0</v>
      </c>
      <c r="R44" s="43">
        <f t="shared" si="0"/>
        <v>371850</v>
      </c>
    </row>
    <row r="45" spans="1:18">
      <c r="A45" s="40">
        <v>808</v>
      </c>
      <c r="B45" s="41" t="s">
        <v>208</v>
      </c>
      <c r="C45" s="42">
        <v>0</v>
      </c>
      <c r="D45" s="42">
        <v>0</v>
      </c>
      <c r="E45" s="42">
        <v>0</v>
      </c>
      <c r="F45" s="42">
        <v>6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1</v>
      </c>
      <c r="N45" s="42">
        <v>30</v>
      </c>
      <c r="O45" s="42">
        <v>0</v>
      </c>
      <c r="P45" s="42">
        <v>0</v>
      </c>
      <c r="Q45" s="42">
        <v>0</v>
      </c>
      <c r="R45" s="43">
        <f t="shared" si="0"/>
        <v>10900</v>
      </c>
    </row>
    <row r="46" spans="1:18">
      <c r="A46" s="40">
        <v>813</v>
      </c>
      <c r="B46" s="41" t="s">
        <v>212</v>
      </c>
      <c r="C46" s="42">
        <v>0</v>
      </c>
      <c r="D46" s="42">
        <v>0</v>
      </c>
      <c r="E46" s="42">
        <v>17</v>
      </c>
      <c r="F46" s="42">
        <v>3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7</v>
      </c>
      <c r="O46" s="42">
        <v>0</v>
      </c>
      <c r="P46" s="42">
        <v>0</v>
      </c>
      <c r="Q46" s="42">
        <v>0</v>
      </c>
      <c r="R46" s="43">
        <f t="shared" si="0"/>
        <v>1100</v>
      </c>
    </row>
    <row r="47" spans="1:18">
      <c r="A47" s="40">
        <v>812</v>
      </c>
      <c r="B47" s="41" t="s">
        <v>210</v>
      </c>
      <c r="C47" s="42">
        <v>0</v>
      </c>
      <c r="D47" s="42">
        <v>0</v>
      </c>
      <c r="E47" s="42">
        <v>1</v>
      </c>
      <c r="F47" s="42">
        <v>8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1</v>
      </c>
      <c r="N47" s="42">
        <v>19</v>
      </c>
      <c r="O47" s="42">
        <v>0</v>
      </c>
      <c r="P47" s="42">
        <v>0</v>
      </c>
      <c r="Q47" s="42">
        <v>0</v>
      </c>
      <c r="R47" s="43">
        <f t="shared" si="0"/>
        <v>10725</v>
      </c>
    </row>
    <row r="48" spans="1:18">
      <c r="A48" s="40">
        <v>807</v>
      </c>
      <c r="B48" s="41" t="s">
        <v>206</v>
      </c>
      <c r="C48" s="42">
        <v>0</v>
      </c>
      <c r="D48" s="42">
        <v>26</v>
      </c>
      <c r="E48" s="42">
        <v>233</v>
      </c>
      <c r="F48" s="42">
        <v>11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3</v>
      </c>
      <c r="O48" s="42">
        <v>0</v>
      </c>
      <c r="P48" s="42">
        <v>0</v>
      </c>
      <c r="Q48" s="42">
        <v>0</v>
      </c>
      <c r="R48" s="43">
        <f t="shared" si="0"/>
        <v>13300</v>
      </c>
    </row>
    <row r="49" spans="1:18">
      <c r="A49" s="40">
        <v>806</v>
      </c>
      <c r="B49" s="41" t="s">
        <v>204</v>
      </c>
      <c r="C49" s="42">
        <v>0</v>
      </c>
      <c r="D49" s="42">
        <v>0</v>
      </c>
      <c r="E49" s="42">
        <v>0</v>
      </c>
      <c r="F49" s="42">
        <v>15</v>
      </c>
      <c r="G49" s="42">
        <v>0</v>
      </c>
      <c r="H49" s="42">
        <v>1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30</v>
      </c>
      <c r="O49" s="42">
        <v>0</v>
      </c>
      <c r="P49" s="42">
        <v>0</v>
      </c>
      <c r="Q49" s="42">
        <v>1</v>
      </c>
      <c r="R49" s="43">
        <f t="shared" si="0"/>
        <v>51150</v>
      </c>
    </row>
    <row r="50" spans="1:18">
      <c r="A50" s="40">
        <v>805</v>
      </c>
      <c r="B50" s="41" t="s">
        <v>202</v>
      </c>
      <c r="C50" s="42">
        <v>0</v>
      </c>
      <c r="D50" s="42">
        <v>0</v>
      </c>
      <c r="E50" s="42">
        <v>18</v>
      </c>
      <c r="F50" s="42">
        <v>7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55</v>
      </c>
      <c r="O50" s="42">
        <v>0</v>
      </c>
      <c r="P50" s="42">
        <v>0</v>
      </c>
      <c r="Q50" s="42">
        <v>0</v>
      </c>
      <c r="R50" s="43">
        <f t="shared" si="0"/>
        <v>2450</v>
      </c>
    </row>
    <row r="51" spans="1:18">
      <c r="A51" s="40">
        <v>618</v>
      </c>
      <c r="B51" s="41" t="s">
        <v>768</v>
      </c>
      <c r="C51" s="42">
        <v>0</v>
      </c>
      <c r="D51" s="42">
        <v>0</v>
      </c>
      <c r="E51" s="42">
        <v>4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2</v>
      </c>
      <c r="N51" s="42">
        <v>0</v>
      </c>
      <c r="O51" s="42">
        <v>0</v>
      </c>
      <c r="P51" s="42">
        <v>0</v>
      </c>
      <c r="Q51" s="42">
        <v>0</v>
      </c>
      <c r="R51" s="43">
        <f t="shared" si="0"/>
        <v>20200</v>
      </c>
    </row>
    <row r="52" spans="1:18">
      <c r="A52" s="40">
        <v>664</v>
      </c>
      <c r="B52" s="41" t="s">
        <v>190</v>
      </c>
      <c r="C52" s="42">
        <v>0</v>
      </c>
      <c r="D52" s="42">
        <v>0</v>
      </c>
      <c r="E52" s="42">
        <v>197</v>
      </c>
      <c r="F52" s="42">
        <v>201</v>
      </c>
      <c r="G52" s="42">
        <v>0</v>
      </c>
      <c r="H52" s="42">
        <v>15</v>
      </c>
      <c r="I52" s="42">
        <v>9</v>
      </c>
      <c r="J52" s="42">
        <v>0</v>
      </c>
      <c r="K52" s="42">
        <v>0</v>
      </c>
      <c r="L52" s="42">
        <v>0</v>
      </c>
      <c r="M52" s="42">
        <v>32</v>
      </c>
      <c r="N52" s="42">
        <v>643</v>
      </c>
      <c r="O52" s="42">
        <v>0</v>
      </c>
      <c r="P52" s="42">
        <v>3</v>
      </c>
      <c r="Q52" s="42">
        <v>7</v>
      </c>
      <c r="R52" s="43">
        <f t="shared" si="0"/>
        <v>851550</v>
      </c>
    </row>
    <row r="53" spans="1:18">
      <c r="A53" s="40">
        <v>815</v>
      </c>
      <c r="B53" s="41" t="s">
        <v>216</v>
      </c>
      <c r="C53" s="42">
        <v>0</v>
      </c>
      <c r="D53" s="42">
        <v>6</v>
      </c>
      <c r="E53" s="42">
        <v>106</v>
      </c>
      <c r="F53" s="42">
        <v>299</v>
      </c>
      <c r="G53" s="42">
        <v>0</v>
      </c>
      <c r="H53" s="42">
        <v>19</v>
      </c>
      <c r="I53" s="42">
        <v>11</v>
      </c>
      <c r="J53" s="42">
        <v>0</v>
      </c>
      <c r="K53" s="42">
        <v>0</v>
      </c>
      <c r="L53" s="42">
        <v>0</v>
      </c>
      <c r="M53" s="42">
        <v>8</v>
      </c>
      <c r="N53" s="42">
        <v>497</v>
      </c>
      <c r="O53" s="42">
        <v>0</v>
      </c>
      <c r="P53" s="42">
        <v>0</v>
      </c>
      <c r="Q53" s="42">
        <v>2</v>
      </c>
      <c r="R53" s="43">
        <f t="shared" si="0"/>
        <v>206250</v>
      </c>
    </row>
    <row r="54" spans="1:18">
      <c r="A54" s="40">
        <v>842</v>
      </c>
      <c r="B54" s="41" t="s">
        <v>234</v>
      </c>
      <c r="C54" s="42">
        <v>0</v>
      </c>
      <c r="D54" s="42">
        <v>0</v>
      </c>
      <c r="E54" s="42">
        <v>0</v>
      </c>
      <c r="F54" s="42">
        <v>146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3">
        <f t="shared" si="0"/>
        <v>3650</v>
      </c>
    </row>
    <row r="55" spans="1:18">
      <c r="A55" s="40">
        <v>108</v>
      </c>
      <c r="B55" s="41" t="s">
        <v>14</v>
      </c>
      <c r="C55" s="42">
        <v>0</v>
      </c>
      <c r="D55" s="42">
        <v>129</v>
      </c>
      <c r="E55" s="42">
        <v>3005</v>
      </c>
      <c r="F55" s="42">
        <v>1868</v>
      </c>
      <c r="G55" s="42">
        <v>0</v>
      </c>
      <c r="H55" s="42">
        <v>82</v>
      </c>
      <c r="I55" s="42">
        <v>94</v>
      </c>
      <c r="J55" s="42">
        <v>2</v>
      </c>
      <c r="K55" s="42">
        <v>0</v>
      </c>
      <c r="L55" s="42">
        <v>0</v>
      </c>
      <c r="M55" s="42">
        <v>139</v>
      </c>
      <c r="N55" s="42">
        <v>5454</v>
      </c>
      <c r="O55" s="42">
        <v>0</v>
      </c>
      <c r="P55" s="42">
        <v>0</v>
      </c>
      <c r="Q55" s="42">
        <v>29</v>
      </c>
      <c r="R55" s="43">
        <f t="shared" si="0"/>
        <v>3204150</v>
      </c>
    </row>
    <row r="56" spans="1:18">
      <c r="A56" s="40">
        <v>867</v>
      </c>
      <c r="B56" s="41" t="s">
        <v>250</v>
      </c>
      <c r="C56" s="42">
        <v>0</v>
      </c>
      <c r="D56" s="42">
        <v>0</v>
      </c>
      <c r="E56" s="42">
        <v>16</v>
      </c>
      <c r="F56" s="42">
        <v>7</v>
      </c>
      <c r="G56" s="42">
        <v>0</v>
      </c>
      <c r="H56" s="42">
        <v>2</v>
      </c>
      <c r="I56" s="42">
        <v>4</v>
      </c>
      <c r="J56" s="42">
        <v>0</v>
      </c>
      <c r="K56" s="42">
        <v>0</v>
      </c>
      <c r="L56" s="42">
        <v>0</v>
      </c>
      <c r="M56" s="42">
        <v>0</v>
      </c>
      <c r="N56" s="42">
        <v>3</v>
      </c>
      <c r="O56" s="42">
        <v>0</v>
      </c>
      <c r="P56" s="42">
        <v>0</v>
      </c>
      <c r="Q56" s="42">
        <v>0</v>
      </c>
      <c r="R56" s="43">
        <f t="shared" si="0"/>
        <v>1200</v>
      </c>
    </row>
    <row r="57" spans="1:18">
      <c r="A57" s="40">
        <v>163</v>
      </c>
      <c r="B57" s="41" t="s">
        <v>80</v>
      </c>
      <c r="C57" s="42">
        <v>0</v>
      </c>
      <c r="D57" s="42">
        <v>0</v>
      </c>
      <c r="E57" s="42">
        <v>1</v>
      </c>
      <c r="F57" s="42">
        <v>3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5</v>
      </c>
      <c r="O57" s="42">
        <v>0</v>
      </c>
      <c r="P57" s="42">
        <v>0</v>
      </c>
      <c r="Q57" s="42">
        <v>0</v>
      </c>
      <c r="R57" s="43">
        <f t="shared" si="0"/>
        <v>250</v>
      </c>
    </row>
    <row r="58" spans="1:18">
      <c r="A58" s="40">
        <v>152</v>
      </c>
      <c r="B58" s="41" t="s">
        <v>1031</v>
      </c>
      <c r="C58" s="42">
        <v>0</v>
      </c>
      <c r="D58" s="42">
        <v>0</v>
      </c>
      <c r="E58" s="42">
        <v>2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7</v>
      </c>
      <c r="O58" s="42">
        <v>0</v>
      </c>
      <c r="P58" s="42">
        <v>0</v>
      </c>
      <c r="Q58" s="42">
        <v>0</v>
      </c>
      <c r="R58" s="43">
        <f t="shared" si="0"/>
        <v>275</v>
      </c>
    </row>
    <row r="59" spans="1:18">
      <c r="A59" s="40">
        <v>145</v>
      </c>
      <c r="B59" s="41" t="s">
        <v>46</v>
      </c>
      <c r="C59" s="42">
        <v>0</v>
      </c>
      <c r="D59" s="42">
        <v>22</v>
      </c>
      <c r="E59" s="42">
        <v>328</v>
      </c>
      <c r="F59" s="42">
        <v>1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3">
        <f t="shared" si="0"/>
        <v>17525</v>
      </c>
    </row>
    <row r="60" spans="1:18">
      <c r="A60" s="40">
        <v>161</v>
      </c>
      <c r="B60" s="41" t="s">
        <v>76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3">
        <f t="shared" si="0"/>
        <v>0</v>
      </c>
    </row>
    <row r="61" spans="1:18">
      <c r="A61" s="40">
        <v>645</v>
      </c>
      <c r="B61" s="41" t="s">
        <v>154</v>
      </c>
      <c r="C61" s="42">
        <v>0</v>
      </c>
      <c r="D61" s="42">
        <v>0</v>
      </c>
      <c r="E61" s="42">
        <v>7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3">
        <f t="shared" si="0"/>
        <v>350</v>
      </c>
    </row>
    <row r="62" spans="1:18">
      <c r="A62" s="40">
        <v>952</v>
      </c>
      <c r="B62" s="41" t="s">
        <v>258</v>
      </c>
      <c r="C62" s="42">
        <v>0</v>
      </c>
      <c r="D62" s="42">
        <v>0</v>
      </c>
      <c r="E62" s="42">
        <v>0</v>
      </c>
      <c r="F62" s="42">
        <v>2463</v>
      </c>
      <c r="G62" s="42">
        <v>0</v>
      </c>
      <c r="H62" s="42">
        <v>0</v>
      </c>
      <c r="I62" s="42">
        <v>0</v>
      </c>
      <c r="J62" s="42">
        <v>3</v>
      </c>
      <c r="K62" s="42">
        <v>0</v>
      </c>
      <c r="L62" s="42">
        <v>27</v>
      </c>
      <c r="M62" s="42">
        <v>1</v>
      </c>
      <c r="N62" s="42">
        <v>42</v>
      </c>
      <c r="O62" s="42">
        <v>0</v>
      </c>
      <c r="P62" s="42">
        <v>0</v>
      </c>
      <c r="Q62" s="42">
        <v>0</v>
      </c>
      <c r="R62" s="43">
        <f t="shared" si="0"/>
        <v>372625</v>
      </c>
    </row>
    <row r="63" spans="1:18">
      <c r="A63" s="40">
        <v>955</v>
      </c>
      <c r="B63" s="41" t="s">
        <v>262</v>
      </c>
      <c r="C63" s="42">
        <v>0</v>
      </c>
      <c r="D63" s="42">
        <v>0</v>
      </c>
      <c r="E63" s="42">
        <v>1</v>
      </c>
      <c r="F63" s="42">
        <v>496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4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3">
        <f t="shared" si="0"/>
        <v>52450</v>
      </c>
    </row>
    <row r="64" spans="1:18">
      <c r="A64" s="40">
        <v>833</v>
      </c>
      <c r="B64" s="41" t="s">
        <v>1032</v>
      </c>
      <c r="C64" s="42">
        <v>0</v>
      </c>
      <c r="D64" s="42">
        <v>0</v>
      </c>
      <c r="E64" s="42">
        <v>2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3">
        <f t="shared" si="0"/>
        <v>100</v>
      </c>
    </row>
    <row r="65" spans="1:18">
      <c r="A65" s="40">
        <v>957</v>
      </c>
      <c r="B65" s="41" t="s">
        <v>264</v>
      </c>
      <c r="C65" s="42">
        <v>0</v>
      </c>
      <c r="D65" s="42">
        <v>0</v>
      </c>
      <c r="E65" s="42">
        <v>0</v>
      </c>
      <c r="F65" s="42">
        <v>373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4</v>
      </c>
      <c r="M65" s="42">
        <v>1</v>
      </c>
      <c r="N65" s="42">
        <v>1</v>
      </c>
      <c r="O65" s="42">
        <v>0</v>
      </c>
      <c r="P65" s="42">
        <v>0</v>
      </c>
      <c r="Q65" s="42">
        <v>0</v>
      </c>
      <c r="R65" s="43">
        <f t="shared" si="0"/>
        <v>59350</v>
      </c>
    </row>
    <row r="66" spans="1:18">
      <c r="A66" s="40">
        <v>843</v>
      </c>
      <c r="B66" s="41" t="s">
        <v>236</v>
      </c>
      <c r="C66" s="42">
        <v>0</v>
      </c>
      <c r="D66" s="42">
        <v>0</v>
      </c>
      <c r="E66" s="42">
        <v>66</v>
      </c>
      <c r="F66" s="42">
        <v>17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33</v>
      </c>
      <c r="O66" s="42">
        <v>0</v>
      </c>
      <c r="P66" s="42">
        <v>0</v>
      </c>
      <c r="Q66" s="42">
        <v>0</v>
      </c>
      <c r="R66" s="43">
        <f t="shared" si="0"/>
        <v>4550</v>
      </c>
    </row>
    <row r="67" spans="1:18">
      <c r="A67" s="40">
        <v>868</v>
      </c>
      <c r="B67" s="41" t="s">
        <v>252</v>
      </c>
      <c r="C67" s="42">
        <v>0</v>
      </c>
      <c r="D67" s="42">
        <v>0</v>
      </c>
      <c r="E67" s="42">
        <v>0</v>
      </c>
      <c r="F67" s="42">
        <v>67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3">
        <f t="shared" si="0"/>
        <v>1675</v>
      </c>
    </row>
    <row r="68" spans="1:18">
      <c r="A68" s="40">
        <v>826</v>
      </c>
      <c r="B68" s="41" t="s">
        <v>226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1</v>
      </c>
      <c r="O68" s="42">
        <v>0</v>
      </c>
      <c r="P68" s="42">
        <v>0</v>
      </c>
      <c r="Q68" s="42">
        <v>0</v>
      </c>
      <c r="R68" s="43">
        <f t="shared" si="0"/>
        <v>25</v>
      </c>
    </row>
    <row r="69" spans="1:18">
      <c r="A69" s="40">
        <v>844</v>
      </c>
      <c r="B69" s="41" t="s">
        <v>238</v>
      </c>
      <c r="C69" s="42">
        <v>0</v>
      </c>
      <c r="D69" s="42">
        <v>0</v>
      </c>
      <c r="E69" s="42">
        <v>0</v>
      </c>
      <c r="F69" s="42">
        <v>47</v>
      </c>
      <c r="G69" s="42">
        <v>0</v>
      </c>
      <c r="H69" s="42">
        <v>0</v>
      </c>
      <c r="I69" s="42">
        <v>0</v>
      </c>
      <c r="J69" s="42">
        <v>13</v>
      </c>
      <c r="K69" s="42">
        <v>0</v>
      </c>
      <c r="L69" s="42">
        <v>1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3">
        <f t="shared" si="0"/>
        <v>141175</v>
      </c>
    </row>
    <row r="70" spans="1:18">
      <c r="A70" s="40">
        <v>217</v>
      </c>
      <c r="B70" s="41" t="s">
        <v>104</v>
      </c>
      <c r="C70" s="42">
        <v>0</v>
      </c>
      <c r="D70" s="42">
        <v>0</v>
      </c>
      <c r="E70" s="42">
        <v>1</v>
      </c>
      <c r="F70" s="42">
        <v>2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3">
        <f t="shared" ref="R70:R133" si="1">+C70*25+D70*50+E70*50+F70*25+G70*10000+H70*25+I70*25+J70*10000+K70*1000+L70*10000+M70*10000+N70*25+O70*100000+P70*50000+Q70*50000</f>
        <v>100</v>
      </c>
    </row>
    <row r="71" spans="1:18">
      <c r="A71" s="40">
        <v>167</v>
      </c>
      <c r="B71" s="41" t="s">
        <v>88</v>
      </c>
      <c r="C71" s="42">
        <v>0</v>
      </c>
      <c r="D71" s="42">
        <v>0</v>
      </c>
      <c r="E71" s="42">
        <v>3</v>
      </c>
      <c r="F71" s="42">
        <v>8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16</v>
      </c>
      <c r="N71" s="42">
        <v>42</v>
      </c>
      <c r="O71" s="42">
        <v>0</v>
      </c>
      <c r="P71" s="42">
        <v>0</v>
      </c>
      <c r="Q71" s="42">
        <v>0</v>
      </c>
      <c r="R71" s="43">
        <f t="shared" si="1"/>
        <v>161400</v>
      </c>
    </row>
    <row r="72" spans="1:18">
      <c r="A72" s="40">
        <v>841</v>
      </c>
      <c r="B72" s="41" t="s">
        <v>232</v>
      </c>
      <c r="C72" s="42">
        <v>0</v>
      </c>
      <c r="D72" s="42">
        <v>25</v>
      </c>
      <c r="E72" s="42">
        <v>624</v>
      </c>
      <c r="F72" s="42">
        <v>71</v>
      </c>
      <c r="G72" s="42">
        <v>0</v>
      </c>
      <c r="H72" s="42">
        <v>3</v>
      </c>
      <c r="I72" s="42">
        <v>6</v>
      </c>
      <c r="J72" s="42">
        <v>0</v>
      </c>
      <c r="K72" s="42">
        <v>0</v>
      </c>
      <c r="L72" s="42">
        <v>0</v>
      </c>
      <c r="M72" s="42">
        <v>4</v>
      </c>
      <c r="N72" s="42">
        <v>46</v>
      </c>
      <c r="O72" s="42">
        <v>0</v>
      </c>
      <c r="P72" s="42">
        <v>0</v>
      </c>
      <c r="Q72" s="42">
        <v>2</v>
      </c>
      <c r="R72" s="43">
        <f t="shared" si="1"/>
        <v>175600</v>
      </c>
    </row>
    <row r="73" spans="1:18">
      <c r="A73" s="40">
        <v>986</v>
      </c>
      <c r="B73" s="41" t="s">
        <v>272</v>
      </c>
      <c r="C73" s="42">
        <v>0</v>
      </c>
      <c r="D73" s="42">
        <v>16</v>
      </c>
      <c r="E73" s="42">
        <v>463</v>
      </c>
      <c r="F73" s="42">
        <v>683</v>
      </c>
      <c r="G73" s="42">
        <v>0</v>
      </c>
      <c r="H73" s="42">
        <v>17</v>
      </c>
      <c r="I73" s="42">
        <v>33</v>
      </c>
      <c r="J73" s="42">
        <v>0</v>
      </c>
      <c r="K73" s="42">
        <v>0</v>
      </c>
      <c r="L73" s="42">
        <v>0</v>
      </c>
      <c r="M73" s="42">
        <v>14</v>
      </c>
      <c r="N73" s="42">
        <v>1607</v>
      </c>
      <c r="O73" s="42">
        <v>0</v>
      </c>
      <c r="P73" s="42">
        <v>0</v>
      </c>
      <c r="Q73" s="42">
        <v>8</v>
      </c>
      <c r="R73" s="43">
        <f t="shared" si="1"/>
        <v>622450</v>
      </c>
    </row>
    <row r="74" spans="1:18">
      <c r="A74" s="40">
        <v>106</v>
      </c>
      <c r="B74" s="41" t="s">
        <v>12</v>
      </c>
      <c r="C74" s="42">
        <v>0</v>
      </c>
      <c r="D74" s="42">
        <v>29</v>
      </c>
      <c r="E74" s="42">
        <v>350</v>
      </c>
      <c r="F74" s="42">
        <v>1119</v>
      </c>
      <c r="G74" s="42">
        <v>0</v>
      </c>
      <c r="H74" s="42">
        <v>3</v>
      </c>
      <c r="I74" s="42">
        <v>8</v>
      </c>
      <c r="J74" s="42">
        <v>1</v>
      </c>
      <c r="K74" s="42">
        <v>0</v>
      </c>
      <c r="L74" s="42">
        <v>1</v>
      </c>
      <c r="M74" s="42">
        <v>30</v>
      </c>
      <c r="N74" s="42">
        <v>962</v>
      </c>
      <c r="O74" s="42">
        <v>0</v>
      </c>
      <c r="P74" s="42">
        <v>0</v>
      </c>
      <c r="Q74" s="42">
        <v>11</v>
      </c>
      <c r="R74" s="43">
        <f t="shared" si="1"/>
        <v>941250</v>
      </c>
    </row>
    <row r="75" spans="1:18">
      <c r="A75" s="40">
        <v>103</v>
      </c>
      <c r="B75" s="41" t="s">
        <v>10</v>
      </c>
      <c r="C75" s="42">
        <v>0</v>
      </c>
      <c r="D75" s="42">
        <v>4</v>
      </c>
      <c r="E75" s="42">
        <v>321</v>
      </c>
      <c r="F75" s="42">
        <v>2712</v>
      </c>
      <c r="G75" s="42">
        <v>0</v>
      </c>
      <c r="H75" s="42">
        <v>3</v>
      </c>
      <c r="I75" s="42">
        <v>9</v>
      </c>
      <c r="J75" s="42">
        <v>13</v>
      </c>
      <c r="K75" s="42">
        <v>0</v>
      </c>
      <c r="L75" s="42">
        <v>27</v>
      </c>
      <c r="M75" s="42">
        <v>3</v>
      </c>
      <c r="N75" s="42">
        <v>279</v>
      </c>
      <c r="O75" s="42">
        <v>0</v>
      </c>
      <c r="P75" s="42">
        <v>0</v>
      </c>
      <c r="Q75" s="42">
        <v>1</v>
      </c>
      <c r="R75" s="43">
        <f t="shared" si="1"/>
        <v>571325</v>
      </c>
    </row>
    <row r="76" spans="1:18">
      <c r="A76" s="40">
        <v>634</v>
      </c>
      <c r="B76" s="41" t="s">
        <v>132</v>
      </c>
      <c r="C76" s="42">
        <v>0</v>
      </c>
      <c r="D76" s="42">
        <v>0</v>
      </c>
      <c r="E76" s="42">
        <v>2</v>
      </c>
      <c r="F76" s="42">
        <v>42</v>
      </c>
      <c r="G76" s="42">
        <v>0</v>
      </c>
      <c r="H76" s="42">
        <v>6</v>
      </c>
      <c r="I76" s="42">
        <v>4</v>
      </c>
      <c r="J76" s="42">
        <v>0</v>
      </c>
      <c r="K76" s="42">
        <v>0</v>
      </c>
      <c r="L76" s="42">
        <v>0</v>
      </c>
      <c r="M76" s="42">
        <v>5</v>
      </c>
      <c r="N76" s="42">
        <v>172</v>
      </c>
      <c r="O76" s="42">
        <v>0</v>
      </c>
      <c r="P76" s="42">
        <v>0</v>
      </c>
      <c r="Q76" s="42">
        <v>2</v>
      </c>
      <c r="R76" s="43">
        <f t="shared" si="1"/>
        <v>155700</v>
      </c>
    </row>
    <row r="77" spans="1:18">
      <c r="A77" s="40">
        <v>218</v>
      </c>
      <c r="B77" s="41" t="s">
        <v>106</v>
      </c>
      <c r="C77" s="42">
        <v>0</v>
      </c>
      <c r="D77" s="42">
        <v>0</v>
      </c>
      <c r="E77" s="42">
        <v>1</v>
      </c>
      <c r="F77" s="42">
        <v>255</v>
      </c>
      <c r="G77" s="42">
        <v>0</v>
      </c>
      <c r="H77" s="42">
        <v>31</v>
      </c>
      <c r="I77" s="42">
        <v>23</v>
      </c>
      <c r="J77" s="42">
        <v>0</v>
      </c>
      <c r="K77" s="42">
        <v>1</v>
      </c>
      <c r="L77" s="42">
        <v>0</v>
      </c>
      <c r="M77" s="42">
        <v>8</v>
      </c>
      <c r="N77" s="42">
        <v>181</v>
      </c>
      <c r="O77" s="42">
        <v>0</v>
      </c>
      <c r="P77" s="42">
        <v>0</v>
      </c>
      <c r="Q77" s="42">
        <v>0</v>
      </c>
      <c r="R77" s="43">
        <f t="shared" si="1"/>
        <v>93300</v>
      </c>
    </row>
    <row r="78" spans="1:18">
      <c r="A78" s="40">
        <v>118</v>
      </c>
      <c r="B78" s="41" t="s">
        <v>20</v>
      </c>
      <c r="C78" s="42">
        <v>0</v>
      </c>
      <c r="D78" s="42">
        <v>0</v>
      </c>
      <c r="E78" s="42">
        <v>0</v>
      </c>
      <c r="F78" s="42">
        <v>1150</v>
      </c>
      <c r="G78" s="42">
        <v>0</v>
      </c>
      <c r="H78" s="42">
        <v>37</v>
      </c>
      <c r="I78" s="42">
        <v>13</v>
      </c>
      <c r="J78" s="42">
        <v>0</v>
      </c>
      <c r="K78" s="42">
        <v>6</v>
      </c>
      <c r="L78" s="42">
        <v>0</v>
      </c>
      <c r="M78" s="42">
        <v>22</v>
      </c>
      <c r="N78" s="42">
        <v>430</v>
      </c>
      <c r="O78" s="42">
        <v>0</v>
      </c>
      <c r="P78" s="42">
        <v>0</v>
      </c>
      <c r="Q78" s="42">
        <v>0</v>
      </c>
      <c r="R78" s="43">
        <f t="shared" si="1"/>
        <v>266750</v>
      </c>
    </row>
    <row r="79" spans="1:18">
      <c r="A79" s="40">
        <v>130</v>
      </c>
      <c r="B79" s="41" t="s">
        <v>32</v>
      </c>
      <c r="C79" s="42">
        <v>0</v>
      </c>
      <c r="D79" s="42">
        <v>1</v>
      </c>
      <c r="E79" s="42">
        <v>32</v>
      </c>
      <c r="F79" s="42">
        <v>20</v>
      </c>
      <c r="G79" s="42">
        <v>0</v>
      </c>
      <c r="H79" s="42">
        <v>2</v>
      </c>
      <c r="I79" s="42">
        <v>3</v>
      </c>
      <c r="J79" s="42">
        <v>0</v>
      </c>
      <c r="K79" s="42">
        <v>0</v>
      </c>
      <c r="L79" s="42">
        <v>1</v>
      </c>
      <c r="M79" s="42">
        <v>1</v>
      </c>
      <c r="N79" s="42">
        <v>23</v>
      </c>
      <c r="O79" s="42">
        <v>0</v>
      </c>
      <c r="P79" s="42">
        <v>0</v>
      </c>
      <c r="Q79" s="42">
        <v>0</v>
      </c>
      <c r="R79" s="43">
        <f t="shared" si="1"/>
        <v>22850</v>
      </c>
    </row>
    <row r="80" spans="1:18">
      <c r="A80" s="40">
        <v>124</v>
      </c>
      <c r="B80" s="41" t="s">
        <v>22</v>
      </c>
      <c r="C80" s="42">
        <v>0</v>
      </c>
      <c r="D80" s="42">
        <v>206</v>
      </c>
      <c r="E80" s="42">
        <v>4</v>
      </c>
      <c r="F80" s="42">
        <v>351</v>
      </c>
      <c r="G80" s="42">
        <v>0</v>
      </c>
      <c r="H80" s="42">
        <v>21</v>
      </c>
      <c r="I80" s="42">
        <v>26</v>
      </c>
      <c r="J80" s="42">
        <v>0</v>
      </c>
      <c r="K80" s="42">
        <v>0</v>
      </c>
      <c r="L80" s="42">
        <v>0</v>
      </c>
      <c r="M80" s="42">
        <v>9</v>
      </c>
      <c r="N80" s="42">
        <v>89</v>
      </c>
      <c r="O80" s="42">
        <v>0</v>
      </c>
      <c r="P80" s="42">
        <v>0</v>
      </c>
      <c r="Q80" s="42">
        <v>2</v>
      </c>
      <c r="R80" s="43">
        <f t="shared" si="1"/>
        <v>212675</v>
      </c>
    </row>
    <row r="81" spans="1:18">
      <c r="A81" s="40">
        <v>102</v>
      </c>
      <c r="B81" s="41" t="s">
        <v>8</v>
      </c>
      <c r="C81" s="42">
        <v>0</v>
      </c>
      <c r="D81" s="42">
        <v>43</v>
      </c>
      <c r="E81" s="42">
        <v>274</v>
      </c>
      <c r="F81" s="42">
        <v>288</v>
      </c>
      <c r="G81" s="42">
        <v>0</v>
      </c>
      <c r="H81" s="42">
        <v>0</v>
      </c>
      <c r="I81" s="42">
        <v>2</v>
      </c>
      <c r="J81" s="42">
        <v>10</v>
      </c>
      <c r="K81" s="42">
        <v>0</v>
      </c>
      <c r="L81" s="42">
        <v>5</v>
      </c>
      <c r="M81" s="42">
        <v>3</v>
      </c>
      <c r="N81" s="42">
        <v>243</v>
      </c>
      <c r="O81" s="42">
        <v>0</v>
      </c>
      <c r="P81" s="42">
        <v>0</v>
      </c>
      <c r="Q81" s="42">
        <v>0</v>
      </c>
      <c r="R81" s="43">
        <f t="shared" si="1"/>
        <v>209175</v>
      </c>
    </row>
    <row r="82" spans="1:18">
      <c r="A82" s="40">
        <v>129</v>
      </c>
      <c r="B82" s="41" t="s">
        <v>30</v>
      </c>
      <c r="C82" s="42">
        <v>0</v>
      </c>
      <c r="D82" s="42">
        <v>3</v>
      </c>
      <c r="E82" s="42">
        <v>230</v>
      </c>
      <c r="F82" s="42">
        <v>198</v>
      </c>
      <c r="G82" s="42">
        <v>0</v>
      </c>
      <c r="H82" s="42">
        <v>3</v>
      </c>
      <c r="I82" s="42">
        <v>2</v>
      </c>
      <c r="J82" s="42">
        <v>0</v>
      </c>
      <c r="K82" s="42">
        <v>0</v>
      </c>
      <c r="L82" s="42">
        <v>0</v>
      </c>
      <c r="M82" s="42">
        <v>2</v>
      </c>
      <c r="N82" s="42">
        <v>277</v>
      </c>
      <c r="O82" s="42">
        <v>0</v>
      </c>
      <c r="P82" s="42">
        <v>0</v>
      </c>
      <c r="Q82" s="42">
        <v>2</v>
      </c>
      <c r="R82" s="43">
        <f t="shared" si="1"/>
        <v>143650</v>
      </c>
    </row>
    <row r="83" spans="1:18">
      <c r="A83" s="40">
        <v>132</v>
      </c>
      <c r="B83" s="41" t="s">
        <v>34</v>
      </c>
      <c r="C83" s="42">
        <v>5</v>
      </c>
      <c r="D83" s="42">
        <v>64</v>
      </c>
      <c r="E83" s="42">
        <v>381</v>
      </c>
      <c r="F83" s="42">
        <v>427</v>
      </c>
      <c r="G83" s="42">
        <v>0</v>
      </c>
      <c r="H83" s="42">
        <v>18</v>
      </c>
      <c r="I83" s="42">
        <v>22</v>
      </c>
      <c r="J83" s="42">
        <v>0</v>
      </c>
      <c r="K83" s="42">
        <v>0</v>
      </c>
      <c r="L83" s="42">
        <v>12</v>
      </c>
      <c r="M83" s="42">
        <v>19</v>
      </c>
      <c r="N83" s="42">
        <v>588</v>
      </c>
      <c r="O83" s="42">
        <v>0</v>
      </c>
      <c r="P83" s="42">
        <v>0</v>
      </c>
      <c r="Q83" s="42">
        <v>0</v>
      </c>
      <c r="R83" s="43">
        <f t="shared" si="1"/>
        <v>358750</v>
      </c>
    </row>
    <row r="84" spans="1:18">
      <c r="A84" s="40">
        <v>127</v>
      </c>
      <c r="B84" s="41" t="s">
        <v>28</v>
      </c>
      <c r="C84" s="42">
        <v>0</v>
      </c>
      <c r="D84" s="42">
        <v>140</v>
      </c>
      <c r="E84" s="42">
        <v>1322</v>
      </c>
      <c r="F84" s="42">
        <v>1355</v>
      </c>
      <c r="G84" s="42">
        <v>0</v>
      </c>
      <c r="H84" s="42">
        <v>95</v>
      </c>
      <c r="I84" s="42">
        <v>87</v>
      </c>
      <c r="J84" s="42">
        <v>0</v>
      </c>
      <c r="K84" s="42">
        <v>0</v>
      </c>
      <c r="L84" s="42">
        <v>1</v>
      </c>
      <c r="M84" s="42">
        <v>67</v>
      </c>
      <c r="N84" s="42">
        <v>2865</v>
      </c>
      <c r="O84" s="42">
        <v>1</v>
      </c>
      <c r="P84" s="42">
        <v>63</v>
      </c>
      <c r="Q84" s="42">
        <v>61</v>
      </c>
      <c r="R84" s="43">
        <f t="shared" si="1"/>
        <v>7163150</v>
      </c>
    </row>
    <row r="85" spans="1:18">
      <c r="A85" s="40">
        <v>111</v>
      </c>
      <c r="B85" s="41" t="s">
        <v>16</v>
      </c>
      <c r="C85" s="42">
        <v>0</v>
      </c>
      <c r="D85" s="42">
        <v>2</v>
      </c>
      <c r="E85" s="42">
        <v>25</v>
      </c>
      <c r="F85" s="42">
        <v>8</v>
      </c>
      <c r="G85" s="42">
        <v>0</v>
      </c>
      <c r="H85" s="42">
        <v>0</v>
      </c>
      <c r="I85" s="42">
        <v>1</v>
      </c>
      <c r="J85" s="42">
        <v>0</v>
      </c>
      <c r="K85" s="42">
        <v>0</v>
      </c>
      <c r="L85" s="42">
        <v>0</v>
      </c>
      <c r="M85" s="42">
        <v>0</v>
      </c>
      <c r="N85" s="42">
        <v>13</v>
      </c>
      <c r="O85" s="42">
        <v>0</v>
      </c>
      <c r="P85" s="42">
        <v>0</v>
      </c>
      <c r="Q85" s="42">
        <v>0</v>
      </c>
      <c r="R85" s="43">
        <f t="shared" si="1"/>
        <v>1900</v>
      </c>
    </row>
    <row r="86" spans="1:18">
      <c r="A86" s="40">
        <v>138</v>
      </c>
      <c r="B86" s="41" t="s">
        <v>40</v>
      </c>
      <c r="C86" s="42">
        <v>0</v>
      </c>
      <c r="D86" s="42">
        <v>0</v>
      </c>
      <c r="E86" s="42">
        <v>105</v>
      </c>
      <c r="F86" s="42">
        <v>38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52</v>
      </c>
      <c r="O86" s="42">
        <v>0</v>
      </c>
      <c r="P86" s="42">
        <v>0</v>
      </c>
      <c r="Q86" s="42">
        <v>0</v>
      </c>
      <c r="R86" s="43">
        <f t="shared" si="1"/>
        <v>7500</v>
      </c>
    </row>
    <row r="87" spans="1:18">
      <c r="A87" s="40">
        <v>214</v>
      </c>
      <c r="B87" s="41" t="s">
        <v>102</v>
      </c>
      <c r="C87" s="42">
        <v>0</v>
      </c>
      <c r="D87" s="42">
        <v>80</v>
      </c>
      <c r="E87" s="42">
        <v>66</v>
      </c>
      <c r="F87" s="42">
        <v>114</v>
      </c>
      <c r="G87" s="42">
        <v>0</v>
      </c>
      <c r="H87" s="42">
        <v>6</v>
      </c>
      <c r="I87" s="42">
        <v>32</v>
      </c>
      <c r="J87" s="42">
        <v>0</v>
      </c>
      <c r="K87" s="42">
        <v>0</v>
      </c>
      <c r="L87" s="42">
        <v>0</v>
      </c>
      <c r="M87" s="42">
        <v>0</v>
      </c>
      <c r="N87" s="42">
        <v>31</v>
      </c>
      <c r="O87" s="42">
        <v>0</v>
      </c>
      <c r="P87" s="42">
        <v>0</v>
      </c>
      <c r="Q87" s="42">
        <v>0</v>
      </c>
      <c r="R87" s="43">
        <f t="shared" si="1"/>
        <v>11875</v>
      </c>
    </row>
    <row r="88" spans="1:18">
      <c r="A88" s="40">
        <v>635</v>
      </c>
      <c r="B88" s="41" t="s">
        <v>134</v>
      </c>
      <c r="C88" s="42">
        <v>0</v>
      </c>
      <c r="D88" s="42">
        <v>7</v>
      </c>
      <c r="E88" s="42">
        <v>164</v>
      </c>
      <c r="F88" s="42">
        <v>307</v>
      </c>
      <c r="G88" s="42">
        <v>0</v>
      </c>
      <c r="H88" s="42">
        <v>59</v>
      </c>
      <c r="I88" s="42">
        <v>91</v>
      </c>
      <c r="J88" s="42">
        <v>0</v>
      </c>
      <c r="K88" s="42">
        <v>0</v>
      </c>
      <c r="L88" s="42">
        <v>0</v>
      </c>
      <c r="M88" s="42">
        <v>4</v>
      </c>
      <c r="N88" s="42">
        <v>757</v>
      </c>
      <c r="O88" s="42">
        <v>0</v>
      </c>
      <c r="P88" s="42">
        <v>0</v>
      </c>
      <c r="Q88" s="42">
        <v>1</v>
      </c>
      <c r="R88" s="43">
        <f t="shared" si="1"/>
        <v>128900</v>
      </c>
    </row>
    <row r="89" spans="1:18">
      <c r="A89" s="40">
        <v>636</v>
      </c>
      <c r="B89" s="41" t="s">
        <v>136</v>
      </c>
      <c r="C89" s="42">
        <v>0</v>
      </c>
      <c r="D89" s="42">
        <v>13</v>
      </c>
      <c r="E89" s="42">
        <v>556</v>
      </c>
      <c r="F89" s="42">
        <v>249</v>
      </c>
      <c r="G89" s="42">
        <v>1</v>
      </c>
      <c r="H89" s="42">
        <v>57</v>
      </c>
      <c r="I89" s="42">
        <v>100</v>
      </c>
      <c r="J89" s="42">
        <v>1</v>
      </c>
      <c r="K89" s="42">
        <v>0</v>
      </c>
      <c r="L89" s="42">
        <v>0</v>
      </c>
      <c r="M89" s="42">
        <v>9</v>
      </c>
      <c r="N89" s="42">
        <v>407</v>
      </c>
      <c r="O89" s="42">
        <v>0</v>
      </c>
      <c r="P89" s="42">
        <v>0</v>
      </c>
      <c r="Q89" s="42">
        <v>4</v>
      </c>
      <c r="R89" s="43">
        <f t="shared" si="1"/>
        <v>358775</v>
      </c>
    </row>
    <row r="90" spans="1:18">
      <c r="A90" s="40">
        <v>667</v>
      </c>
      <c r="B90" s="41" t="s">
        <v>192</v>
      </c>
      <c r="C90" s="42">
        <v>0</v>
      </c>
      <c r="D90" s="42">
        <v>0</v>
      </c>
      <c r="E90" s="42">
        <v>58</v>
      </c>
      <c r="F90" s="42">
        <v>24</v>
      </c>
      <c r="G90" s="42">
        <v>0</v>
      </c>
      <c r="H90" s="42">
        <v>5</v>
      </c>
      <c r="I90" s="42">
        <v>4</v>
      </c>
      <c r="J90" s="42">
        <v>0</v>
      </c>
      <c r="K90" s="42">
        <v>0</v>
      </c>
      <c r="L90" s="42">
        <v>0</v>
      </c>
      <c r="M90" s="42">
        <v>2</v>
      </c>
      <c r="N90" s="42">
        <v>9</v>
      </c>
      <c r="O90" s="42">
        <v>0</v>
      </c>
      <c r="P90" s="42">
        <v>0</v>
      </c>
      <c r="Q90" s="42">
        <v>0</v>
      </c>
      <c r="R90" s="43">
        <f t="shared" si="1"/>
        <v>23950</v>
      </c>
    </row>
    <row r="91" spans="1:18">
      <c r="A91" s="40">
        <v>637</v>
      </c>
      <c r="B91" s="41" t="s">
        <v>138</v>
      </c>
      <c r="C91" s="42">
        <v>0</v>
      </c>
      <c r="D91" s="42">
        <v>0</v>
      </c>
      <c r="E91" s="42">
        <v>4</v>
      </c>
      <c r="F91" s="42">
        <v>7</v>
      </c>
      <c r="G91" s="42">
        <v>0</v>
      </c>
      <c r="H91" s="42">
        <v>1</v>
      </c>
      <c r="I91" s="42">
        <v>1</v>
      </c>
      <c r="J91" s="42">
        <v>0</v>
      </c>
      <c r="K91" s="42">
        <v>0</v>
      </c>
      <c r="L91" s="42">
        <v>0</v>
      </c>
      <c r="M91" s="42">
        <v>1</v>
      </c>
      <c r="N91" s="42">
        <v>31</v>
      </c>
      <c r="O91" s="42">
        <v>0</v>
      </c>
      <c r="P91" s="42">
        <v>0</v>
      </c>
      <c r="Q91" s="42">
        <v>0</v>
      </c>
      <c r="R91" s="43">
        <f t="shared" si="1"/>
        <v>11200</v>
      </c>
    </row>
    <row r="92" spans="1:18">
      <c r="A92" s="40">
        <v>651</v>
      </c>
      <c r="B92" s="41" t="s">
        <v>166</v>
      </c>
      <c r="C92" s="42">
        <v>0</v>
      </c>
      <c r="D92" s="42">
        <v>13</v>
      </c>
      <c r="E92" s="42">
        <v>55</v>
      </c>
      <c r="F92" s="42">
        <v>207</v>
      </c>
      <c r="G92" s="42">
        <v>0</v>
      </c>
      <c r="H92" s="42">
        <v>9</v>
      </c>
      <c r="I92" s="42">
        <v>13</v>
      </c>
      <c r="J92" s="42">
        <v>0</v>
      </c>
      <c r="K92" s="42">
        <v>0</v>
      </c>
      <c r="L92" s="42">
        <v>0</v>
      </c>
      <c r="M92" s="42">
        <v>30</v>
      </c>
      <c r="N92" s="42">
        <v>646</v>
      </c>
      <c r="O92" s="42">
        <v>1</v>
      </c>
      <c r="P92" s="42">
        <v>1</v>
      </c>
      <c r="Q92" s="42">
        <v>4</v>
      </c>
      <c r="R92" s="43">
        <f t="shared" si="1"/>
        <v>675275</v>
      </c>
    </row>
    <row r="93" spans="1:18">
      <c r="A93" s="40">
        <v>659</v>
      </c>
      <c r="B93" s="41" t="s">
        <v>182</v>
      </c>
      <c r="C93" s="42">
        <v>0</v>
      </c>
      <c r="D93" s="42">
        <v>0</v>
      </c>
      <c r="E93" s="42">
        <v>35</v>
      </c>
      <c r="F93" s="42">
        <v>10</v>
      </c>
      <c r="G93" s="42">
        <v>0</v>
      </c>
      <c r="H93" s="42">
        <v>3</v>
      </c>
      <c r="I93" s="42">
        <v>0</v>
      </c>
      <c r="J93" s="42">
        <v>0</v>
      </c>
      <c r="K93" s="42">
        <v>0</v>
      </c>
      <c r="L93" s="42">
        <v>0</v>
      </c>
      <c r="M93" s="42">
        <v>6</v>
      </c>
      <c r="N93" s="42">
        <v>16</v>
      </c>
      <c r="O93" s="42">
        <v>0</v>
      </c>
      <c r="P93" s="42">
        <v>0</v>
      </c>
      <c r="Q93" s="42">
        <v>0</v>
      </c>
      <c r="R93" s="43">
        <f t="shared" si="1"/>
        <v>62475</v>
      </c>
    </row>
    <row r="94" spans="1:18">
      <c r="A94" s="40">
        <v>804</v>
      </c>
      <c r="B94" s="41" t="s">
        <v>200</v>
      </c>
      <c r="C94" s="42">
        <v>0</v>
      </c>
      <c r="D94" s="42">
        <v>174</v>
      </c>
      <c r="E94" s="42">
        <v>2614</v>
      </c>
      <c r="F94" s="42">
        <v>3095</v>
      </c>
      <c r="G94" s="42">
        <v>3</v>
      </c>
      <c r="H94" s="42">
        <v>524</v>
      </c>
      <c r="I94" s="42">
        <v>796</v>
      </c>
      <c r="J94" s="42">
        <v>2</v>
      </c>
      <c r="K94" s="42">
        <v>1</v>
      </c>
      <c r="L94" s="42">
        <v>2</v>
      </c>
      <c r="M94" s="42">
        <v>25</v>
      </c>
      <c r="N94" s="42">
        <v>2249</v>
      </c>
      <c r="O94" s="42">
        <v>0</v>
      </c>
      <c r="P94" s="42">
        <v>0</v>
      </c>
      <c r="Q94" s="42">
        <v>8</v>
      </c>
      <c r="R94" s="43">
        <f t="shared" si="1"/>
        <v>1027000</v>
      </c>
    </row>
    <row r="95" spans="1:18">
      <c r="A95" s="40">
        <v>638</v>
      </c>
      <c r="B95" s="41" t="s">
        <v>140</v>
      </c>
      <c r="C95" s="42">
        <v>0</v>
      </c>
      <c r="D95" s="42">
        <v>1</v>
      </c>
      <c r="E95" s="42">
        <v>129</v>
      </c>
      <c r="F95" s="42">
        <v>164</v>
      </c>
      <c r="G95" s="42">
        <v>0</v>
      </c>
      <c r="H95" s="42">
        <v>5</v>
      </c>
      <c r="I95" s="42">
        <v>22</v>
      </c>
      <c r="J95" s="42">
        <v>0</v>
      </c>
      <c r="K95" s="42">
        <v>0</v>
      </c>
      <c r="L95" s="42">
        <v>0</v>
      </c>
      <c r="M95" s="42">
        <v>2</v>
      </c>
      <c r="N95" s="42">
        <v>99</v>
      </c>
      <c r="O95" s="42">
        <v>0</v>
      </c>
      <c r="P95" s="42">
        <v>0</v>
      </c>
      <c r="Q95" s="42">
        <v>0</v>
      </c>
      <c r="R95" s="43">
        <f t="shared" si="1"/>
        <v>33750</v>
      </c>
    </row>
    <row r="96" spans="1:18">
      <c r="A96" s="40">
        <v>816</v>
      </c>
      <c r="B96" s="41" t="s">
        <v>218</v>
      </c>
      <c r="C96" s="42">
        <v>0</v>
      </c>
      <c r="D96" s="42">
        <v>30</v>
      </c>
      <c r="E96" s="42">
        <v>768</v>
      </c>
      <c r="F96" s="42">
        <v>111</v>
      </c>
      <c r="G96" s="42">
        <v>0</v>
      </c>
      <c r="H96" s="42">
        <v>13</v>
      </c>
      <c r="I96" s="42">
        <v>21</v>
      </c>
      <c r="J96" s="42">
        <v>0</v>
      </c>
      <c r="K96" s="42">
        <v>0</v>
      </c>
      <c r="L96" s="42">
        <v>0</v>
      </c>
      <c r="M96" s="42">
        <v>20</v>
      </c>
      <c r="N96" s="42">
        <v>199</v>
      </c>
      <c r="O96" s="42">
        <v>0</v>
      </c>
      <c r="P96" s="42">
        <v>0</v>
      </c>
      <c r="Q96" s="42">
        <v>4</v>
      </c>
      <c r="R96" s="43">
        <f t="shared" si="1"/>
        <v>448500</v>
      </c>
    </row>
    <row r="97" spans="1:18">
      <c r="A97" s="40">
        <v>818</v>
      </c>
      <c r="B97" s="41" t="s">
        <v>220</v>
      </c>
      <c r="C97" s="42">
        <v>0</v>
      </c>
      <c r="D97" s="42">
        <v>40</v>
      </c>
      <c r="E97" s="42">
        <v>171</v>
      </c>
      <c r="F97" s="42">
        <v>247</v>
      </c>
      <c r="G97" s="42">
        <v>0</v>
      </c>
      <c r="H97" s="42">
        <v>9</v>
      </c>
      <c r="I97" s="42">
        <v>14</v>
      </c>
      <c r="J97" s="42">
        <v>0</v>
      </c>
      <c r="K97" s="42">
        <v>0</v>
      </c>
      <c r="L97" s="42">
        <v>0</v>
      </c>
      <c r="M97" s="42">
        <v>26</v>
      </c>
      <c r="N97" s="42">
        <v>219</v>
      </c>
      <c r="O97" s="42">
        <v>0</v>
      </c>
      <c r="P97" s="42">
        <v>0</v>
      </c>
      <c r="Q97" s="42">
        <v>4</v>
      </c>
      <c r="R97" s="43">
        <f t="shared" si="1"/>
        <v>482775</v>
      </c>
    </row>
    <row r="98" spans="1:18">
      <c r="A98" s="40">
        <v>989</v>
      </c>
      <c r="B98" s="41" t="s">
        <v>1033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3">
        <f t="shared" si="1"/>
        <v>0</v>
      </c>
    </row>
    <row r="99" spans="1:18">
      <c r="A99" s="40">
        <v>101</v>
      </c>
      <c r="B99" s="41" t="s">
        <v>6</v>
      </c>
      <c r="C99" s="42">
        <v>0</v>
      </c>
      <c r="D99" s="42">
        <v>5</v>
      </c>
      <c r="E99" s="42">
        <v>146</v>
      </c>
      <c r="F99" s="42">
        <v>33</v>
      </c>
      <c r="G99" s="42">
        <v>0</v>
      </c>
      <c r="H99" s="42">
        <v>1</v>
      </c>
      <c r="I99" s="42">
        <v>7</v>
      </c>
      <c r="J99" s="42">
        <v>0</v>
      </c>
      <c r="K99" s="42">
        <v>0</v>
      </c>
      <c r="L99" s="42">
        <v>0</v>
      </c>
      <c r="M99" s="42">
        <v>2</v>
      </c>
      <c r="N99" s="42">
        <v>102</v>
      </c>
      <c r="O99" s="42">
        <v>0</v>
      </c>
      <c r="P99" s="42">
        <v>0</v>
      </c>
      <c r="Q99" s="42">
        <v>0</v>
      </c>
      <c r="R99" s="43">
        <f t="shared" si="1"/>
        <v>31125</v>
      </c>
    </row>
    <row r="100" spans="1:18">
      <c r="A100" s="40">
        <v>639</v>
      </c>
      <c r="B100" s="41" t="s">
        <v>142</v>
      </c>
      <c r="C100" s="42">
        <v>0</v>
      </c>
      <c r="D100" s="42">
        <v>0</v>
      </c>
      <c r="E100" s="42">
        <v>4</v>
      </c>
      <c r="F100" s="42">
        <v>4</v>
      </c>
      <c r="G100" s="42">
        <v>0</v>
      </c>
      <c r="H100" s="42">
        <v>10</v>
      </c>
      <c r="I100" s="42">
        <v>11</v>
      </c>
      <c r="J100" s="42">
        <v>0</v>
      </c>
      <c r="K100" s="42">
        <v>0</v>
      </c>
      <c r="L100" s="42">
        <v>0</v>
      </c>
      <c r="M100" s="42">
        <v>0</v>
      </c>
      <c r="N100" s="42">
        <v>11</v>
      </c>
      <c r="O100" s="42">
        <v>0</v>
      </c>
      <c r="P100" s="42">
        <v>0</v>
      </c>
      <c r="Q100" s="42">
        <v>0</v>
      </c>
      <c r="R100" s="43">
        <f t="shared" si="1"/>
        <v>1100</v>
      </c>
    </row>
    <row r="101" spans="1:18">
      <c r="A101" s="40">
        <v>640</v>
      </c>
      <c r="B101" s="41" t="s">
        <v>144</v>
      </c>
      <c r="C101" s="42">
        <v>0</v>
      </c>
      <c r="D101" s="42">
        <v>1</v>
      </c>
      <c r="E101" s="42">
        <v>20</v>
      </c>
      <c r="F101" s="42">
        <v>74</v>
      </c>
      <c r="G101" s="42">
        <v>0</v>
      </c>
      <c r="H101" s="42">
        <v>2</v>
      </c>
      <c r="I101" s="42">
        <v>3</v>
      </c>
      <c r="J101" s="42">
        <v>0</v>
      </c>
      <c r="K101" s="42">
        <v>0</v>
      </c>
      <c r="L101" s="42">
        <v>0</v>
      </c>
      <c r="M101" s="42">
        <v>1</v>
      </c>
      <c r="N101" s="42">
        <v>102</v>
      </c>
      <c r="O101" s="42">
        <v>0</v>
      </c>
      <c r="P101" s="42">
        <v>0</v>
      </c>
      <c r="Q101" s="42">
        <v>2</v>
      </c>
      <c r="R101" s="43">
        <f t="shared" si="1"/>
        <v>115575</v>
      </c>
    </row>
    <row r="102" spans="1:18">
      <c r="A102" s="40">
        <v>628</v>
      </c>
      <c r="B102" s="41" t="s">
        <v>120</v>
      </c>
      <c r="C102" s="42">
        <v>0</v>
      </c>
      <c r="D102" s="42">
        <v>2</v>
      </c>
      <c r="E102" s="42">
        <v>15</v>
      </c>
      <c r="F102" s="42">
        <v>54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10</v>
      </c>
      <c r="N102" s="42">
        <v>345</v>
      </c>
      <c r="O102" s="42">
        <v>0</v>
      </c>
      <c r="P102" s="42">
        <v>0</v>
      </c>
      <c r="Q102" s="42">
        <v>1</v>
      </c>
      <c r="R102" s="43">
        <f t="shared" si="1"/>
        <v>160825</v>
      </c>
    </row>
    <row r="103" spans="1:18">
      <c r="A103" s="40">
        <v>629</v>
      </c>
      <c r="B103" s="41" t="s">
        <v>122</v>
      </c>
      <c r="C103" s="42">
        <v>0</v>
      </c>
      <c r="D103" s="42">
        <v>0</v>
      </c>
      <c r="E103" s="42">
        <v>5</v>
      </c>
      <c r="F103" s="42">
        <v>30</v>
      </c>
      <c r="G103" s="42">
        <v>0</v>
      </c>
      <c r="H103" s="42">
        <v>2</v>
      </c>
      <c r="I103" s="42">
        <v>8</v>
      </c>
      <c r="J103" s="42">
        <v>0</v>
      </c>
      <c r="K103" s="42">
        <v>0</v>
      </c>
      <c r="L103" s="42">
        <v>0</v>
      </c>
      <c r="M103" s="42">
        <v>0</v>
      </c>
      <c r="N103" s="42">
        <v>14</v>
      </c>
      <c r="O103" s="42">
        <v>0</v>
      </c>
      <c r="P103" s="42">
        <v>0</v>
      </c>
      <c r="Q103" s="42">
        <v>0</v>
      </c>
      <c r="R103" s="43">
        <f t="shared" si="1"/>
        <v>1600</v>
      </c>
    </row>
    <row r="104" spans="1:18">
      <c r="A104" s="40">
        <v>820</v>
      </c>
      <c r="B104" s="41" t="s">
        <v>222</v>
      </c>
      <c r="C104" s="42">
        <v>0</v>
      </c>
      <c r="D104" s="42">
        <v>130</v>
      </c>
      <c r="E104" s="42">
        <v>2934</v>
      </c>
      <c r="F104" s="42">
        <v>1379</v>
      </c>
      <c r="G104" s="42">
        <v>0</v>
      </c>
      <c r="H104" s="42">
        <v>60</v>
      </c>
      <c r="I104" s="42">
        <v>65</v>
      </c>
      <c r="J104" s="42">
        <v>0</v>
      </c>
      <c r="K104" s="42">
        <v>0</v>
      </c>
      <c r="L104" s="42">
        <v>2</v>
      </c>
      <c r="M104" s="42">
        <v>62</v>
      </c>
      <c r="N104" s="42">
        <v>6527</v>
      </c>
      <c r="O104" s="42">
        <v>0</v>
      </c>
      <c r="P104" s="42">
        <v>0</v>
      </c>
      <c r="Q104" s="42">
        <v>34</v>
      </c>
      <c r="R104" s="43">
        <f t="shared" si="1"/>
        <v>2693975</v>
      </c>
    </row>
    <row r="105" spans="1:18">
      <c r="A105" s="40">
        <v>814</v>
      </c>
      <c r="B105" s="41" t="s">
        <v>214</v>
      </c>
      <c r="C105" s="42">
        <v>0</v>
      </c>
      <c r="D105" s="42">
        <v>0</v>
      </c>
      <c r="E105" s="42">
        <v>14</v>
      </c>
      <c r="F105" s="42">
        <v>51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3</v>
      </c>
      <c r="N105" s="42">
        <v>147</v>
      </c>
      <c r="O105" s="42">
        <v>0</v>
      </c>
      <c r="P105" s="42">
        <v>0</v>
      </c>
      <c r="Q105" s="42">
        <v>0</v>
      </c>
      <c r="R105" s="43">
        <f t="shared" si="1"/>
        <v>35650</v>
      </c>
    </row>
    <row r="106" spans="1:18">
      <c r="A106" s="40">
        <v>143</v>
      </c>
      <c r="B106" s="41" t="s">
        <v>44</v>
      </c>
      <c r="C106" s="42">
        <v>0</v>
      </c>
      <c r="D106" s="42">
        <v>150</v>
      </c>
      <c r="E106" s="42">
        <v>1617</v>
      </c>
      <c r="F106" s="42">
        <v>293</v>
      </c>
      <c r="G106" s="42">
        <v>0</v>
      </c>
      <c r="H106" s="42">
        <v>9</v>
      </c>
      <c r="I106" s="42">
        <v>9</v>
      </c>
      <c r="J106" s="42">
        <v>0</v>
      </c>
      <c r="K106" s="42">
        <v>0</v>
      </c>
      <c r="L106" s="42">
        <v>0</v>
      </c>
      <c r="M106" s="42">
        <v>12</v>
      </c>
      <c r="N106" s="42">
        <v>439</v>
      </c>
      <c r="O106" s="42">
        <v>0</v>
      </c>
      <c r="P106" s="42">
        <v>8</v>
      </c>
      <c r="Q106" s="42">
        <v>1</v>
      </c>
      <c r="R106" s="43">
        <f t="shared" si="1"/>
        <v>677100</v>
      </c>
    </row>
    <row r="107" spans="1:18">
      <c r="A107" s="40">
        <v>652</v>
      </c>
      <c r="B107" s="41" t="s">
        <v>168</v>
      </c>
      <c r="C107" s="42">
        <v>0</v>
      </c>
      <c r="D107" s="42">
        <v>7</v>
      </c>
      <c r="E107" s="42">
        <v>104</v>
      </c>
      <c r="F107" s="42">
        <v>271</v>
      </c>
      <c r="G107" s="42">
        <v>0</v>
      </c>
      <c r="H107" s="42">
        <v>2</v>
      </c>
      <c r="I107" s="42">
        <v>4</v>
      </c>
      <c r="J107" s="42">
        <v>0</v>
      </c>
      <c r="K107" s="42">
        <v>0</v>
      </c>
      <c r="L107" s="42">
        <v>0</v>
      </c>
      <c r="M107" s="42">
        <v>39</v>
      </c>
      <c r="N107" s="42">
        <v>739</v>
      </c>
      <c r="O107" s="42">
        <v>0</v>
      </c>
      <c r="P107" s="42">
        <v>0</v>
      </c>
      <c r="Q107" s="42">
        <v>3</v>
      </c>
      <c r="R107" s="43">
        <f t="shared" si="1"/>
        <v>570950</v>
      </c>
    </row>
    <row r="108" spans="1:18">
      <c r="A108" s="40">
        <v>660</v>
      </c>
      <c r="B108" s="41" t="s">
        <v>184</v>
      </c>
      <c r="C108" s="42">
        <v>0</v>
      </c>
      <c r="D108" s="42">
        <v>0</v>
      </c>
      <c r="E108" s="42">
        <v>190</v>
      </c>
      <c r="F108" s="42">
        <v>36</v>
      </c>
      <c r="G108" s="42">
        <v>0</v>
      </c>
      <c r="H108" s="42">
        <v>36</v>
      </c>
      <c r="I108" s="42">
        <v>52</v>
      </c>
      <c r="J108" s="42">
        <v>0</v>
      </c>
      <c r="K108" s="42">
        <v>0</v>
      </c>
      <c r="L108" s="42">
        <v>0</v>
      </c>
      <c r="M108" s="42">
        <v>1</v>
      </c>
      <c r="N108" s="42">
        <v>101</v>
      </c>
      <c r="O108" s="42">
        <v>0</v>
      </c>
      <c r="P108" s="42">
        <v>0</v>
      </c>
      <c r="Q108" s="42">
        <v>1</v>
      </c>
      <c r="R108" s="43">
        <f t="shared" si="1"/>
        <v>75125</v>
      </c>
    </row>
    <row r="109" spans="1:18">
      <c r="A109" s="40">
        <v>653</v>
      </c>
      <c r="B109" s="41" t="s">
        <v>170</v>
      </c>
      <c r="C109" s="42">
        <v>0</v>
      </c>
      <c r="D109" s="42">
        <v>97</v>
      </c>
      <c r="E109" s="42">
        <v>1135</v>
      </c>
      <c r="F109" s="42">
        <v>1230</v>
      </c>
      <c r="G109" s="42">
        <v>1</v>
      </c>
      <c r="H109" s="42">
        <v>140</v>
      </c>
      <c r="I109" s="42">
        <v>49</v>
      </c>
      <c r="J109" s="42">
        <v>0</v>
      </c>
      <c r="K109" s="42">
        <v>0</v>
      </c>
      <c r="L109" s="42">
        <v>1</v>
      </c>
      <c r="M109" s="42">
        <v>163</v>
      </c>
      <c r="N109" s="42">
        <v>3669</v>
      </c>
      <c r="O109" s="42">
        <v>0</v>
      </c>
      <c r="P109" s="42">
        <v>7</v>
      </c>
      <c r="Q109" s="42">
        <v>21</v>
      </c>
      <c r="R109" s="43">
        <f t="shared" si="1"/>
        <v>3238800</v>
      </c>
    </row>
    <row r="110" spans="1:18">
      <c r="A110" s="40">
        <v>642</v>
      </c>
      <c r="B110" s="41" t="s">
        <v>148</v>
      </c>
      <c r="C110" s="42">
        <v>0</v>
      </c>
      <c r="D110" s="42">
        <v>0</v>
      </c>
      <c r="E110" s="42">
        <v>23</v>
      </c>
      <c r="F110" s="42">
        <v>17</v>
      </c>
      <c r="G110" s="42">
        <v>0</v>
      </c>
      <c r="H110" s="42">
        <v>0</v>
      </c>
      <c r="I110" s="42">
        <v>2</v>
      </c>
      <c r="J110" s="42">
        <v>0</v>
      </c>
      <c r="K110" s="42">
        <v>0</v>
      </c>
      <c r="L110" s="42">
        <v>0</v>
      </c>
      <c r="M110" s="42">
        <v>0</v>
      </c>
      <c r="N110" s="42">
        <v>5</v>
      </c>
      <c r="O110" s="42">
        <v>0</v>
      </c>
      <c r="P110" s="42">
        <v>0</v>
      </c>
      <c r="Q110" s="42">
        <v>0</v>
      </c>
      <c r="R110" s="43">
        <f t="shared" si="1"/>
        <v>1750</v>
      </c>
    </row>
    <row r="111" spans="1:18">
      <c r="A111" s="40">
        <v>116</v>
      </c>
      <c r="B111" s="41" t="s">
        <v>18</v>
      </c>
      <c r="C111" s="42">
        <v>1</v>
      </c>
      <c r="D111" s="42">
        <v>284</v>
      </c>
      <c r="E111" s="42">
        <v>267</v>
      </c>
      <c r="F111" s="42">
        <v>29</v>
      </c>
      <c r="G111" s="42">
        <v>0</v>
      </c>
      <c r="H111" s="42">
        <v>0</v>
      </c>
      <c r="I111" s="42">
        <v>1</v>
      </c>
      <c r="J111" s="42">
        <v>0</v>
      </c>
      <c r="K111" s="42">
        <v>0</v>
      </c>
      <c r="L111" s="42">
        <v>0</v>
      </c>
      <c r="M111" s="42">
        <v>0</v>
      </c>
      <c r="N111" s="42">
        <v>75</v>
      </c>
      <c r="O111" s="42">
        <v>0</v>
      </c>
      <c r="P111" s="42">
        <v>0</v>
      </c>
      <c r="Q111" s="42">
        <v>0</v>
      </c>
      <c r="R111" s="43">
        <f t="shared" si="1"/>
        <v>30200</v>
      </c>
    </row>
    <row r="112" spans="1:18">
      <c r="A112" s="40">
        <v>172</v>
      </c>
      <c r="B112" s="41" t="s">
        <v>1034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3">
        <f t="shared" si="1"/>
        <v>0</v>
      </c>
    </row>
    <row r="113" spans="1:18">
      <c r="A113" s="40">
        <v>169</v>
      </c>
      <c r="B113" s="41" t="s">
        <v>90</v>
      </c>
      <c r="C113" s="42">
        <v>0</v>
      </c>
      <c r="D113" s="42">
        <v>22</v>
      </c>
      <c r="E113" s="42">
        <v>789</v>
      </c>
      <c r="F113" s="42">
        <v>2285</v>
      </c>
      <c r="G113" s="42">
        <v>0</v>
      </c>
      <c r="H113" s="42">
        <v>140</v>
      </c>
      <c r="I113" s="42">
        <v>60</v>
      </c>
      <c r="J113" s="42">
        <v>0</v>
      </c>
      <c r="K113" s="42">
        <v>0</v>
      </c>
      <c r="L113" s="42">
        <v>0</v>
      </c>
      <c r="M113" s="42">
        <v>85</v>
      </c>
      <c r="N113" s="42">
        <v>6666</v>
      </c>
      <c r="O113" s="42">
        <v>0</v>
      </c>
      <c r="P113" s="42">
        <v>0</v>
      </c>
      <c r="Q113" s="42">
        <v>15</v>
      </c>
      <c r="R113" s="43">
        <f t="shared" si="1"/>
        <v>1869325</v>
      </c>
    </row>
    <row r="114" spans="1:18">
      <c r="A114" s="40">
        <v>110</v>
      </c>
      <c r="B114" s="41" t="s">
        <v>1035</v>
      </c>
      <c r="C114" s="42">
        <v>0</v>
      </c>
      <c r="D114" s="42">
        <v>0</v>
      </c>
      <c r="E114" s="42">
        <v>1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3">
        <f t="shared" si="1"/>
        <v>50</v>
      </c>
    </row>
    <row r="115" spans="1:18">
      <c r="A115" s="40">
        <v>871</v>
      </c>
      <c r="B115" s="41" t="s">
        <v>254</v>
      </c>
      <c r="C115" s="42">
        <v>0</v>
      </c>
      <c r="D115" s="42">
        <v>1</v>
      </c>
      <c r="E115" s="42">
        <v>7</v>
      </c>
      <c r="F115" s="42">
        <v>18</v>
      </c>
      <c r="G115" s="42">
        <v>0</v>
      </c>
      <c r="H115" s="42">
        <v>0</v>
      </c>
      <c r="I115" s="42">
        <v>6</v>
      </c>
      <c r="J115" s="42">
        <v>0</v>
      </c>
      <c r="K115" s="42">
        <v>0</v>
      </c>
      <c r="L115" s="42">
        <v>0</v>
      </c>
      <c r="M115" s="42">
        <v>1</v>
      </c>
      <c r="N115" s="42">
        <v>48</v>
      </c>
      <c r="O115" s="42">
        <v>0</v>
      </c>
      <c r="P115" s="42">
        <v>0</v>
      </c>
      <c r="Q115" s="42">
        <v>0</v>
      </c>
      <c r="R115" s="43">
        <f t="shared" si="1"/>
        <v>12200</v>
      </c>
    </row>
    <row r="116" spans="1:18">
      <c r="A116" s="40">
        <v>873</v>
      </c>
      <c r="B116" s="41" t="s">
        <v>1036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3">
        <f t="shared" si="1"/>
        <v>0</v>
      </c>
    </row>
    <row r="117" spans="1:18">
      <c r="A117" s="40">
        <v>141</v>
      </c>
      <c r="B117" s="41" t="s">
        <v>42</v>
      </c>
      <c r="C117" s="42">
        <v>0</v>
      </c>
      <c r="D117" s="42">
        <v>333</v>
      </c>
      <c r="E117" s="42">
        <v>827</v>
      </c>
      <c r="F117" s="42">
        <v>139</v>
      </c>
      <c r="G117" s="42">
        <v>0</v>
      </c>
      <c r="H117" s="42">
        <v>11</v>
      </c>
      <c r="I117" s="42">
        <v>12</v>
      </c>
      <c r="J117" s="42">
        <v>0</v>
      </c>
      <c r="K117" s="42">
        <v>0</v>
      </c>
      <c r="L117" s="42">
        <v>0</v>
      </c>
      <c r="M117" s="42">
        <v>8</v>
      </c>
      <c r="N117" s="42">
        <v>290</v>
      </c>
      <c r="O117" s="42">
        <v>0</v>
      </c>
      <c r="P117" s="42">
        <v>0</v>
      </c>
      <c r="Q117" s="42">
        <v>2</v>
      </c>
      <c r="R117" s="43">
        <f t="shared" si="1"/>
        <v>249300</v>
      </c>
    </row>
    <row r="118" spans="1:18">
      <c r="A118" s="40">
        <v>219</v>
      </c>
      <c r="B118" s="41" t="s">
        <v>108</v>
      </c>
      <c r="C118" s="42">
        <v>0</v>
      </c>
      <c r="D118" s="42">
        <v>0</v>
      </c>
      <c r="E118" s="42">
        <v>0</v>
      </c>
      <c r="F118" s="42">
        <v>101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1</v>
      </c>
      <c r="M118" s="42">
        <v>0</v>
      </c>
      <c r="N118" s="42">
        <v>1</v>
      </c>
      <c r="O118" s="42">
        <v>0</v>
      </c>
      <c r="P118" s="42">
        <v>0</v>
      </c>
      <c r="Q118" s="42">
        <v>0</v>
      </c>
      <c r="R118" s="43">
        <f t="shared" si="1"/>
        <v>12550</v>
      </c>
    </row>
    <row r="119" spans="1:18">
      <c r="A119" s="40">
        <v>830</v>
      </c>
      <c r="B119" s="41" t="s">
        <v>228</v>
      </c>
      <c r="C119" s="42">
        <v>0</v>
      </c>
      <c r="D119" s="42">
        <v>0</v>
      </c>
      <c r="E119" s="42">
        <v>0</v>
      </c>
      <c r="F119" s="42">
        <v>1883</v>
      </c>
      <c r="G119" s="42">
        <v>0</v>
      </c>
      <c r="H119" s="42">
        <v>0</v>
      </c>
      <c r="I119" s="42">
        <v>0</v>
      </c>
      <c r="J119" s="42">
        <v>1</v>
      </c>
      <c r="K119" s="42">
        <v>0</v>
      </c>
      <c r="L119" s="42">
        <v>31</v>
      </c>
      <c r="M119" s="42">
        <v>0</v>
      </c>
      <c r="N119" s="42">
        <v>21</v>
      </c>
      <c r="O119" s="42">
        <v>0</v>
      </c>
      <c r="P119" s="42">
        <v>0</v>
      </c>
      <c r="Q119" s="42">
        <v>0</v>
      </c>
      <c r="R119" s="43">
        <f t="shared" si="1"/>
        <v>367600</v>
      </c>
    </row>
    <row r="120" spans="1:18">
      <c r="A120" s="40">
        <v>643</v>
      </c>
      <c r="B120" s="41" t="s">
        <v>150</v>
      </c>
      <c r="C120" s="42">
        <v>0</v>
      </c>
      <c r="D120" s="42">
        <v>1</v>
      </c>
      <c r="E120" s="42">
        <v>6</v>
      </c>
      <c r="F120" s="42">
        <v>23</v>
      </c>
      <c r="G120" s="42">
        <v>0</v>
      </c>
      <c r="H120" s="42">
        <v>2</v>
      </c>
      <c r="I120" s="42">
        <v>3</v>
      </c>
      <c r="J120" s="42">
        <v>0</v>
      </c>
      <c r="K120" s="42">
        <v>0</v>
      </c>
      <c r="L120" s="42">
        <v>0</v>
      </c>
      <c r="M120" s="42">
        <v>4</v>
      </c>
      <c r="N120" s="42">
        <v>92</v>
      </c>
      <c r="O120" s="42">
        <v>0</v>
      </c>
      <c r="P120" s="42">
        <v>0</v>
      </c>
      <c r="Q120" s="42">
        <v>0</v>
      </c>
      <c r="R120" s="43">
        <f t="shared" si="1"/>
        <v>43350</v>
      </c>
    </row>
    <row r="121" spans="1:18">
      <c r="A121" s="40">
        <v>213</v>
      </c>
      <c r="B121" s="41" t="s">
        <v>100</v>
      </c>
      <c r="C121" s="42">
        <v>0</v>
      </c>
      <c r="D121" s="42">
        <v>15</v>
      </c>
      <c r="E121" s="42">
        <v>19</v>
      </c>
      <c r="F121" s="42">
        <v>34</v>
      </c>
      <c r="G121" s="42">
        <v>0</v>
      </c>
      <c r="H121" s="42">
        <v>2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9</v>
      </c>
      <c r="O121" s="42">
        <v>0</v>
      </c>
      <c r="P121" s="42">
        <v>0</v>
      </c>
      <c r="Q121" s="42">
        <v>0</v>
      </c>
      <c r="R121" s="43">
        <f t="shared" si="1"/>
        <v>2825</v>
      </c>
    </row>
    <row r="122" spans="1:18">
      <c r="A122" s="40">
        <v>654</v>
      </c>
      <c r="B122" s="41" t="s">
        <v>172</v>
      </c>
      <c r="C122" s="42">
        <v>0</v>
      </c>
      <c r="D122" s="42">
        <v>365</v>
      </c>
      <c r="E122" s="42">
        <v>4554</v>
      </c>
      <c r="F122" s="42">
        <v>2877</v>
      </c>
      <c r="G122" s="42">
        <v>0</v>
      </c>
      <c r="H122" s="42">
        <v>90</v>
      </c>
      <c r="I122" s="42">
        <v>163</v>
      </c>
      <c r="J122" s="42">
        <v>0</v>
      </c>
      <c r="K122" s="42">
        <v>0</v>
      </c>
      <c r="L122" s="42">
        <v>0</v>
      </c>
      <c r="M122" s="42">
        <v>181</v>
      </c>
      <c r="N122" s="42">
        <v>4243</v>
      </c>
      <c r="O122" s="42">
        <v>0</v>
      </c>
      <c r="P122" s="42">
        <v>31</v>
      </c>
      <c r="Q122" s="42">
        <v>45</v>
      </c>
      <c r="R122" s="43">
        <f t="shared" si="1"/>
        <v>6040275</v>
      </c>
    </row>
    <row r="123" spans="1:18">
      <c r="A123" s="40">
        <v>985</v>
      </c>
      <c r="B123" s="41" t="s">
        <v>270</v>
      </c>
      <c r="C123" s="42">
        <v>0</v>
      </c>
      <c r="D123" s="42">
        <v>0</v>
      </c>
      <c r="E123" s="42">
        <v>0</v>
      </c>
      <c r="F123" s="42">
        <v>3198</v>
      </c>
      <c r="G123" s="42">
        <v>0</v>
      </c>
      <c r="H123" s="42">
        <v>1</v>
      </c>
      <c r="I123" s="42">
        <v>0</v>
      </c>
      <c r="J123" s="42">
        <v>145</v>
      </c>
      <c r="K123" s="42">
        <v>0</v>
      </c>
      <c r="L123" s="42">
        <v>84</v>
      </c>
      <c r="M123" s="42">
        <v>0</v>
      </c>
      <c r="N123" s="42">
        <v>34</v>
      </c>
      <c r="O123" s="42">
        <v>0</v>
      </c>
      <c r="P123" s="42">
        <v>0</v>
      </c>
      <c r="Q123" s="42">
        <v>0</v>
      </c>
      <c r="R123" s="43">
        <f t="shared" si="1"/>
        <v>2370825</v>
      </c>
    </row>
    <row r="124" spans="1:18">
      <c r="A124" s="40">
        <v>984</v>
      </c>
      <c r="B124" s="41" t="s">
        <v>268</v>
      </c>
      <c r="C124" s="42">
        <v>0</v>
      </c>
      <c r="D124" s="42">
        <v>80</v>
      </c>
      <c r="E124" s="42">
        <v>44</v>
      </c>
      <c r="F124" s="42">
        <v>18</v>
      </c>
      <c r="G124" s="42">
        <v>0</v>
      </c>
      <c r="H124" s="42">
        <v>0</v>
      </c>
      <c r="I124" s="42">
        <v>1</v>
      </c>
      <c r="J124" s="42">
        <v>0</v>
      </c>
      <c r="K124" s="42">
        <v>0</v>
      </c>
      <c r="L124" s="42">
        <v>0</v>
      </c>
      <c r="M124" s="42">
        <v>0</v>
      </c>
      <c r="N124" s="42">
        <v>33</v>
      </c>
      <c r="O124" s="42">
        <v>0</v>
      </c>
      <c r="P124" s="42">
        <v>0</v>
      </c>
      <c r="Q124" s="42">
        <v>0</v>
      </c>
      <c r="R124" s="43">
        <f t="shared" si="1"/>
        <v>7500</v>
      </c>
    </row>
    <row r="125" spans="1:18">
      <c r="A125" s="40">
        <v>845</v>
      </c>
      <c r="B125" s="41" t="s">
        <v>1037</v>
      </c>
      <c r="C125" s="42">
        <v>0</v>
      </c>
      <c r="D125" s="42">
        <v>0</v>
      </c>
      <c r="E125" s="42">
        <v>1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3">
        <f t="shared" si="1"/>
        <v>50</v>
      </c>
    </row>
    <row r="126" spans="1:18">
      <c r="A126" s="40">
        <v>658</v>
      </c>
      <c r="B126" s="41" t="s">
        <v>180</v>
      </c>
      <c r="C126" s="42">
        <v>0</v>
      </c>
      <c r="D126" s="42">
        <v>7</v>
      </c>
      <c r="E126" s="42">
        <v>628</v>
      </c>
      <c r="F126" s="42">
        <v>875</v>
      </c>
      <c r="G126" s="42">
        <v>0</v>
      </c>
      <c r="H126" s="42">
        <v>47</v>
      </c>
      <c r="I126" s="42">
        <v>43</v>
      </c>
      <c r="J126" s="42">
        <v>0</v>
      </c>
      <c r="K126" s="42">
        <v>0</v>
      </c>
      <c r="L126" s="42">
        <v>1</v>
      </c>
      <c r="M126" s="42">
        <v>49</v>
      </c>
      <c r="N126" s="42">
        <v>1594</v>
      </c>
      <c r="O126" s="42">
        <v>0</v>
      </c>
      <c r="P126" s="42">
        <v>0</v>
      </c>
      <c r="Q126" s="42">
        <v>4</v>
      </c>
      <c r="R126" s="43">
        <f t="shared" si="1"/>
        <v>795725</v>
      </c>
    </row>
    <row r="127" spans="1:18">
      <c r="A127" s="40">
        <v>208</v>
      </c>
      <c r="B127" s="41" t="s">
        <v>96</v>
      </c>
      <c r="C127" s="42">
        <v>0</v>
      </c>
      <c r="D127" s="42">
        <v>101</v>
      </c>
      <c r="E127" s="42">
        <v>1146</v>
      </c>
      <c r="F127" s="42">
        <v>493</v>
      </c>
      <c r="G127" s="42">
        <v>0</v>
      </c>
      <c r="H127" s="42">
        <v>37</v>
      </c>
      <c r="I127" s="42">
        <v>22</v>
      </c>
      <c r="J127" s="42">
        <v>0</v>
      </c>
      <c r="K127" s="42">
        <v>0</v>
      </c>
      <c r="L127" s="42">
        <v>0</v>
      </c>
      <c r="M127" s="42">
        <v>27</v>
      </c>
      <c r="N127" s="42">
        <v>721</v>
      </c>
      <c r="O127" s="42">
        <v>0</v>
      </c>
      <c r="P127" s="42">
        <v>0</v>
      </c>
      <c r="Q127" s="42">
        <v>0</v>
      </c>
      <c r="R127" s="43">
        <f t="shared" si="1"/>
        <v>364175</v>
      </c>
    </row>
    <row r="128" spans="1:18">
      <c r="A128" s="40">
        <v>644</v>
      </c>
      <c r="B128" s="41" t="s">
        <v>152</v>
      </c>
      <c r="C128" s="42">
        <v>0</v>
      </c>
      <c r="D128" s="42">
        <v>0</v>
      </c>
      <c r="E128" s="42">
        <v>25</v>
      </c>
      <c r="F128" s="42">
        <v>30</v>
      </c>
      <c r="G128" s="42">
        <v>0</v>
      </c>
      <c r="H128" s="42">
        <v>4</v>
      </c>
      <c r="I128" s="42">
        <v>9</v>
      </c>
      <c r="J128" s="42">
        <v>0</v>
      </c>
      <c r="K128" s="42">
        <v>0</v>
      </c>
      <c r="L128" s="42">
        <v>0</v>
      </c>
      <c r="M128" s="42">
        <v>0</v>
      </c>
      <c r="N128" s="42">
        <v>2</v>
      </c>
      <c r="O128" s="42">
        <v>0</v>
      </c>
      <c r="P128" s="42">
        <v>0</v>
      </c>
      <c r="Q128" s="42">
        <v>0</v>
      </c>
      <c r="R128" s="43">
        <f t="shared" si="1"/>
        <v>2375</v>
      </c>
    </row>
    <row r="129" spans="1:18">
      <c r="A129" s="40">
        <v>641</v>
      </c>
      <c r="B129" s="41" t="s">
        <v>146</v>
      </c>
      <c r="C129" s="42">
        <v>0</v>
      </c>
      <c r="D129" s="42">
        <v>0</v>
      </c>
      <c r="E129" s="42">
        <v>1</v>
      </c>
      <c r="F129" s="42">
        <v>34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2</v>
      </c>
      <c r="N129" s="42">
        <v>81</v>
      </c>
      <c r="O129" s="42">
        <v>0</v>
      </c>
      <c r="P129" s="42">
        <v>0</v>
      </c>
      <c r="Q129" s="42">
        <v>1</v>
      </c>
      <c r="R129" s="43">
        <f t="shared" si="1"/>
        <v>72925</v>
      </c>
    </row>
    <row r="130" spans="1:18">
      <c r="A130" s="40">
        <v>953</v>
      </c>
      <c r="B130" s="41" t="s">
        <v>260</v>
      </c>
      <c r="C130" s="42">
        <v>0</v>
      </c>
      <c r="D130" s="42">
        <v>0</v>
      </c>
      <c r="E130" s="42">
        <v>102</v>
      </c>
      <c r="F130" s="42">
        <v>72</v>
      </c>
      <c r="G130" s="42">
        <v>0</v>
      </c>
      <c r="H130" s="42">
        <v>1</v>
      </c>
      <c r="I130" s="42">
        <v>3</v>
      </c>
      <c r="J130" s="42">
        <v>0</v>
      </c>
      <c r="K130" s="42">
        <v>0</v>
      </c>
      <c r="L130" s="42">
        <v>0</v>
      </c>
      <c r="M130" s="42">
        <v>5</v>
      </c>
      <c r="N130" s="42">
        <v>187</v>
      </c>
      <c r="O130" s="42">
        <v>0</v>
      </c>
      <c r="P130" s="42">
        <v>0</v>
      </c>
      <c r="Q130" s="42">
        <v>1</v>
      </c>
      <c r="R130" s="43">
        <f t="shared" si="1"/>
        <v>111675</v>
      </c>
    </row>
    <row r="131" spans="1:18">
      <c r="A131" s="40">
        <v>951</v>
      </c>
      <c r="B131" s="41" t="s">
        <v>256</v>
      </c>
      <c r="C131" s="42">
        <v>0</v>
      </c>
      <c r="D131" s="42">
        <v>6</v>
      </c>
      <c r="E131" s="42">
        <v>1429</v>
      </c>
      <c r="F131" s="42">
        <v>371</v>
      </c>
      <c r="G131" s="42">
        <v>0</v>
      </c>
      <c r="H131" s="42">
        <v>1</v>
      </c>
      <c r="I131" s="42">
        <v>13</v>
      </c>
      <c r="J131" s="42">
        <v>0</v>
      </c>
      <c r="K131" s="42">
        <v>0</v>
      </c>
      <c r="L131" s="42">
        <v>0</v>
      </c>
      <c r="M131" s="42">
        <v>50</v>
      </c>
      <c r="N131" s="42">
        <v>973</v>
      </c>
      <c r="O131" s="42">
        <v>0</v>
      </c>
      <c r="P131" s="42">
        <v>0</v>
      </c>
      <c r="Q131" s="42">
        <v>3</v>
      </c>
      <c r="R131" s="43">
        <f t="shared" si="1"/>
        <v>755700</v>
      </c>
    </row>
    <row r="132" spans="1:18">
      <c r="A132" s="40">
        <v>620</v>
      </c>
      <c r="B132" s="41" t="s">
        <v>116</v>
      </c>
      <c r="C132" s="42">
        <v>0</v>
      </c>
      <c r="D132" s="42">
        <v>8</v>
      </c>
      <c r="E132" s="42">
        <v>140</v>
      </c>
      <c r="F132" s="42">
        <v>235</v>
      </c>
      <c r="G132" s="42">
        <v>9</v>
      </c>
      <c r="H132" s="42">
        <v>77</v>
      </c>
      <c r="I132" s="42">
        <v>153</v>
      </c>
      <c r="J132" s="42">
        <v>1</v>
      </c>
      <c r="K132" s="42">
        <v>0</v>
      </c>
      <c r="L132" s="42">
        <v>0</v>
      </c>
      <c r="M132" s="42">
        <v>7</v>
      </c>
      <c r="N132" s="42">
        <v>266</v>
      </c>
      <c r="O132" s="42">
        <v>0</v>
      </c>
      <c r="P132" s="42">
        <v>0</v>
      </c>
      <c r="Q132" s="42">
        <v>1</v>
      </c>
      <c r="R132" s="43">
        <f t="shared" si="1"/>
        <v>245675</v>
      </c>
    </row>
    <row r="133" spans="1:18">
      <c r="A133" s="40">
        <v>0</v>
      </c>
      <c r="B133" s="41" t="s">
        <v>4</v>
      </c>
      <c r="C133" s="42">
        <v>0</v>
      </c>
      <c r="D133" s="42">
        <v>0</v>
      </c>
      <c r="E133" s="42">
        <v>9</v>
      </c>
      <c r="F133" s="42">
        <v>5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1</v>
      </c>
      <c r="M133" s="42">
        <v>0</v>
      </c>
      <c r="N133" s="42">
        <v>35</v>
      </c>
      <c r="O133" s="42">
        <v>0</v>
      </c>
      <c r="P133" s="42">
        <v>0</v>
      </c>
      <c r="Q133" s="42">
        <v>0</v>
      </c>
      <c r="R133" s="43">
        <f t="shared" si="1"/>
        <v>11450</v>
      </c>
    </row>
    <row r="134" spans="1:18">
      <c r="A134" s="40">
        <v>696</v>
      </c>
      <c r="B134" s="41" t="s">
        <v>198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1</v>
      </c>
      <c r="O134" s="42">
        <v>0</v>
      </c>
      <c r="P134" s="42">
        <v>0</v>
      </c>
      <c r="Q134" s="42">
        <v>0</v>
      </c>
      <c r="R134" s="43">
        <f t="shared" ref="R134:R149" si="2">+C134*25+D134*50+E134*50+F134*25+G134*10000+H134*25+I134*25+J134*10000+K134*1000+L134*10000+M134*10000+N134*25+O134*100000+P134*50000+Q134*50000</f>
        <v>25</v>
      </c>
    </row>
    <row r="135" spans="1:18">
      <c r="A135" s="40">
        <v>610</v>
      </c>
      <c r="B135" s="41" t="s">
        <v>112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1</v>
      </c>
      <c r="O135" s="42">
        <v>0</v>
      </c>
      <c r="P135" s="42">
        <v>0</v>
      </c>
      <c r="Q135" s="42">
        <v>0</v>
      </c>
      <c r="R135" s="43">
        <f t="shared" si="2"/>
        <v>25</v>
      </c>
    </row>
    <row r="136" spans="1:18">
      <c r="A136" s="40">
        <v>656</v>
      </c>
      <c r="B136" s="41" t="s">
        <v>176</v>
      </c>
      <c r="C136" s="42">
        <v>0</v>
      </c>
      <c r="D136" s="42">
        <v>16</v>
      </c>
      <c r="E136" s="42">
        <v>282</v>
      </c>
      <c r="F136" s="42">
        <v>618</v>
      </c>
      <c r="G136" s="42">
        <v>0</v>
      </c>
      <c r="H136" s="42">
        <v>26</v>
      </c>
      <c r="I136" s="42">
        <v>51</v>
      </c>
      <c r="J136" s="42">
        <v>0</v>
      </c>
      <c r="K136" s="42">
        <v>0</v>
      </c>
      <c r="L136" s="42">
        <v>0</v>
      </c>
      <c r="M136" s="42">
        <v>20</v>
      </c>
      <c r="N136" s="42">
        <v>1048</v>
      </c>
      <c r="O136" s="42">
        <v>0</v>
      </c>
      <c r="P136" s="42">
        <v>6</v>
      </c>
      <c r="Q136" s="42">
        <v>3</v>
      </c>
      <c r="R136" s="43">
        <f t="shared" si="2"/>
        <v>708475</v>
      </c>
    </row>
    <row r="137" spans="1:18">
      <c r="A137" s="40">
        <v>655</v>
      </c>
      <c r="B137" s="41" t="s">
        <v>174</v>
      </c>
      <c r="C137" s="42">
        <v>0</v>
      </c>
      <c r="D137" s="42">
        <v>1</v>
      </c>
      <c r="E137" s="42">
        <v>89</v>
      </c>
      <c r="F137" s="42">
        <v>78</v>
      </c>
      <c r="G137" s="42">
        <v>0</v>
      </c>
      <c r="H137" s="42">
        <v>3</v>
      </c>
      <c r="I137" s="42">
        <v>6</v>
      </c>
      <c r="J137" s="42">
        <v>0</v>
      </c>
      <c r="K137" s="42">
        <v>0</v>
      </c>
      <c r="L137" s="42">
        <v>0</v>
      </c>
      <c r="M137" s="42">
        <v>3</v>
      </c>
      <c r="N137" s="42">
        <v>98</v>
      </c>
      <c r="O137" s="42">
        <v>0</v>
      </c>
      <c r="P137" s="42">
        <v>0</v>
      </c>
      <c r="Q137" s="42">
        <v>0</v>
      </c>
      <c r="R137" s="43">
        <f t="shared" si="2"/>
        <v>39125</v>
      </c>
    </row>
    <row r="138" spans="1:18">
      <c r="A138" s="40">
        <v>126</v>
      </c>
      <c r="B138" s="41" t="s">
        <v>26</v>
      </c>
      <c r="C138" s="42">
        <v>0</v>
      </c>
      <c r="D138" s="42">
        <v>4</v>
      </c>
      <c r="E138" s="42">
        <v>35</v>
      </c>
      <c r="F138" s="42">
        <v>20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1</v>
      </c>
      <c r="O138" s="42">
        <v>0</v>
      </c>
      <c r="P138" s="42">
        <v>0</v>
      </c>
      <c r="Q138" s="42">
        <v>1</v>
      </c>
      <c r="R138" s="43">
        <f t="shared" si="2"/>
        <v>52475</v>
      </c>
    </row>
    <row r="139" spans="1:18">
      <c r="A139" s="40">
        <v>125</v>
      </c>
      <c r="B139" s="41" t="s">
        <v>24</v>
      </c>
      <c r="C139" s="42">
        <v>0</v>
      </c>
      <c r="D139" s="42">
        <v>0</v>
      </c>
      <c r="E139" s="42">
        <v>28</v>
      </c>
      <c r="F139" s="42">
        <v>10</v>
      </c>
      <c r="G139" s="42">
        <v>0</v>
      </c>
      <c r="H139" s="42">
        <v>0</v>
      </c>
      <c r="I139" s="42">
        <v>1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3">
        <f t="shared" si="2"/>
        <v>1675</v>
      </c>
    </row>
    <row r="140" spans="1:18">
      <c r="A140" s="40">
        <v>134</v>
      </c>
      <c r="B140" s="41" t="s">
        <v>36</v>
      </c>
      <c r="C140" s="42">
        <v>0</v>
      </c>
      <c r="D140" s="42">
        <v>2</v>
      </c>
      <c r="E140" s="42">
        <v>4</v>
      </c>
      <c r="F140" s="42">
        <v>26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38</v>
      </c>
      <c r="O140" s="42">
        <v>0</v>
      </c>
      <c r="P140" s="42">
        <v>0</v>
      </c>
      <c r="Q140" s="42">
        <v>0</v>
      </c>
      <c r="R140" s="43">
        <f t="shared" si="2"/>
        <v>1900</v>
      </c>
    </row>
    <row r="141" spans="1:18">
      <c r="A141" s="40">
        <v>207</v>
      </c>
      <c r="B141" s="41" t="s">
        <v>94</v>
      </c>
      <c r="C141" s="42">
        <v>0</v>
      </c>
      <c r="D141" s="42">
        <v>0</v>
      </c>
      <c r="E141" s="42">
        <v>0</v>
      </c>
      <c r="F141" s="42">
        <v>8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2</v>
      </c>
      <c r="N141" s="42">
        <v>28</v>
      </c>
      <c r="O141" s="42">
        <v>0</v>
      </c>
      <c r="P141" s="42">
        <v>0</v>
      </c>
      <c r="Q141" s="42">
        <v>0</v>
      </c>
      <c r="R141" s="43">
        <f t="shared" si="2"/>
        <v>20900</v>
      </c>
    </row>
    <row r="142" spans="1:18">
      <c r="A142" s="40">
        <v>619</v>
      </c>
      <c r="B142" s="41" t="s">
        <v>114</v>
      </c>
      <c r="C142" s="42">
        <v>0</v>
      </c>
      <c r="D142" s="42">
        <v>1</v>
      </c>
      <c r="E142" s="42">
        <v>422</v>
      </c>
      <c r="F142" s="42">
        <v>74</v>
      </c>
      <c r="G142" s="42">
        <v>0</v>
      </c>
      <c r="H142" s="42">
        <v>0</v>
      </c>
      <c r="I142" s="42">
        <v>2</v>
      </c>
      <c r="J142" s="42">
        <v>0</v>
      </c>
      <c r="K142" s="42">
        <v>0</v>
      </c>
      <c r="L142" s="42">
        <v>0</v>
      </c>
      <c r="M142" s="42">
        <v>50</v>
      </c>
      <c r="N142" s="42">
        <v>317</v>
      </c>
      <c r="O142" s="42">
        <v>0</v>
      </c>
      <c r="P142" s="42">
        <v>0</v>
      </c>
      <c r="Q142" s="42">
        <v>1</v>
      </c>
      <c r="R142" s="43">
        <f t="shared" si="2"/>
        <v>580975</v>
      </c>
    </row>
    <row r="143" spans="1:18">
      <c r="A143" s="40">
        <v>852</v>
      </c>
      <c r="B143" s="41" t="s">
        <v>242</v>
      </c>
      <c r="C143" s="42">
        <v>0</v>
      </c>
      <c r="D143" s="42">
        <v>0</v>
      </c>
      <c r="E143" s="42">
        <v>0</v>
      </c>
      <c r="F143" s="42">
        <v>2110</v>
      </c>
      <c r="G143" s="42">
        <v>0</v>
      </c>
      <c r="H143" s="42">
        <v>0</v>
      </c>
      <c r="I143" s="42">
        <v>0</v>
      </c>
      <c r="J143" s="42">
        <v>5</v>
      </c>
      <c r="K143" s="42">
        <v>0</v>
      </c>
      <c r="L143" s="42">
        <v>171</v>
      </c>
      <c r="M143" s="42">
        <v>2</v>
      </c>
      <c r="N143" s="42">
        <v>11</v>
      </c>
      <c r="O143" s="42">
        <v>0</v>
      </c>
      <c r="P143" s="42">
        <v>0</v>
      </c>
      <c r="Q143" s="42">
        <v>0</v>
      </c>
      <c r="R143" s="43">
        <f t="shared" si="2"/>
        <v>1833025</v>
      </c>
    </row>
    <row r="144" spans="1:18">
      <c r="A144" s="40">
        <v>862</v>
      </c>
      <c r="B144" s="41" t="s">
        <v>248</v>
      </c>
      <c r="C144" s="42">
        <v>0</v>
      </c>
      <c r="D144" s="42">
        <v>0</v>
      </c>
      <c r="E144" s="42">
        <v>0</v>
      </c>
      <c r="F144" s="42">
        <v>97</v>
      </c>
      <c r="G144" s="42">
        <v>0</v>
      </c>
      <c r="H144" s="42">
        <v>0</v>
      </c>
      <c r="I144" s="42">
        <v>0</v>
      </c>
      <c r="J144" s="42">
        <v>1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3">
        <f t="shared" si="2"/>
        <v>12425</v>
      </c>
    </row>
    <row r="145" spans="1:18">
      <c r="A145" s="40">
        <v>856</v>
      </c>
      <c r="B145" s="41" t="s">
        <v>246</v>
      </c>
      <c r="C145" s="42">
        <v>0</v>
      </c>
      <c r="D145" s="42">
        <v>0</v>
      </c>
      <c r="E145" s="42">
        <v>0</v>
      </c>
      <c r="F145" s="42">
        <v>578</v>
      </c>
      <c r="G145" s="42">
        <v>0</v>
      </c>
      <c r="H145" s="42">
        <v>0</v>
      </c>
      <c r="I145" s="42">
        <v>0</v>
      </c>
      <c r="J145" s="42">
        <v>3</v>
      </c>
      <c r="K145" s="42">
        <v>0</v>
      </c>
      <c r="L145" s="42">
        <v>17</v>
      </c>
      <c r="M145" s="42">
        <v>0</v>
      </c>
      <c r="N145" s="42">
        <v>3</v>
      </c>
      <c r="O145" s="42">
        <v>0</v>
      </c>
      <c r="P145" s="42">
        <v>0</v>
      </c>
      <c r="Q145" s="42">
        <v>0</v>
      </c>
      <c r="R145" s="43">
        <f t="shared" si="2"/>
        <v>214525</v>
      </c>
    </row>
    <row r="146" spans="1:18">
      <c r="A146" s="40">
        <v>854</v>
      </c>
      <c r="B146" s="41" t="s">
        <v>244</v>
      </c>
      <c r="C146" s="42">
        <v>0</v>
      </c>
      <c r="D146" s="42">
        <v>0</v>
      </c>
      <c r="E146" s="42">
        <v>0</v>
      </c>
      <c r="F146" s="42">
        <v>3356</v>
      </c>
      <c r="G146" s="42">
        <v>0</v>
      </c>
      <c r="H146" s="42">
        <v>0</v>
      </c>
      <c r="I146" s="42">
        <v>0</v>
      </c>
      <c r="J146" s="42">
        <v>7</v>
      </c>
      <c r="K146" s="42">
        <v>0</v>
      </c>
      <c r="L146" s="42">
        <v>26</v>
      </c>
      <c r="M146" s="42">
        <v>0</v>
      </c>
      <c r="N146" s="42">
        <v>7</v>
      </c>
      <c r="O146" s="42">
        <v>0</v>
      </c>
      <c r="P146" s="42">
        <v>0</v>
      </c>
      <c r="Q146" s="42">
        <v>0</v>
      </c>
      <c r="R146" s="43">
        <f t="shared" si="2"/>
        <v>414075</v>
      </c>
    </row>
    <row r="147" spans="1:18">
      <c r="A147" s="40">
        <v>840</v>
      </c>
      <c r="B147" s="41" t="s">
        <v>230</v>
      </c>
      <c r="C147" s="42">
        <v>0</v>
      </c>
      <c r="D147" s="42">
        <v>0</v>
      </c>
      <c r="E147" s="42">
        <v>0</v>
      </c>
      <c r="F147" s="42">
        <v>2490</v>
      </c>
      <c r="G147" s="42">
        <v>0</v>
      </c>
      <c r="H147" s="42">
        <v>0</v>
      </c>
      <c r="I147" s="42">
        <v>0</v>
      </c>
      <c r="J147" s="42">
        <v>4</v>
      </c>
      <c r="K147" s="42">
        <v>0</v>
      </c>
      <c r="L147" s="42">
        <v>59</v>
      </c>
      <c r="M147" s="42">
        <v>0</v>
      </c>
      <c r="N147" s="42">
        <v>19</v>
      </c>
      <c r="O147" s="42">
        <v>0</v>
      </c>
      <c r="P147" s="42">
        <v>0</v>
      </c>
      <c r="Q147" s="42">
        <v>0</v>
      </c>
      <c r="R147" s="43">
        <f t="shared" si="2"/>
        <v>692725</v>
      </c>
    </row>
    <row r="148" spans="1:18">
      <c r="A148" s="40">
        <v>846</v>
      </c>
      <c r="B148" s="41" t="s">
        <v>240</v>
      </c>
      <c r="C148" s="42">
        <v>0</v>
      </c>
      <c r="D148" s="42">
        <v>0</v>
      </c>
      <c r="E148" s="42">
        <v>0</v>
      </c>
      <c r="F148" s="42">
        <v>367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1</v>
      </c>
      <c r="M148" s="42">
        <v>0</v>
      </c>
      <c r="N148" s="42">
        <v>5</v>
      </c>
      <c r="O148" s="42">
        <v>0</v>
      </c>
      <c r="P148" s="42">
        <v>0</v>
      </c>
      <c r="Q148" s="42">
        <v>0</v>
      </c>
      <c r="R148" s="43">
        <f t="shared" si="2"/>
        <v>19300</v>
      </c>
    </row>
    <row r="149" spans="1:18">
      <c r="A149" s="40">
        <v>646</v>
      </c>
      <c r="B149" s="41" t="s">
        <v>156</v>
      </c>
      <c r="C149" s="42">
        <v>0</v>
      </c>
      <c r="D149" s="42">
        <v>0</v>
      </c>
      <c r="E149" s="42">
        <v>24</v>
      </c>
      <c r="F149" s="42">
        <v>76</v>
      </c>
      <c r="G149" s="42">
        <v>0</v>
      </c>
      <c r="H149" s="42">
        <v>8</v>
      </c>
      <c r="I149" s="42">
        <v>2</v>
      </c>
      <c r="J149" s="42">
        <v>0</v>
      </c>
      <c r="K149" s="42">
        <v>0</v>
      </c>
      <c r="L149" s="42">
        <v>0</v>
      </c>
      <c r="M149" s="42">
        <v>7</v>
      </c>
      <c r="N149" s="42">
        <v>300</v>
      </c>
      <c r="O149" s="42">
        <v>0</v>
      </c>
      <c r="P149" s="42">
        <v>0</v>
      </c>
      <c r="Q149" s="42">
        <v>0</v>
      </c>
      <c r="R149" s="43">
        <f t="shared" si="2"/>
        <v>80850</v>
      </c>
    </row>
    <row r="150" spans="1:18">
      <c r="A150" s="44"/>
      <c r="B150" s="45" t="s">
        <v>273</v>
      </c>
      <c r="C150" s="46">
        <f>SUM(C5:C149)</f>
        <v>6</v>
      </c>
      <c r="D150" s="46">
        <f t="shared" ref="D150:R150" si="3">SUM(D5:D149)</f>
        <v>4085</v>
      </c>
      <c r="E150" s="46">
        <f t="shared" si="3"/>
        <v>40499</v>
      </c>
      <c r="F150" s="46">
        <f t="shared" si="3"/>
        <v>55032</v>
      </c>
      <c r="G150" s="46">
        <f t="shared" si="3"/>
        <v>16</v>
      </c>
      <c r="H150" s="46">
        <f t="shared" si="3"/>
        <v>2086</v>
      </c>
      <c r="I150" s="46">
        <f t="shared" si="3"/>
        <v>2574</v>
      </c>
      <c r="J150" s="46">
        <f t="shared" si="3"/>
        <v>226</v>
      </c>
      <c r="K150" s="46">
        <f t="shared" si="3"/>
        <v>8</v>
      </c>
      <c r="L150" s="46">
        <f t="shared" si="3"/>
        <v>487</v>
      </c>
      <c r="M150" s="46">
        <f t="shared" si="3"/>
        <v>1974</v>
      </c>
      <c r="N150" s="46">
        <f t="shared" si="3"/>
        <v>70744</v>
      </c>
      <c r="O150" s="46">
        <f t="shared" si="3"/>
        <v>2</v>
      </c>
      <c r="P150" s="46">
        <f t="shared" si="3"/>
        <v>160</v>
      </c>
      <c r="Q150" s="46">
        <f t="shared" si="3"/>
        <v>431</v>
      </c>
      <c r="R150" s="46">
        <f t="shared" si="3"/>
        <v>62278250</v>
      </c>
    </row>
  </sheetData>
  <mergeCells count="1">
    <mergeCell ref="R3:R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F61"/>
  <sheetViews>
    <sheetView workbookViewId="0"/>
  </sheetViews>
  <sheetFormatPr defaultRowHeight="16.5"/>
  <cols>
    <col min="1" max="1" width="9.140625" style="49"/>
    <col min="2" max="2" width="12.85546875" style="49" bestFit="1" customWidth="1"/>
    <col min="3" max="3" width="25" style="49" bestFit="1" customWidth="1"/>
    <col min="4" max="4" width="30" style="49" customWidth="1"/>
    <col min="5" max="5" width="25.85546875" style="49" bestFit="1" customWidth="1"/>
    <col min="6" max="6" width="24.42578125" style="49" bestFit="1" customWidth="1"/>
    <col min="7" max="7" width="20.42578125" style="49" bestFit="1" customWidth="1"/>
    <col min="8" max="16384" width="9.140625" style="49"/>
  </cols>
  <sheetData>
    <row r="3" spans="2:6">
      <c r="B3" s="48" t="s">
        <v>1038</v>
      </c>
    </row>
    <row r="5" spans="2:6">
      <c r="B5" s="50" t="s">
        <v>0</v>
      </c>
      <c r="C5" s="50" t="s">
        <v>1</v>
      </c>
      <c r="D5" s="50" t="s">
        <v>275</v>
      </c>
      <c r="E5" s="51" t="s">
        <v>1039</v>
      </c>
      <c r="F5" s="51" t="s">
        <v>1040</v>
      </c>
    </row>
    <row r="6" spans="2:6">
      <c r="B6" s="52">
        <v>651</v>
      </c>
      <c r="C6" s="52" t="s">
        <v>1041</v>
      </c>
      <c r="D6" s="52" t="s">
        <v>696</v>
      </c>
      <c r="E6" s="53">
        <v>1</v>
      </c>
      <c r="F6" s="53">
        <f>+E6*50000</f>
        <v>50000</v>
      </c>
    </row>
    <row r="7" spans="2:6" ht="17.25" thickBot="1">
      <c r="B7" s="80" t="s">
        <v>1000</v>
      </c>
      <c r="C7" s="81"/>
      <c r="D7" s="82"/>
      <c r="E7" s="54">
        <f>SUM(E6:E6)</f>
        <v>1</v>
      </c>
      <c r="F7" s="55">
        <f>SUM(F6:F6)</f>
        <v>50000</v>
      </c>
    </row>
    <row r="8" spans="2:6" ht="17.25" thickTop="1"/>
    <row r="9" spans="2:6">
      <c r="B9" s="48" t="s">
        <v>1042</v>
      </c>
    </row>
    <row r="11" spans="2:6">
      <c r="B11" s="48" t="s">
        <v>1043</v>
      </c>
    </row>
    <row r="13" spans="2:6">
      <c r="B13" s="50" t="s">
        <v>0</v>
      </c>
      <c r="C13" s="50" t="s">
        <v>1</v>
      </c>
      <c r="D13" s="50" t="s">
        <v>275</v>
      </c>
      <c r="E13" s="51" t="s">
        <v>1039</v>
      </c>
      <c r="F13" s="51" t="s">
        <v>1040</v>
      </c>
    </row>
    <row r="14" spans="2:6">
      <c r="B14" s="56">
        <v>632</v>
      </c>
      <c r="C14" s="56" t="s">
        <v>1044</v>
      </c>
      <c r="D14" s="56" t="s">
        <v>1044</v>
      </c>
      <c r="E14" s="57">
        <v>1</v>
      </c>
      <c r="F14" s="56">
        <f>+E14*50000</f>
        <v>50000</v>
      </c>
    </row>
    <row r="15" spans="2:6">
      <c r="B15" s="56">
        <v>650</v>
      </c>
      <c r="C15" s="56" t="s">
        <v>1045</v>
      </c>
      <c r="D15" s="56" t="s">
        <v>1045</v>
      </c>
      <c r="E15" s="57">
        <v>1</v>
      </c>
      <c r="F15" s="56">
        <f t="shared" ref="F15:F19" si="0">+E15*50000</f>
        <v>50000</v>
      </c>
    </row>
    <row r="16" spans="2:6">
      <c r="B16" s="56">
        <v>206</v>
      </c>
      <c r="C16" s="56" t="s">
        <v>1046</v>
      </c>
      <c r="D16" s="56" t="s">
        <v>540</v>
      </c>
      <c r="E16" s="57">
        <v>9</v>
      </c>
      <c r="F16" s="56">
        <f t="shared" si="0"/>
        <v>450000</v>
      </c>
    </row>
    <row r="17" spans="2:6">
      <c r="B17" s="56">
        <v>143</v>
      </c>
      <c r="C17" s="56" t="s">
        <v>1047</v>
      </c>
      <c r="D17" s="56" t="s">
        <v>1048</v>
      </c>
      <c r="E17" s="57">
        <v>2</v>
      </c>
      <c r="F17" s="56">
        <f t="shared" si="0"/>
        <v>100000</v>
      </c>
    </row>
    <row r="18" spans="2:6">
      <c r="B18" s="56">
        <v>143</v>
      </c>
      <c r="C18" s="56" t="s">
        <v>1047</v>
      </c>
      <c r="D18" s="56" t="s">
        <v>1049</v>
      </c>
      <c r="E18" s="57">
        <v>3</v>
      </c>
      <c r="F18" s="56">
        <f t="shared" si="0"/>
        <v>150000</v>
      </c>
    </row>
    <row r="19" spans="2:6">
      <c r="B19" s="56">
        <v>143</v>
      </c>
      <c r="C19" s="56" t="s">
        <v>1047</v>
      </c>
      <c r="D19" s="56" t="s">
        <v>1050</v>
      </c>
      <c r="E19" s="57">
        <v>3</v>
      </c>
      <c r="F19" s="56">
        <f t="shared" si="0"/>
        <v>150000</v>
      </c>
    </row>
    <row r="20" spans="2:6" ht="17.25" thickBot="1">
      <c r="B20" s="80" t="s">
        <v>1000</v>
      </c>
      <c r="C20" s="81"/>
      <c r="D20" s="82"/>
      <c r="E20" s="54">
        <f>SUM(E14:E19)</f>
        <v>19</v>
      </c>
      <c r="F20" s="55">
        <f>SUM(F14:F19)</f>
        <v>950000</v>
      </c>
    </row>
    <row r="21" spans="2:6" ht="17.25" thickTop="1"/>
    <row r="22" spans="2:6">
      <c r="B22" s="48" t="s">
        <v>1051</v>
      </c>
    </row>
    <row r="23" spans="2:6">
      <c r="B23" s="48"/>
    </row>
    <row r="24" spans="2:6">
      <c r="B24" s="48" t="s">
        <v>1052</v>
      </c>
    </row>
    <row r="26" spans="2:6">
      <c r="B26" s="48" t="s">
        <v>1053</v>
      </c>
    </row>
    <row r="28" spans="2:6">
      <c r="B28" s="50" t="s">
        <v>0</v>
      </c>
      <c r="C28" s="50" t="s">
        <v>1</v>
      </c>
      <c r="D28" s="50" t="s">
        <v>275</v>
      </c>
      <c r="E28" s="51" t="s">
        <v>1039</v>
      </c>
      <c r="F28" s="51" t="s">
        <v>1040</v>
      </c>
    </row>
    <row r="29" spans="2:6">
      <c r="B29" s="56">
        <v>661</v>
      </c>
      <c r="C29" s="56" t="s">
        <v>1054</v>
      </c>
      <c r="D29" s="56" t="s">
        <v>1055</v>
      </c>
      <c r="E29" s="57">
        <v>2</v>
      </c>
      <c r="F29" s="56">
        <f t="shared" ref="F29:F32" si="1">+E29*50000</f>
        <v>100000</v>
      </c>
    </row>
    <row r="30" spans="2:6">
      <c r="B30" s="56">
        <v>650</v>
      </c>
      <c r="C30" s="56" t="s">
        <v>1056</v>
      </c>
      <c r="D30" s="56" t="s">
        <v>1057</v>
      </c>
      <c r="E30" s="57">
        <v>1</v>
      </c>
      <c r="F30" s="56">
        <f t="shared" si="1"/>
        <v>50000</v>
      </c>
    </row>
    <row r="31" spans="2:6">
      <c r="B31" s="56">
        <v>206</v>
      </c>
      <c r="C31" s="56" t="s">
        <v>1058</v>
      </c>
      <c r="D31" s="56" t="s">
        <v>1059</v>
      </c>
      <c r="E31" s="57">
        <v>16</v>
      </c>
      <c r="F31" s="56">
        <f t="shared" si="1"/>
        <v>800000</v>
      </c>
    </row>
    <row r="32" spans="2:6">
      <c r="B32" s="56">
        <v>653</v>
      </c>
      <c r="C32" s="56" t="s">
        <v>1060</v>
      </c>
      <c r="D32" s="56" t="s">
        <v>1061</v>
      </c>
      <c r="E32" s="57">
        <v>7</v>
      </c>
      <c r="F32" s="56">
        <f t="shared" si="1"/>
        <v>350000</v>
      </c>
    </row>
    <row r="33" spans="2:6" ht="17.25" thickBot="1">
      <c r="B33" s="80" t="s">
        <v>1000</v>
      </c>
      <c r="C33" s="81"/>
      <c r="D33" s="82"/>
      <c r="E33" s="54">
        <f>SUM(E29:E32)</f>
        <v>26</v>
      </c>
      <c r="F33" s="55">
        <f>SUM(F29:F32)</f>
        <v>1300000</v>
      </c>
    </row>
    <row r="34" spans="2:6" ht="17.25" thickTop="1"/>
    <row r="36" spans="2:6">
      <c r="B36" s="48" t="s">
        <v>1062</v>
      </c>
    </row>
    <row r="38" spans="2:6">
      <c r="B38" s="50" t="s">
        <v>0</v>
      </c>
      <c r="C38" s="50" t="s">
        <v>1</v>
      </c>
      <c r="D38" s="50" t="s">
        <v>275</v>
      </c>
      <c r="E38" s="51" t="s">
        <v>1039</v>
      </c>
      <c r="F38" s="51" t="s">
        <v>1040</v>
      </c>
    </row>
    <row r="39" spans="2:6">
      <c r="B39" s="56">
        <v>648</v>
      </c>
      <c r="C39" s="56" t="s">
        <v>1063</v>
      </c>
      <c r="D39" s="56" t="s">
        <v>674</v>
      </c>
      <c r="E39" s="57">
        <v>1</v>
      </c>
      <c r="F39" s="56">
        <f>+E39*50000</f>
        <v>50000</v>
      </c>
    </row>
    <row r="40" spans="2:6">
      <c r="B40" s="56">
        <v>649</v>
      </c>
      <c r="C40" s="56" t="s">
        <v>162</v>
      </c>
      <c r="D40" s="56" t="s">
        <v>678</v>
      </c>
      <c r="E40" s="57">
        <v>2</v>
      </c>
      <c r="F40" s="56">
        <f t="shared" ref="F40:F49" si="2">+E40*50000</f>
        <v>100000</v>
      </c>
    </row>
    <row r="41" spans="2:6">
      <c r="B41" s="56">
        <v>664</v>
      </c>
      <c r="C41" s="56" t="s">
        <v>190</v>
      </c>
      <c r="D41" s="56" t="s">
        <v>1064</v>
      </c>
      <c r="E41" s="57">
        <v>1</v>
      </c>
      <c r="F41" s="56">
        <f t="shared" si="2"/>
        <v>50000</v>
      </c>
    </row>
    <row r="42" spans="2:6">
      <c r="B42" s="56">
        <v>664</v>
      </c>
      <c r="C42" s="56" t="s">
        <v>190</v>
      </c>
      <c r="D42" s="56" t="s">
        <v>1065</v>
      </c>
      <c r="E42" s="57">
        <v>2</v>
      </c>
      <c r="F42" s="56">
        <f t="shared" si="2"/>
        <v>100000</v>
      </c>
    </row>
    <row r="43" spans="2:6">
      <c r="B43" s="56">
        <v>127</v>
      </c>
      <c r="C43" s="56" t="s">
        <v>1066</v>
      </c>
      <c r="D43" s="56" t="s">
        <v>447</v>
      </c>
      <c r="E43" s="57">
        <v>63</v>
      </c>
      <c r="F43" s="56">
        <f t="shared" si="2"/>
        <v>3150000</v>
      </c>
    </row>
    <row r="44" spans="2:6">
      <c r="B44" s="58">
        <v>656</v>
      </c>
      <c r="C44" s="56" t="s">
        <v>1067</v>
      </c>
      <c r="D44" s="56" t="s">
        <v>1067</v>
      </c>
      <c r="E44" s="57">
        <v>6</v>
      </c>
      <c r="F44" s="56">
        <f t="shared" si="2"/>
        <v>300000</v>
      </c>
    </row>
    <row r="45" spans="2:6">
      <c r="B45" s="58">
        <v>654</v>
      </c>
      <c r="C45" s="56" t="s">
        <v>172</v>
      </c>
      <c r="D45" s="56" t="s">
        <v>702</v>
      </c>
      <c r="E45" s="57">
        <v>31</v>
      </c>
      <c r="F45" s="56">
        <f t="shared" si="2"/>
        <v>1550000</v>
      </c>
    </row>
    <row r="46" spans="2:6">
      <c r="B46" s="58">
        <v>650</v>
      </c>
      <c r="C46" s="56" t="s">
        <v>1045</v>
      </c>
      <c r="D46" s="56" t="s">
        <v>1045</v>
      </c>
      <c r="E46" s="57">
        <v>4</v>
      </c>
      <c r="F46" s="56">
        <f t="shared" si="2"/>
        <v>200000</v>
      </c>
    </row>
    <row r="47" spans="2:6">
      <c r="B47" s="58">
        <v>650</v>
      </c>
      <c r="C47" s="56" t="s">
        <v>1045</v>
      </c>
      <c r="D47" s="56" t="s">
        <v>1068</v>
      </c>
      <c r="E47" s="57">
        <v>1</v>
      </c>
      <c r="F47" s="56">
        <f t="shared" si="2"/>
        <v>50000</v>
      </c>
    </row>
    <row r="48" spans="2:6">
      <c r="B48" s="58">
        <v>633</v>
      </c>
      <c r="C48" s="56" t="s">
        <v>130</v>
      </c>
      <c r="D48" s="56" t="s">
        <v>130</v>
      </c>
      <c r="E48" s="57">
        <v>1</v>
      </c>
      <c r="F48" s="56">
        <f t="shared" si="2"/>
        <v>50000</v>
      </c>
    </row>
    <row r="49" spans="2:6">
      <c r="B49" s="58">
        <v>662</v>
      </c>
      <c r="C49" s="56" t="s">
        <v>764</v>
      </c>
      <c r="D49" s="56" t="s">
        <v>764</v>
      </c>
      <c r="E49" s="57">
        <v>1</v>
      </c>
      <c r="F49" s="56">
        <f t="shared" si="2"/>
        <v>50000</v>
      </c>
    </row>
    <row r="50" spans="2:6" ht="17.25" thickBot="1">
      <c r="B50" s="80" t="s">
        <v>1000</v>
      </c>
      <c r="C50" s="81"/>
      <c r="D50" s="82"/>
      <c r="E50" s="54">
        <f>SUM(E39:E49)</f>
        <v>113</v>
      </c>
      <c r="F50" s="55">
        <f>SUM(F39:F49)</f>
        <v>5650000</v>
      </c>
    </row>
    <row r="51" spans="2:6" ht="17.25" thickTop="1"/>
    <row r="52" spans="2:6">
      <c r="B52" s="48" t="s">
        <v>1069</v>
      </c>
    </row>
    <row r="54" spans="2:6">
      <c r="B54" s="59" t="s">
        <v>1070</v>
      </c>
    </row>
    <row r="56" spans="2:6">
      <c r="B56" s="48" t="s">
        <v>1071</v>
      </c>
    </row>
    <row r="58" spans="2:6">
      <c r="B58" s="50" t="s">
        <v>0</v>
      </c>
      <c r="C58" s="50" t="s">
        <v>1</v>
      </c>
      <c r="D58" s="50" t="s">
        <v>275</v>
      </c>
      <c r="E58" s="51" t="s">
        <v>1039</v>
      </c>
      <c r="F58" s="51" t="s">
        <v>1040</v>
      </c>
    </row>
    <row r="59" spans="2:6">
      <c r="B59" s="56">
        <v>661</v>
      </c>
      <c r="C59" s="56" t="s">
        <v>1072</v>
      </c>
      <c r="D59" s="56" t="s">
        <v>1072</v>
      </c>
      <c r="E59" s="57">
        <v>1</v>
      </c>
      <c r="F59" s="57">
        <f>+E59*50000</f>
        <v>50000</v>
      </c>
    </row>
    <row r="60" spans="2:6" ht="17.25" thickBot="1">
      <c r="B60" s="80" t="s">
        <v>1000</v>
      </c>
      <c r="C60" s="81"/>
      <c r="D60" s="82"/>
      <c r="E60" s="54">
        <f>SUM(E59)</f>
        <v>1</v>
      </c>
      <c r="F60" s="54">
        <f>SUM(F59)</f>
        <v>50000</v>
      </c>
    </row>
    <row r="61" spans="2:6" ht="17.25" thickTop="1"/>
  </sheetData>
  <mergeCells count="5">
    <mergeCell ref="B7:D7"/>
    <mergeCell ref="B20:D20"/>
    <mergeCell ref="B33:D33"/>
    <mergeCell ref="B50:D50"/>
    <mergeCell ref="B60:D60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4:G29"/>
  <sheetViews>
    <sheetView workbookViewId="0"/>
  </sheetViews>
  <sheetFormatPr defaultRowHeight="16.5"/>
  <cols>
    <col min="1" max="1" width="9.140625" style="60"/>
    <col min="2" max="2" width="12.85546875" style="60" bestFit="1" customWidth="1"/>
    <col min="3" max="3" width="32.5703125" style="60" bestFit="1" customWidth="1"/>
    <col min="4" max="4" width="37.7109375" style="60" customWidth="1"/>
    <col min="5" max="5" width="15.140625" style="60" customWidth="1"/>
    <col min="6" max="6" width="20.42578125" style="60" customWidth="1"/>
    <col min="7" max="7" width="20.42578125" style="60" bestFit="1" customWidth="1"/>
    <col min="8" max="16384" width="9.140625" style="60"/>
  </cols>
  <sheetData>
    <row r="4" spans="2:7">
      <c r="B4" s="50" t="s">
        <v>0</v>
      </c>
      <c r="C4" s="50" t="s">
        <v>1</v>
      </c>
      <c r="D4" s="50" t="s">
        <v>275</v>
      </c>
      <c r="E4" s="51" t="s">
        <v>1039</v>
      </c>
      <c r="F4" s="51" t="s">
        <v>1040</v>
      </c>
    </row>
    <row r="5" spans="2:7">
      <c r="B5" s="57">
        <v>661</v>
      </c>
      <c r="C5" s="61" t="s">
        <v>1054</v>
      </c>
      <c r="D5" s="61" t="s">
        <v>1055</v>
      </c>
      <c r="E5" s="57">
        <v>2</v>
      </c>
      <c r="F5" s="57">
        <f t="shared" ref="F5:F27" si="0">+E5*50000</f>
        <v>100000</v>
      </c>
      <c r="G5" s="60" t="s">
        <v>1073</v>
      </c>
    </row>
    <row r="6" spans="2:7">
      <c r="B6" s="57">
        <v>661</v>
      </c>
      <c r="C6" s="61" t="s">
        <v>1072</v>
      </c>
      <c r="D6" s="61" t="s">
        <v>1072</v>
      </c>
      <c r="E6" s="57">
        <v>1</v>
      </c>
      <c r="F6" s="57">
        <f t="shared" si="0"/>
        <v>50000</v>
      </c>
      <c r="G6" s="60" t="s">
        <v>1074</v>
      </c>
    </row>
    <row r="7" spans="2:7">
      <c r="B7" s="57">
        <v>648</v>
      </c>
      <c r="C7" s="61" t="s">
        <v>1063</v>
      </c>
      <c r="D7" s="61" t="s">
        <v>674</v>
      </c>
      <c r="E7" s="57">
        <v>1</v>
      </c>
      <c r="F7" s="57">
        <f t="shared" si="0"/>
        <v>50000</v>
      </c>
      <c r="G7" s="60" t="s">
        <v>1074</v>
      </c>
    </row>
    <row r="8" spans="2:7">
      <c r="B8" s="57">
        <v>649</v>
      </c>
      <c r="C8" s="61" t="s">
        <v>162</v>
      </c>
      <c r="D8" s="61" t="s">
        <v>678</v>
      </c>
      <c r="E8" s="57">
        <v>2</v>
      </c>
      <c r="F8" s="57">
        <f t="shared" si="0"/>
        <v>100000</v>
      </c>
      <c r="G8" s="60" t="s">
        <v>1074</v>
      </c>
    </row>
    <row r="9" spans="2:7">
      <c r="B9" s="62">
        <v>662</v>
      </c>
      <c r="C9" s="61" t="s">
        <v>764</v>
      </c>
      <c r="D9" s="61" t="s">
        <v>764</v>
      </c>
      <c r="E9" s="57">
        <v>1</v>
      </c>
      <c r="F9" s="57">
        <f t="shared" si="0"/>
        <v>50000</v>
      </c>
      <c r="G9" s="60" t="s">
        <v>1074</v>
      </c>
    </row>
    <row r="10" spans="2:7">
      <c r="B10" s="57">
        <v>650</v>
      </c>
      <c r="C10" s="61" t="s">
        <v>1056</v>
      </c>
      <c r="D10" s="61" t="s">
        <v>1057</v>
      </c>
      <c r="E10" s="57">
        <v>1</v>
      </c>
      <c r="F10" s="57">
        <f t="shared" si="0"/>
        <v>50000</v>
      </c>
      <c r="G10" s="60" t="s">
        <v>1074</v>
      </c>
    </row>
    <row r="11" spans="2:7">
      <c r="B11" s="57">
        <v>650</v>
      </c>
      <c r="C11" s="61" t="s">
        <v>1045</v>
      </c>
      <c r="D11" s="61" t="s">
        <v>1045</v>
      </c>
      <c r="E11" s="57">
        <v>1</v>
      </c>
      <c r="F11" s="57">
        <f t="shared" si="0"/>
        <v>50000</v>
      </c>
      <c r="G11" s="60" t="s">
        <v>1074</v>
      </c>
    </row>
    <row r="12" spans="2:7">
      <c r="B12" s="62">
        <v>650</v>
      </c>
      <c r="C12" s="61" t="s">
        <v>1045</v>
      </c>
      <c r="D12" s="61" t="s">
        <v>1045</v>
      </c>
      <c r="E12" s="57">
        <v>4</v>
      </c>
      <c r="F12" s="57">
        <f t="shared" si="0"/>
        <v>200000</v>
      </c>
      <c r="G12" s="60" t="s">
        <v>1075</v>
      </c>
    </row>
    <row r="13" spans="2:7">
      <c r="B13" s="62">
        <v>650</v>
      </c>
      <c r="C13" s="61" t="s">
        <v>1045</v>
      </c>
      <c r="D13" s="61" t="s">
        <v>1068</v>
      </c>
      <c r="E13" s="57">
        <v>1</v>
      </c>
      <c r="F13" s="57">
        <f t="shared" si="0"/>
        <v>50000</v>
      </c>
      <c r="G13" s="60" t="s">
        <v>1075</v>
      </c>
    </row>
    <row r="14" spans="2:7">
      <c r="B14" s="57">
        <v>632</v>
      </c>
      <c r="C14" s="61" t="s">
        <v>1044</v>
      </c>
      <c r="D14" s="61" t="s">
        <v>1044</v>
      </c>
      <c r="E14" s="57">
        <v>1</v>
      </c>
      <c r="F14" s="57">
        <f t="shared" si="0"/>
        <v>50000</v>
      </c>
      <c r="G14" s="60" t="s">
        <v>1075</v>
      </c>
    </row>
    <row r="15" spans="2:7">
      <c r="B15" s="57">
        <v>206</v>
      </c>
      <c r="C15" s="61" t="s">
        <v>1046</v>
      </c>
      <c r="D15" s="61" t="s">
        <v>540</v>
      </c>
      <c r="E15" s="57">
        <v>9</v>
      </c>
      <c r="F15" s="57">
        <f t="shared" si="0"/>
        <v>450000</v>
      </c>
      <c r="G15" s="60" t="s">
        <v>1075</v>
      </c>
    </row>
    <row r="16" spans="2:7">
      <c r="B16" s="57">
        <v>206</v>
      </c>
      <c r="C16" s="61" t="s">
        <v>1058</v>
      </c>
      <c r="D16" s="61" t="s">
        <v>1059</v>
      </c>
      <c r="E16" s="57">
        <v>16</v>
      </c>
      <c r="F16" s="57">
        <f t="shared" si="0"/>
        <v>800000</v>
      </c>
      <c r="G16" s="60" t="s">
        <v>1076</v>
      </c>
    </row>
    <row r="17" spans="2:7">
      <c r="B17" s="62">
        <v>633</v>
      </c>
      <c r="C17" s="61" t="s">
        <v>130</v>
      </c>
      <c r="D17" s="61" t="s">
        <v>130</v>
      </c>
      <c r="E17" s="57">
        <v>1</v>
      </c>
      <c r="F17" s="57">
        <f t="shared" si="0"/>
        <v>50000</v>
      </c>
      <c r="G17" s="60" t="s">
        <v>1076</v>
      </c>
    </row>
    <row r="18" spans="2:7">
      <c r="B18" s="57">
        <v>664</v>
      </c>
      <c r="C18" s="61" t="s">
        <v>190</v>
      </c>
      <c r="D18" s="61" t="s">
        <v>1064</v>
      </c>
      <c r="E18" s="57">
        <v>1</v>
      </c>
      <c r="F18" s="57">
        <f t="shared" si="0"/>
        <v>50000</v>
      </c>
      <c r="G18" s="60" t="s">
        <v>1076</v>
      </c>
    </row>
    <row r="19" spans="2:7">
      <c r="B19" s="57">
        <v>664</v>
      </c>
      <c r="C19" s="61" t="s">
        <v>190</v>
      </c>
      <c r="D19" s="61" t="s">
        <v>1065</v>
      </c>
      <c r="E19" s="57">
        <v>2</v>
      </c>
      <c r="F19" s="57">
        <f t="shared" si="0"/>
        <v>100000</v>
      </c>
      <c r="G19" s="60" t="s">
        <v>1076</v>
      </c>
    </row>
    <row r="20" spans="2:7">
      <c r="B20" s="57">
        <v>127</v>
      </c>
      <c r="C20" s="61" t="s">
        <v>1066</v>
      </c>
      <c r="D20" s="61" t="s">
        <v>447</v>
      </c>
      <c r="E20" s="57">
        <v>63</v>
      </c>
      <c r="F20" s="57">
        <f t="shared" si="0"/>
        <v>3150000</v>
      </c>
      <c r="G20" s="60" t="s">
        <v>1076</v>
      </c>
    </row>
    <row r="21" spans="2:7">
      <c r="B21" s="57">
        <v>651</v>
      </c>
      <c r="C21" s="61" t="s">
        <v>1041</v>
      </c>
      <c r="D21" s="61" t="s">
        <v>696</v>
      </c>
      <c r="E21" s="57">
        <v>1</v>
      </c>
      <c r="F21" s="57">
        <f t="shared" si="0"/>
        <v>50000</v>
      </c>
      <c r="G21" s="60" t="s">
        <v>1076</v>
      </c>
    </row>
    <row r="22" spans="2:7">
      <c r="B22" s="57">
        <v>143</v>
      </c>
      <c r="C22" s="61" t="s">
        <v>1047</v>
      </c>
      <c r="D22" s="61" t="s">
        <v>1048</v>
      </c>
      <c r="E22" s="57">
        <v>2</v>
      </c>
      <c r="F22" s="57">
        <f t="shared" si="0"/>
        <v>100000</v>
      </c>
      <c r="G22" s="60" t="s">
        <v>1076</v>
      </c>
    </row>
    <row r="23" spans="2:7">
      <c r="B23" s="57">
        <v>143</v>
      </c>
      <c r="C23" s="61" t="s">
        <v>1047</v>
      </c>
      <c r="D23" s="61" t="s">
        <v>1049</v>
      </c>
      <c r="E23" s="57">
        <v>3</v>
      </c>
      <c r="F23" s="57">
        <f t="shared" si="0"/>
        <v>150000</v>
      </c>
      <c r="G23" s="60" t="s">
        <v>1076</v>
      </c>
    </row>
    <row r="24" spans="2:7">
      <c r="B24" s="57">
        <v>143</v>
      </c>
      <c r="C24" s="61" t="s">
        <v>1047</v>
      </c>
      <c r="D24" s="61" t="s">
        <v>1050</v>
      </c>
      <c r="E24" s="57">
        <v>3</v>
      </c>
      <c r="F24" s="57">
        <f t="shared" si="0"/>
        <v>150000</v>
      </c>
      <c r="G24" s="60" t="s">
        <v>1076</v>
      </c>
    </row>
    <row r="25" spans="2:7">
      <c r="B25" s="57">
        <v>653</v>
      </c>
      <c r="C25" s="61" t="s">
        <v>1060</v>
      </c>
      <c r="D25" s="61" t="s">
        <v>1061</v>
      </c>
      <c r="E25" s="57">
        <v>7</v>
      </c>
      <c r="F25" s="57">
        <f t="shared" si="0"/>
        <v>350000</v>
      </c>
      <c r="G25" s="60" t="s">
        <v>1076</v>
      </c>
    </row>
    <row r="26" spans="2:7">
      <c r="B26" s="62">
        <v>654</v>
      </c>
      <c r="C26" s="61" t="s">
        <v>172</v>
      </c>
      <c r="D26" s="61" t="s">
        <v>702</v>
      </c>
      <c r="E26" s="57">
        <v>31</v>
      </c>
      <c r="F26" s="57">
        <f t="shared" si="0"/>
        <v>1550000</v>
      </c>
      <c r="G26" s="60" t="s">
        <v>1076</v>
      </c>
    </row>
    <row r="27" spans="2:7">
      <c r="B27" s="62">
        <v>656</v>
      </c>
      <c r="C27" s="61" t="s">
        <v>1067</v>
      </c>
      <c r="D27" s="61" t="s">
        <v>1067</v>
      </c>
      <c r="E27" s="57">
        <v>6</v>
      </c>
      <c r="F27" s="57">
        <f t="shared" si="0"/>
        <v>300000</v>
      </c>
      <c r="G27" s="60" t="s">
        <v>1077</v>
      </c>
    </row>
    <row r="28" spans="2:7" ht="17.25" thickBot="1">
      <c r="B28" s="80" t="s">
        <v>1000</v>
      </c>
      <c r="C28" s="81"/>
      <c r="D28" s="82"/>
      <c r="E28" s="54">
        <f>SUM(E5:E27)</f>
        <v>160</v>
      </c>
      <c r="F28" s="54">
        <f>SUM(F5:F27)</f>
        <v>8000000</v>
      </c>
    </row>
    <row r="29" spans="2:7" ht="17.25" thickTop="1"/>
  </sheetData>
  <mergeCells count="1">
    <mergeCell ref="B28:D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E20"/>
  <sheetViews>
    <sheetView workbookViewId="0"/>
  </sheetViews>
  <sheetFormatPr defaultRowHeight="15"/>
  <cols>
    <col min="2" max="2" width="12.85546875" bestFit="1" customWidth="1"/>
    <col min="3" max="3" width="32.5703125" bestFit="1" customWidth="1"/>
    <col min="4" max="4" width="15.140625" bestFit="1" customWidth="1"/>
    <col min="5" max="5" width="20.42578125" bestFit="1" customWidth="1"/>
  </cols>
  <sheetData>
    <row r="3" spans="2:5" ht="16.5">
      <c r="B3" s="50" t="s">
        <v>0</v>
      </c>
      <c r="C3" s="50" t="s">
        <v>1</v>
      </c>
      <c r="D3" s="51" t="s">
        <v>1039</v>
      </c>
      <c r="E3" s="51" t="s">
        <v>1040</v>
      </c>
    </row>
    <row r="4" spans="2:5" ht="16.5">
      <c r="B4" s="57">
        <v>661</v>
      </c>
      <c r="C4" s="61" t="s">
        <v>1072</v>
      </c>
      <c r="D4" s="57">
        <v>3</v>
      </c>
      <c r="E4" s="57">
        <f t="shared" ref="E4:E18" si="0">+D4*50000</f>
        <v>150000</v>
      </c>
    </row>
    <row r="5" spans="2:5" ht="16.5">
      <c r="B5" s="57">
        <v>648</v>
      </c>
      <c r="C5" s="61" t="s">
        <v>1063</v>
      </c>
      <c r="D5" s="57">
        <v>1</v>
      </c>
      <c r="E5" s="57">
        <f t="shared" si="0"/>
        <v>50000</v>
      </c>
    </row>
    <row r="6" spans="2:5" ht="16.5">
      <c r="B6" s="57">
        <v>649</v>
      </c>
      <c r="C6" s="61" t="s">
        <v>162</v>
      </c>
      <c r="D6" s="57">
        <v>2</v>
      </c>
      <c r="E6" s="57">
        <f t="shared" si="0"/>
        <v>100000</v>
      </c>
    </row>
    <row r="7" spans="2:5" ht="16.5">
      <c r="B7" s="62">
        <v>662</v>
      </c>
      <c r="C7" s="61" t="s">
        <v>764</v>
      </c>
      <c r="D7" s="57">
        <v>1</v>
      </c>
      <c r="E7" s="57">
        <f t="shared" si="0"/>
        <v>50000</v>
      </c>
    </row>
    <row r="8" spans="2:5" ht="16.5">
      <c r="B8" s="57">
        <v>650</v>
      </c>
      <c r="C8" s="61" t="s">
        <v>1056</v>
      </c>
      <c r="D8" s="57">
        <v>7</v>
      </c>
      <c r="E8" s="57">
        <f t="shared" si="0"/>
        <v>350000</v>
      </c>
    </row>
    <row r="9" spans="2:5" ht="16.5">
      <c r="B9" s="57">
        <v>632</v>
      </c>
      <c r="C9" s="61" t="s">
        <v>1044</v>
      </c>
      <c r="D9" s="57">
        <v>1</v>
      </c>
      <c r="E9" s="57">
        <f t="shared" si="0"/>
        <v>50000</v>
      </c>
    </row>
    <row r="10" spans="2:5" ht="16.5">
      <c r="B10" s="57">
        <v>206</v>
      </c>
      <c r="C10" s="61" t="s">
        <v>1046</v>
      </c>
      <c r="D10" s="57">
        <v>25</v>
      </c>
      <c r="E10" s="57">
        <f t="shared" si="0"/>
        <v>1250000</v>
      </c>
    </row>
    <row r="11" spans="2:5" ht="16.5">
      <c r="B11" s="62">
        <v>633</v>
      </c>
      <c r="C11" s="61" t="s">
        <v>130</v>
      </c>
      <c r="D11" s="57">
        <v>1</v>
      </c>
      <c r="E11" s="57">
        <f t="shared" si="0"/>
        <v>50000</v>
      </c>
    </row>
    <row r="12" spans="2:5" ht="16.5">
      <c r="B12" s="57">
        <v>664</v>
      </c>
      <c r="C12" s="61" t="s">
        <v>190</v>
      </c>
      <c r="D12" s="57">
        <v>3</v>
      </c>
      <c r="E12" s="57">
        <f t="shared" si="0"/>
        <v>150000</v>
      </c>
    </row>
    <row r="13" spans="2:5" ht="16.5">
      <c r="B13" s="57">
        <v>127</v>
      </c>
      <c r="C13" s="61" t="s">
        <v>1066</v>
      </c>
      <c r="D13" s="57">
        <v>63</v>
      </c>
      <c r="E13" s="57">
        <f t="shared" si="0"/>
        <v>3150000</v>
      </c>
    </row>
    <row r="14" spans="2:5" ht="16.5">
      <c r="B14" s="57">
        <v>651</v>
      </c>
      <c r="C14" s="61" t="s">
        <v>1041</v>
      </c>
      <c r="D14" s="57">
        <v>1</v>
      </c>
      <c r="E14" s="57">
        <f t="shared" si="0"/>
        <v>50000</v>
      </c>
    </row>
    <row r="15" spans="2:5" ht="16.5">
      <c r="B15" s="57">
        <v>143</v>
      </c>
      <c r="C15" s="61" t="s">
        <v>1047</v>
      </c>
      <c r="D15" s="57">
        <v>8</v>
      </c>
      <c r="E15" s="57">
        <f t="shared" si="0"/>
        <v>400000</v>
      </c>
    </row>
    <row r="16" spans="2:5" ht="16.5">
      <c r="B16" s="57">
        <v>653</v>
      </c>
      <c r="C16" s="61" t="s">
        <v>700</v>
      </c>
      <c r="D16" s="57">
        <v>7</v>
      </c>
      <c r="E16" s="57">
        <f t="shared" si="0"/>
        <v>350000</v>
      </c>
    </row>
    <row r="17" spans="2:5" ht="16.5">
      <c r="B17" s="62">
        <v>654</v>
      </c>
      <c r="C17" s="61" t="s">
        <v>172</v>
      </c>
      <c r="D17" s="57">
        <v>31</v>
      </c>
      <c r="E17" s="57">
        <f t="shared" si="0"/>
        <v>1550000</v>
      </c>
    </row>
    <row r="18" spans="2:5" ht="16.5">
      <c r="B18" s="62">
        <v>656</v>
      </c>
      <c r="C18" s="61" t="s">
        <v>1067</v>
      </c>
      <c r="D18" s="57">
        <v>6</v>
      </c>
      <c r="E18" s="57">
        <f t="shared" si="0"/>
        <v>300000</v>
      </c>
    </row>
    <row r="19" spans="2:5" ht="17.25" thickBot="1">
      <c r="B19" s="80" t="s">
        <v>1000</v>
      </c>
      <c r="C19" s="81"/>
      <c r="D19" s="54">
        <f>SUM(D4:D18)</f>
        <v>160</v>
      </c>
      <c r="E19" s="54">
        <f>SUM(E4:E18)</f>
        <v>8000000</v>
      </c>
    </row>
    <row r="20" spans="2:5" ht="15.75" thickTop="1"/>
  </sheetData>
  <mergeCells count="1"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Phase-III</vt:lpstr>
      <vt:lpstr>CELC-Phase-III</vt:lpstr>
      <vt:lpstr>Calculation</vt:lpstr>
      <vt:lpstr>Adjt. for mismatch of EA</vt:lpstr>
      <vt:lpstr>Deficiency Report Penalty</vt:lpstr>
      <vt:lpstr>RO-wise </vt:lpstr>
      <vt:lpstr>Registrar-EA Wise</vt:lpstr>
      <vt:lpstr>Registrar Wise</vt:lpstr>
      <vt:lpstr>'Adjt. for mismatch of EA'!Print_Area</vt:lpstr>
      <vt:lpstr>Calculation!Print_Area</vt:lpstr>
      <vt:lpstr>'CELC-Phase-III'!Print_Area</vt:lpstr>
      <vt:lpstr>'Phase-III'!Print_Area</vt:lpstr>
      <vt:lpstr>Calculation!Print_Titles</vt:lpstr>
      <vt:lpstr>'CELC-Phase-III'!Print_Titles</vt:lpstr>
      <vt:lpstr>'Phase-III'!Print_Titles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2018-12-03T05:04:42Z</cp:lastPrinted>
  <dcterms:created xsi:type="dcterms:W3CDTF">2018-11-30T06:31:56Z</dcterms:created>
  <dcterms:modified xsi:type="dcterms:W3CDTF">2018-12-03T11:54:57Z</dcterms:modified>
</cp:coreProperties>
</file>