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 activeTab="3"/>
  </bookViews>
  <sheets>
    <sheet name="Phase-II" sheetId="3" r:id="rId1"/>
    <sheet name="Phase-III-" sheetId="1" r:id="rId2"/>
    <sheet name="CELC Phase-III" sheetId="4" r:id="rId3"/>
    <sheet name="Calculation" sheetId="2" r:id="rId4"/>
    <sheet name="Penalty" sheetId="9" r:id="rId5"/>
    <sheet name="RO Wise report" sheetId="10" r:id="rId6"/>
    <sheet name="Reg-EA Wise Report" sheetId="11" r:id="rId7"/>
    <sheet name="Registrar Wise" sheetId="12" r:id="rId8"/>
  </sheets>
  <definedNames>
    <definedName name="_xlnm._FilterDatabase" localSheetId="3" hidden="1">Calculation!$B$1:$O$141</definedName>
    <definedName name="_xlnm._FilterDatabase" localSheetId="2" hidden="1">'CELC Phase-III'!$A$1:$E$119</definedName>
    <definedName name="_xlnm._FilterDatabase" localSheetId="4" hidden="1">Penalty!$A$1:$X$144</definedName>
    <definedName name="_xlnm._FilterDatabase" localSheetId="0" hidden="1">'Phase-II'!$A:$E</definedName>
    <definedName name="_xlnm._FilterDatabase" localSheetId="1" hidden="1">'Phase-III-'!$A$1:$E$472</definedName>
    <definedName name="_xlnm.Print_Area" localSheetId="3">Calculation!$B$1:$O$141</definedName>
    <definedName name="_xlnm.Print_Area" localSheetId="2">'CELC Phase-III'!$A$1:$E$119</definedName>
    <definedName name="_xlnm.Print_Area" localSheetId="1">'Phase-III-'!$A$1:$E$472</definedName>
    <definedName name="_xlnm.Print_Titles" localSheetId="3">Calculation!$1:$2</definedName>
    <definedName name="_xlnm.Print_Titles" localSheetId="2">'CELC Phase-III'!$1:$1</definedName>
    <definedName name="_xlnm.Print_Titles" localSheetId="1">'Phase-III-'!$1:$1</definedName>
  </definedNames>
  <calcPr calcId="124519"/>
</workbook>
</file>

<file path=xl/calcChain.xml><?xml version="1.0" encoding="utf-8"?>
<calcChain xmlns="http://schemas.openxmlformats.org/spreadsheetml/2006/main">
  <c r="X142" i="9"/>
  <c r="X141"/>
  <c r="X140"/>
  <c r="X139"/>
  <c r="X138"/>
  <c r="X137"/>
  <c r="X136"/>
  <c r="X135"/>
  <c r="X134"/>
  <c r="X133"/>
  <c r="X132"/>
  <c r="X131"/>
  <c r="X130"/>
  <c r="X129"/>
  <c r="X128"/>
  <c r="X127"/>
  <c r="X126"/>
  <c r="X125"/>
  <c r="X124"/>
  <c r="X123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X4"/>
  <c r="X3"/>
  <c r="U9"/>
  <c r="U18"/>
  <c r="U20"/>
  <c r="U27"/>
  <c r="U29"/>
  <c r="U32"/>
  <c r="U33"/>
  <c r="U36"/>
  <c r="U37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5"/>
  <c r="U34"/>
  <c r="U31"/>
  <c r="U30"/>
  <c r="U28"/>
  <c r="U26"/>
  <c r="U25"/>
  <c r="U24"/>
  <c r="U23"/>
  <c r="U22"/>
  <c r="U21"/>
  <c r="U19"/>
  <c r="U17"/>
  <c r="U16"/>
  <c r="U15"/>
  <c r="U14"/>
  <c r="U13"/>
  <c r="U12"/>
  <c r="U11"/>
  <c r="U10"/>
  <c r="U8"/>
  <c r="U7"/>
  <c r="U6"/>
  <c r="U5"/>
  <c r="U4"/>
  <c r="U3"/>
  <c r="F26" i="12" l="1"/>
  <c r="E26"/>
  <c r="D26"/>
  <c r="F52" i="11"/>
  <c r="E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52" s="1"/>
  <c r="E86" i="10"/>
  <c r="F85"/>
  <c r="F84"/>
  <c r="F83"/>
  <c r="F86" s="1"/>
  <c r="E77"/>
  <c r="F76"/>
  <c r="F75"/>
  <c r="F74"/>
  <c r="F73"/>
  <c r="F72"/>
  <c r="F71"/>
  <c r="F70"/>
  <c r="F69"/>
  <c r="F77" s="1"/>
  <c r="E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64" s="1"/>
  <c r="F44"/>
  <c r="F43"/>
  <c r="F37"/>
  <c r="E37"/>
  <c r="G36"/>
  <c r="G35"/>
  <c r="G37" s="1"/>
  <c r="G34"/>
  <c r="G33"/>
  <c r="E27"/>
  <c r="F26"/>
  <c r="F25"/>
  <c r="F24"/>
  <c r="F23"/>
  <c r="F27" s="1"/>
  <c r="E16"/>
  <c r="F15"/>
  <c r="F14"/>
  <c r="F13"/>
  <c r="F12"/>
  <c r="F11"/>
  <c r="F10"/>
  <c r="F9"/>
  <c r="F16" s="1"/>
  <c r="F8"/>
  <c r="F7"/>
  <c r="P144" i="9" l="1"/>
  <c r="O144"/>
  <c r="N144"/>
  <c r="M144"/>
  <c r="L144"/>
  <c r="K144"/>
  <c r="J144"/>
  <c r="I144"/>
  <c r="H144"/>
  <c r="G144"/>
  <c r="F144"/>
  <c r="E144"/>
  <c r="D144"/>
  <c r="C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144" l="1"/>
  <c r="O66" i="2"/>
  <c r="M116"/>
  <c r="O116" s="1"/>
  <c r="M113"/>
  <c r="O113" s="1"/>
  <c r="M66"/>
  <c r="L113"/>
  <c r="L66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N141" l="1"/>
  <c r="L141"/>
  <c r="K141"/>
  <c r="J141"/>
  <c r="H68" l="1"/>
  <c r="M68" s="1"/>
  <c r="O68" s="1"/>
  <c r="H118"/>
  <c r="M118" s="1"/>
  <c r="O118" s="1"/>
  <c r="H119"/>
  <c r="M119" s="1"/>
  <c r="O119" s="1"/>
  <c r="H19"/>
  <c r="M19" s="1"/>
  <c r="O19" s="1"/>
  <c r="H61"/>
  <c r="M61" s="1"/>
  <c r="O61" s="1"/>
  <c r="H60"/>
  <c r="M60" s="1"/>
  <c r="O60" s="1"/>
  <c r="H59"/>
  <c r="M59" s="1"/>
  <c r="O59" s="1"/>
  <c r="H98"/>
  <c r="M98" s="1"/>
  <c r="O98" s="1"/>
  <c r="H124"/>
  <c r="M124" s="1"/>
  <c r="O124" s="1"/>
  <c r="H58"/>
  <c r="M58" s="1"/>
  <c r="O58" s="1"/>
  <c r="H125"/>
  <c r="M125" s="1"/>
  <c r="O125" s="1"/>
  <c r="H52"/>
  <c r="M52" s="1"/>
  <c r="O52" s="1"/>
  <c r="H136"/>
  <c r="M136" s="1"/>
  <c r="O136" s="1"/>
  <c r="H137"/>
  <c r="M137" s="1"/>
  <c r="O137" s="1"/>
  <c r="H135"/>
  <c r="M135" s="1"/>
  <c r="O135" s="1"/>
  <c r="H139"/>
  <c r="M139" s="1"/>
  <c r="O139" s="1"/>
  <c r="H63"/>
  <c r="M63" s="1"/>
  <c r="O63" s="1"/>
  <c r="H62"/>
  <c r="M62" s="1"/>
  <c r="O62" s="1"/>
  <c r="H50"/>
  <c r="M50" s="1"/>
  <c r="O50" s="1"/>
  <c r="H67"/>
  <c r="M67" s="1"/>
  <c r="O67" s="1"/>
  <c r="H138"/>
  <c r="M138" s="1"/>
  <c r="O138" s="1"/>
  <c r="H112"/>
  <c r="M112" s="1"/>
  <c r="O112" s="1"/>
  <c r="H5"/>
  <c r="M5" s="1"/>
  <c r="O5" s="1"/>
  <c r="H97"/>
  <c r="M97" s="1"/>
  <c r="O97" s="1"/>
  <c r="H91"/>
  <c r="M91" s="1"/>
  <c r="O91" s="1"/>
  <c r="H90"/>
  <c r="M90" s="1"/>
  <c r="O90" s="1"/>
  <c r="H49"/>
  <c r="M49" s="1"/>
  <c r="O49" s="1"/>
  <c r="H99"/>
  <c r="M99" s="1"/>
  <c r="O99" s="1"/>
  <c r="H44"/>
  <c r="M44" s="1"/>
  <c r="O44" s="1"/>
  <c r="H45"/>
  <c r="M45" s="1"/>
  <c r="O45" s="1"/>
  <c r="H43"/>
  <c r="M43" s="1"/>
  <c r="O43" s="1"/>
  <c r="H46"/>
  <c r="M46" s="1"/>
  <c r="O46" s="1"/>
  <c r="H88"/>
  <c r="M88" s="1"/>
  <c r="O88" s="1"/>
  <c r="H13"/>
  <c r="M13" s="1"/>
  <c r="O13" s="1"/>
  <c r="H14"/>
  <c r="M14" s="1"/>
  <c r="O14" s="1"/>
  <c r="H84"/>
  <c r="M84" s="1"/>
  <c r="O84" s="1"/>
  <c r="H48"/>
  <c r="M48" s="1"/>
  <c r="O48" s="1"/>
  <c r="H12"/>
  <c r="M12" s="1"/>
  <c r="O12" s="1"/>
  <c r="H3"/>
  <c r="M3" s="1"/>
  <c r="O3" s="1"/>
  <c r="H102"/>
  <c r="M102" s="1"/>
  <c r="O102" s="1"/>
  <c r="H87"/>
  <c r="M87" s="1"/>
  <c r="O87" s="1"/>
  <c r="H120"/>
  <c r="M120" s="1"/>
  <c r="O120" s="1"/>
  <c r="H16"/>
  <c r="M16" s="1"/>
  <c r="O16" s="1"/>
  <c r="H128"/>
  <c r="M128" s="1"/>
  <c r="O128" s="1"/>
  <c r="H129"/>
  <c r="M129" s="1"/>
  <c r="O129" s="1"/>
  <c r="H117"/>
  <c r="M117" s="1"/>
  <c r="O117" s="1"/>
  <c r="H105"/>
  <c r="M105" s="1"/>
  <c r="O105" s="1"/>
  <c r="H101"/>
  <c r="M101" s="1"/>
  <c r="O101" s="1"/>
  <c r="H86"/>
  <c r="M86" s="1"/>
  <c r="O86" s="1"/>
  <c r="H18"/>
  <c r="M18" s="1"/>
  <c r="O18" s="1"/>
  <c r="H11"/>
  <c r="M11" s="1"/>
  <c r="O11" s="1"/>
  <c r="H9"/>
  <c r="M9" s="1"/>
  <c r="O9" s="1"/>
  <c r="H6"/>
  <c r="M6" s="1"/>
  <c r="O6" s="1"/>
  <c r="H140"/>
  <c r="M140" s="1"/>
  <c r="O140" s="1"/>
  <c r="H57"/>
  <c r="M57" s="1"/>
  <c r="O57" s="1"/>
  <c r="H122"/>
  <c r="M122" s="1"/>
  <c r="O122" s="1"/>
  <c r="H114"/>
  <c r="M114" s="1"/>
  <c r="O114" s="1"/>
  <c r="H106"/>
  <c r="M106" s="1"/>
  <c r="O106" s="1"/>
  <c r="H123"/>
  <c r="M123" s="1"/>
  <c r="O123" s="1"/>
  <c r="H94"/>
  <c r="M94" s="1"/>
  <c r="O94" s="1"/>
  <c r="H93"/>
  <c r="M93" s="1"/>
  <c r="O93" s="1"/>
  <c r="H89"/>
  <c r="M89" s="1"/>
  <c r="O89" s="1"/>
  <c r="H85"/>
  <c r="M85" s="1"/>
  <c r="O85" s="1"/>
  <c r="H83"/>
  <c r="M83" s="1"/>
  <c r="O83" s="1"/>
  <c r="H82"/>
  <c r="M82" s="1"/>
  <c r="O82" s="1"/>
  <c r="H71"/>
  <c r="M71" s="1"/>
  <c r="O71" s="1"/>
  <c r="H42"/>
  <c r="M42" s="1"/>
  <c r="O42" s="1"/>
  <c r="H20"/>
  <c r="M20" s="1"/>
  <c r="O20" s="1"/>
  <c r="H17"/>
  <c r="M17" s="1"/>
  <c r="O17" s="1"/>
  <c r="H7"/>
  <c r="M7" s="1"/>
  <c r="O7" s="1"/>
  <c r="H96"/>
  <c r="M96" s="1"/>
  <c r="O96" s="1"/>
  <c r="H95"/>
  <c r="M95" s="1"/>
  <c r="O95" s="1"/>
  <c r="H4"/>
  <c r="M4" s="1"/>
  <c r="O4" s="1"/>
  <c r="H126"/>
  <c r="M126" s="1"/>
  <c r="O126" s="1"/>
  <c r="H134"/>
  <c r="M134" s="1"/>
  <c r="O134" s="1"/>
  <c r="H47"/>
  <c r="M47" s="1"/>
  <c r="O47" s="1"/>
  <c r="H103"/>
  <c r="M103" s="1"/>
  <c r="O103" s="1"/>
  <c r="H15"/>
  <c r="M15" s="1"/>
  <c r="O15" s="1"/>
  <c r="H127"/>
  <c r="M127" s="1"/>
  <c r="O127" s="1"/>
  <c r="H104"/>
  <c r="M104" s="1"/>
  <c r="O104" s="1"/>
  <c r="H23"/>
  <c r="M23" s="1"/>
  <c r="O23" s="1"/>
  <c r="H10"/>
  <c r="M10" s="1"/>
  <c r="O10" s="1"/>
  <c r="H8"/>
  <c r="M8" s="1"/>
  <c r="O8" s="1"/>
  <c r="H111"/>
  <c r="M111" s="1"/>
  <c r="O111" s="1"/>
  <c r="H72"/>
  <c r="M72" s="1"/>
  <c r="O72" s="1"/>
  <c r="H64"/>
  <c r="M64" s="1"/>
  <c r="O64" s="1"/>
  <c r="H81"/>
  <c r="M81" s="1"/>
  <c r="O81" s="1"/>
  <c r="H115"/>
  <c r="M115" s="1"/>
  <c r="O115" s="1"/>
  <c r="H22"/>
  <c r="M22" s="1"/>
  <c r="O22" s="1"/>
  <c r="H121"/>
  <c r="M121" s="1"/>
  <c r="O121" s="1"/>
  <c r="H133"/>
  <c r="M133" s="1"/>
  <c r="O133" s="1"/>
  <c r="H24"/>
  <c r="M24" s="1"/>
  <c r="O24" s="1"/>
  <c r="H108"/>
  <c r="M108" s="1"/>
  <c r="O108" s="1"/>
  <c r="H65"/>
  <c r="M65" s="1"/>
  <c r="O65" s="1"/>
  <c r="H33"/>
  <c r="M33" s="1"/>
  <c r="O33" s="1"/>
  <c r="H26"/>
  <c r="M26" s="1"/>
  <c r="O26" s="1"/>
  <c r="H53"/>
  <c r="M53" s="1"/>
  <c r="O53" s="1"/>
  <c r="H36"/>
  <c r="M36" s="1"/>
  <c r="O36" s="1"/>
  <c r="H56"/>
  <c r="M56" s="1"/>
  <c r="O56" s="1"/>
  <c r="H32"/>
  <c r="M32" s="1"/>
  <c r="O32" s="1"/>
  <c r="H34"/>
  <c r="M34" s="1"/>
  <c r="O34" s="1"/>
  <c r="H28"/>
  <c r="M28" s="1"/>
  <c r="O28" s="1"/>
  <c r="H39"/>
  <c r="M39" s="1"/>
  <c r="O39" s="1"/>
  <c r="H30"/>
  <c r="M30" s="1"/>
  <c r="O30" s="1"/>
  <c r="H38"/>
  <c r="M38" s="1"/>
  <c r="O38" s="1"/>
  <c r="H27"/>
  <c r="M27" s="1"/>
  <c r="O27" s="1"/>
  <c r="H40"/>
  <c r="M40" s="1"/>
  <c r="O40" s="1"/>
  <c r="H54"/>
  <c r="M54" s="1"/>
  <c r="O54" s="1"/>
  <c r="H25"/>
  <c r="M25" s="1"/>
  <c r="O25" s="1"/>
  <c r="H35"/>
  <c r="M35" s="1"/>
  <c r="O35" s="1"/>
  <c r="H31"/>
  <c r="M31" s="1"/>
  <c r="O31" s="1"/>
  <c r="H37"/>
  <c r="M37" s="1"/>
  <c r="O37" s="1"/>
  <c r="H29"/>
  <c r="M29" s="1"/>
  <c r="O29" s="1"/>
  <c r="H41"/>
  <c r="M41" s="1"/>
  <c r="O41" s="1"/>
  <c r="H55"/>
  <c r="M55" s="1"/>
  <c r="O55" s="1"/>
  <c r="H100"/>
  <c r="M100" s="1"/>
  <c r="O100" s="1"/>
  <c r="H110"/>
  <c r="M110" s="1"/>
  <c r="O110" s="1"/>
  <c r="H80"/>
  <c r="M80" s="1"/>
  <c r="O80" s="1"/>
  <c r="H21"/>
  <c r="M21" s="1"/>
  <c r="O21" s="1"/>
  <c r="H132"/>
  <c r="M132" s="1"/>
  <c r="O132" s="1"/>
  <c r="H77"/>
  <c r="M77" s="1"/>
  <c r="O77" s="1"/>
  <c r="H73"/>
  <c r="M73" s="1"/>
  <c r="O73" s="1"/>
  <c r="H76"/>
  <c r="M76" s="1"/>
  <c r="O76" s="1"/>
  <c r="H78"/>
  <c r="M78" s="1"/>
  <c r="O78" s="1"/>
  <c r="H130"/>
  <c r="M130" s="1"/>
  <c r="O130" s="1"/>
  <c r="H131"/>
  <c r="M131" s="1"/>
  <c r="O131" s="1"/>
  <c r="H74"/>
  <c r="M74" s="1"/>
  <c r="O74" s="1"/>
  <c r="H107"/>
  <c r="M107" s="1"/>
  <c r="O107" s="1"/>
  <c r="H79"/>
  <c r="M79" s="1"/>
  <c r="O79" s="1"/>
  <c r="H109"/>
  <c r="M109" s="1"/>
  <c r="O109" s="1"/>
  <c r="H51"/>
  <c r="M51" s="1"/>
  <c r="O51" s="1"/>
  <c r="H69"/>
  <c r="M69" s="1"/>
  <c r="O69" s="1"/>
  <c r="H70"/>
  <c r="M70" s="1"/>
  <c r="O70" s="1"/>
  <c r="H75"/>
  <c r="M75" s="1"/>
  <c r="O75" s="1"/>
  <c r="H92"/>
  <c r="M92" s="1"/>
  <c r="O92" s="1"/>
  <c r="O141" l="1"/>
  <c r="M141"/>
  <c r="I141"/>
  <c r="H141"/>
  <c r="G141" l="1"/>
  <c r="E119" i="4"/>
  <c r="E141" i="2" l="1"/>
  <c r="E3" i="3"/>
  <c r="F141" i="2" l="1"/>
  <c r="E472" i="1"/>
</calcChain>
</file>

<file path=xl/sharedStrings.xml><?xml version="1.0" encoding="utf-8"?>
<sst xmlns="http://schemas.openxmlformats.org/spreadsheetml/2006/main" count="3027" uniqueCount="1230">
  <si>
    <t>Registrar ID</t>
  </si>
  <si>
    <t>Registrar Name</t>
  </si>
  <si>
    <t>EA_Code</t>
  </si>
  <si>
    <t>EA Name</t>
  </si>
  <si>
    <t>Aadhaar Generated</t>
  </si>
  <si>
    <t>000</t>
  </si>
  <si>
    <t>UIDAI-Registrar</t>
  </si>
  <si>
    <t>0000</t>
  </si>
  <si>
    <t>UIDAI-EA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</si>
  <si>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</si>
  <si>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</si>
  <si>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</si>
  <si>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</si>
  <si>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</si>
  <si>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</si>
  <si>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</si>
  <si>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</si>
  <si>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</si>
  <si>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</si>
  <si>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</si>
  <si>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</si>
  <si>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</si>
  <si>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</si>
  <si>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</si>
  <si>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</si>
  <si>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</si>
  <si>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</si>
  <si>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</si>
  <si>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</si>
  <si>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</si>
  <si>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</si>
  <si>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</si>
  <si>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</si>
  <si>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</si>
  <si>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IT, Govt. of HP</t>
  </si>
  <si>
    <t>103</t>
  </si>
  <si>
    <t>FCS Govt of Punjab</t>
  </si>
  <si>
    <t>0103</t>
  </si>
  <si>
    <t>Punjab State Child Protection Society of Department of Social Security and Women &amp; Child Developmen</t>
  </si>
  <si>
    <t>0972</t>
  </si>
  <si>
    <t>Department of Health &amp; Family Welfare, Punjab</t>
  </si>
  <si>
    <t>2059</t>
  </si>
  <si>
    <t>District Sukhmani Society Fatehgarh Sahib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</si>
  <si>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</si>
  <si>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</si>
  <si>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</si>
  <si>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</si>
  <si>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</si>
  <si>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</si>
  <si>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</si>
  <si>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</si>
  <si>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</si>
  <si>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</si>
  <si>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</si>
  <si>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</si>
  <si>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</si>
  <si>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</si>
  <si>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</si>
  <si>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</si>
  <si>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</si>
  <si>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</si>
  <si>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</si>
  <si>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</si>
  <si>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</si>
  <si>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</si>
  <si>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</si>
  <si>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</si>
  <si>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</si>
  <si>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</si>
  <si>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</si>
  <si>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</si>
  <si>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</si>
  <si>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</si>
  <si>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</si>
  <si>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</si>
  <si>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</si>
  <si>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</si>
  <si>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</si>
  <si>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</si>
  <si>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</si>
  <si>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</si>
  <si>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</si>
  <si>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</si>
  <si>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</si>
  <si>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</si>
  <si>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</si>
  <si>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</si>
  <si>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</si>
  <si>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</si>
  <si>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</si>
  <si>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</si>
  <si>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</si>
  <si>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</si>
  <si>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1042</t>
  </si>
  <si>
    <t>COMTECH INSTITUTE OFTECHNOLOGY</t>
  </si>
  <si>
    <t>1142</t>
  </si>
  <si>
    <t xml:space="preserve">OSWAL COMPUTERS &amp; CONSULTANTS </t>
  </si>
  <si>
    <t>1420</t>
  </si>
  <si>
    <t>MEGHA VINCOM PVT LTD</t>
  </si>
  <si>
    <t>1439</t>
  </si>
  <si>
    <t>M/s Sanish Choudhary</t>
  </si>
  <si>
    <t>1526</t>
  </si>
  <si>
    <t>SVG Express Services Pvt Ltd</t>
  </si>
  <si>
    <t>2036</t>
  </si>
  <si>
    <t>AKSH OPTIFIBRE LIMITED</t>
  </si>
  <si>
    <t>2091</t>
  </si>
  <si>
    <t>Rajcomp Info Services Ltd</t>
  </si>
  <si>
    <t>110</t>
  </si>
  <si>
    <t>Rural Development Dept, Govt. of Bihar</t>
  </si>
  <si>
    <t>1040</t>
  </si>
  <si>
    <t>Computer LAB</t>
  </si>
  <si>
    <t>1124</t>
  </si>
  <si>
    <t>MKS Enterprises</t>
  </si>
  <si>
    <t>1307</t>
  </si>
  <si>
    <t>Urmila Info solution</t>
  </si>
  <si>
    <t>1445</t>
  </si>
  <si>
    <t>Orion Security Solutions Private Ltd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</si>
  <si>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</si>
  <si>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</si>
  <si>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</si>
  <si>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</si>
  <si>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</si>
  <si>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</si>
  <si>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</si>
  <si>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</si>
  <si>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</si>
  <si>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</si>
  <si>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</si>
  <si>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</si>
  <si>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</si>
  <si>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</si>
  <si>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</si>
  <si>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</si>
  <si>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</si>
  <si>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</si>
  <si>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</si>
  <si>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</si>
  <si>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</si>
  <si>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</si>
  <si>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</si>
  <si>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</si>
  <si>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124</t>
  </si>
  <si>
    <t>Govt of Gujarat</t>
  </si>
  <si>
    <t>0124</t>
  </si>
  <si>
    <t xml:space="preserve">Gujarat Social Infrastructure Development Society 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</si>
  <si>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</si>
  <si>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</si>
  <si>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</si>
  <si>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</si>
  <si>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</si>
  <si>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</si>
  <si>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</si>
  <si>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</si>
  <si>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</si>
  <si>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</si>
  <si>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</si>
  <si>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</si>
  <si>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</si>
  <si>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</si>
  <si>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2122</t>
  </si>
  <si>
    <t>District e-Seva Society,Botad</t>
  </si>
  <si>
    <t>2123</t>
  </si>
  <si>
    <t>e-Seva Society, Chhotaudepur</t>
  </si>
  <si>
    <t>2124</t>
  </si>
  <si>
    <t>Jilla E-seva Sadan, Dahod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</si>
  <si>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</si>
  <si>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</si>
  <si>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</si>
  <si>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</si>
  <si>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</si>
  <si>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</si>
  <si>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</si>
  <si>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</si>
  <si>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</si>
  <si>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</si>
  <si>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</si>
  <si>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</si>
  <si>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</si>
  <si>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</si>
  <si>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</si>
  <si>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</si>
  <si>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</si>
  <si>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</si>
  <si>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</si>
  <si>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</si>
  <si>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</si>
  <si>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</si>
  <si>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</si>
  <si>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2137</t>
  </si>
  <si>
    <t>E-Seva Society,Surendranagar</t>
  </si>
  <si>
    <t>2138</t>
  </si>
  <si>
    <t>E-Seva Society Collector Office Tapi Vyara</t>
  </si>
  <si>
    <t>2139</t>
  </si>
  <si>
    <t>e-Seva Society,UID,Dang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</si>
  <si>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</si>
  <si>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</si>
  <si>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</si>
  <si>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</si>
  <si>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</si>
  <si>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</si>
  <si>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</si>
  <si>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</si>
  <si>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</si>
  <si>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</si>
  <si>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</si>
  <si>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society,Gir,Somnath</t>
  </si>
  <si>
    <t>2168</t>
  </si>
  <si>
    <t>District E-Seva Society,Mehsana</t>
  </si>
  <si>
    <t>2169</t>
  </si>
  <si>
    <t>Mahisagar Lunawala</t>
  </si>
  <si>
    <t>2170</t>
  </si>
  <si>
    <t>E-Seva Society Narmada Rajpipla</t>
  </si>
  <si>
    <t>2171</t>
  </si>
  <si>
    <t>E-Seva Society,Porbandar</t>
  </si>
  <si>
    <t>2172</t>
  </si>
  <si>
    <t>Jilla E-Seva Society,Vadodara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</si>
  <si>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</si>
  <si>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</si>
  <si>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</si>
  <si>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</si>
  <si>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</si>
  <si>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</si>
  <si>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</si>
  <si>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Society,Devbhoomi Dwarka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</si>
  <si>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</si>
  <si>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</si>
  <si>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</si>
  <si>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</si>
  <si>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</si>
  <si>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</si>
  <si>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</si>
  <si>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</si>
  <si>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</si>
  <si>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</si>
  <si>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</si>
  <si>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</si>
  <si>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129</t>
  </si>
  <si>
    <t xml:space="preserve">Govt of Karnataka </t>
  </si>
  <si>
    <t>0129</t>
  </si>
  <si>
    <t>Centre for e-Governance, GOK</t>
  </si>
  <si>
    <t>2086</t>
  </si>
  <si>
    <t>EDCS GOK</t>
  </si>
  <si>
    <t>130</t>
  </si>
  <si>
    <t>Govt of Goa</t>
  </si>
  <si>
    <t>0130</t>
  </si>
  <si>
    <t>Directorate of Planning, Statistics &amp; Evaluation-Govt of Goa</t>
  </si>
  <si>
    <t>0838</t>
  </si>
  <si>
    <t>Directorate of Women &amp; Child Department, Govt Of Goa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</si>
  <si>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</si>
  <si>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</si>
  <si>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</si>
  <si>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</si>
  <si>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</si>
  <si>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</si>
  <si>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</si>
  <si>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</si>
  <si>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</si>
  <si>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</si>
  <si>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</si>
  <si>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</si>
  <si>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1092</t>
  </si>
  <si>
    <t>India Computer Technology</t>
  </si>
  <si>
    <t>138</t>
  </si>
  <si>
    <t>Govt of UT of Chandigarh</t>
  </si>
  <si>
    <t>0138</t>
  </si>
  <si>
    <t>Department of IT, Chandigarh</t>
  </si>
  <si>
    <t>141</t>
  </si>
  <si>
    <t>Secretery IT,J&amp;K</t>
  </si>
  <si>
    <t>1239</t>
  </si>
  <si>
    <t>Chinar Construction Company Prime agency</t>
  </si>
  <si>
    <t>1355</t>
  </si>
  <si>
    <t>COMTECHINFO SOLUTIONS PVT.LTD</t>
  </si>
  <si>
    <t>143</t>
  </si>
  <si>
    <t xml:space="preserve">Odisha Computer Application Center </t>
  </si>
  <si>
    <t>1164</t>
  </si>
  <si>
    <t>SARADA SYSTEMS</t>
  </si>
  <si>
    <t>1178</t>
  </si>
  <si>
    <t>SREI INFRASTRUCTURE FINANCES L</t>
  </si>
  <si>
    <t>1358</t>
  </si>
  <si>
    <t>Bloom Solutions Pvt Ltd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</si>
  <si>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</si>
  <si>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</si>
  <si>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</si>
  <si>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</si>
  <si>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</si>
  <si>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</si>
  <si>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</si>
  <si>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</si>
  <si>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</si>
  <si>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</si>
  <si>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</si>
  <si>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</si>
  <si>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</si>
  <si>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</si>
  <si>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</si>
  <si>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</si>
  <si>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</si>
  <si>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</si>
  <si>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</si>
  <si>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</si>
  <si>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</si>
  <si>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</si>
  <si>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</si>
  <si>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</si>
  <si>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</si>
  <si>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</si>
  <si>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</si>
  <si>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</si>
  <si>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</si>
  <si>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CO, SARLI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</si>
  <si>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</si>
  <si>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</si>
  <si>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</si>
  <si>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</si>
  <si>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</si>
  <si>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</si>
  <si>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</si>
  <si>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</si>
  <si>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</si>
  <si>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</si>
  <si>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</si>
  <si>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</si>
  <si>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</si>
  <si>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</si>
  <si>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</si>
  <si>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</si>
  <si>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</si>
  <si>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</si>
  <si>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</si>
  <si>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</si>
  <si>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</si>
  <si>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</si>
  <si>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</si>
  <si>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</si>
  <si>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</si>
  <si>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</si>
  <si>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</si>
  <si>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</si>
  <si>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</si>
  <si>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</si>
  <si>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</si>
  <si>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</si>
  <si>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</si>
  <si>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</si>
  <si>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</si>
  <si>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</si>
  <si>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</si>
  <si>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Statistics, Anini</t>
  </si>
  <si>
    <t>159</t>
  </si>
  <si>
    <t>DC Lower Dibang</t>
  </si>
  <si>
    <t>2272</t>
  </si>
  <si>
    <t>Circle Officer, Roing1</t>
  </si>
  <si>
    <t>160</t>
  </si>
  <si>
    <t>DC LOHIT</t>
  </si>
  <si>
    <t>2352</t>
  </si>
  <si>
    <t>DDSE Lohit</t>
  </si>
  <si>
    <t>2354</t>
  </si>
  <si>
    <t>CDPO Tezu ICDS</t>
  </si>
  <si>
    <t>2356</t>
  </si>
  <si>
    <t>DFCSO, Tezu</t>
  </si>
  <si>
    <t>161</t>
  </si>
  <si>
    <t>Deputy Commissioner, Anjaw</t>
  </si>
  <si>
    <t>2347</t>
  </si>
  <si>
    <t>DFCSO Anjaw</t>
  </si>
  <si>
    <t>162</t>
  </si>
  <si>
    <t>DC NAMSAI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</si>
  <si>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</si>
  <si>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</si>
  <si>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</si>
  <si>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</si>
  <si>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</si>
  <si>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</si>
  <si>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</si>
  <si>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</si>
  <si>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163</t>
  </si>
  <si>
    <t>DEPUTY COMMISSIONER CHANGLANG</t>
  </si>
  <si>
    <t>2417</t>
  </si>
  <si>
    <t>2430</t>
  </si>
  <si>
    <t>ADDITIONAL DEPUTY COMMISSIONER  BORDUMSA</t>
  </si>
  <si>
    <t>2431</t>
  </si>
  <si>
    <t>EXTRA ASSISTANT COMMISSIONER DIYUN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</si>
  <si>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</si>
  <si>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</si>
  <si>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</si>
  <si>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</si>
  <si>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</si>
  <si>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</si>
  <si>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</si>
  <si>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Deputy Commissioner, Longding</t>
  </si>
  <si>
    <t>167</t>
  </si>
  <si>
    <t>DY. COMMISSIONER SHAHDARA</t>
  </si>
  <si>
    <t>0167</t>
  </si>
  <si>
    <t>DC SHAHDARA</t>
  </si>
  <si>
    <t>169</t>
  </si>
  <si>
    <t>Rural Development Department Bihar-1</t>
  </si>
  <si>
    <t>1062</t>
  </si>
  <si>
    <t>Emdee Digitronics Pvt.Ltd.</t>
  </si>
  <si>
    <t>1129</t>
  </si>
  <si>
    <t>Nevaeh Technology Pvt. Ltd.</t>
  </si>
  <si>
    <t>206</t>
  </si>
  <si>
    <t>CSC e-Governance Services India Limited</t>
  </si>
  <si>
    <t>1215</t>
  </si>
  <si>
    <t>WEBEL TECHNOLOGY LIMITED</t>
  </si>
  <si>
    <t>2084</t>
  </si>
  <si>
    <t>CHIPS</t>
  </si>
  <si>
    <t>2189</t>
  </si>
  <si>
    <t>CSC SPV</t>
  </si>
  <si>
    <t>2706</t>
  </si>
  <si>
    <t>CSC e Gov</t>
  </si>
  <si>
    <t>207</t>
  </si>
  <si>
    <t>UTI Infrastructure Technology &amp; Services Limited</t>
  </si>
  <si>
    <t>1446</t>
  </si>
  <si>
    <t>Janta Silikon Consortium</t>
  </si>
  <si>
    <t>1491</t>
  </si>
  <si>
    <t>Shubh Enterprises</t>
  </si>
  <si>
    <t>1506</t>
  </si>
  <si>
    <t>Sant Naval Institute of Information Technology</t>
  </si>
  <si>
    <t>1561</t>
  </si>
  <si>
    <t>Citizencenter Technologies Pvt Ltd</t>
  </si>
  <si>
    <t>208</t>
  </si>
  <si>
    <t>Tamil Nadu eGovernance Agency</t>
  </si>
  <si>
    <t>1067</t>
  </si>
  <si>
    <t xml:space="preserve">FINANCIAL INFORMATION NETWORK </t>
  </si>
  <si>
    <t>1349</t>
  </si>
  <si>
    <t>UNITED DATA SERVICES PRIVATE LIMITED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</si>
  <si>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</si>
  <si>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</si>
  <si>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</si>
  <si>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</si>
  <si>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</si>
  <si>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</si>
  <si>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</si>
  <si>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</si>
  <si>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2218</t>
  </si>
  <si>
    <t>ADC Medziphema</t>
  </si>
  <si>
    <t>2219</t>
  </si>
  <si>
    <t>DC Mokokchung</t>
  </si>
  <si>
    <t>2224</t>
  </si>
  <si>
    <t>DC Tuensang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</si>
  <si>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</si>
  <si>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</si>
  <si>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</si>
  <si>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</si>
  <si>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</si>
  <si>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</si>
  <si>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</si>
  <si>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</si>
  <si>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2234</t>
  </si>
  <si>
    <t>SDO C Chen</t>
  </si>
  <si>
    <t>2235</t>
  </si>
  <si>
    <t>DC Zunheboto</t>
  </si>
  <si>
    <t>2240</t>
  </si>
  <si>
    <t>DC Wokha</t>
  </si>
  <si>
    <t>2241</t>
  </si>
  <si>
    <t>SDO C Ralan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</si>
  <si>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</si>
  <si>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</si>
  <si>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</si>
  <si>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</si>
  <si>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</si>
  <si>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</si>
  <si>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</si>
  <si>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</si>
  <si>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</si>
  <si>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</si>
  <si>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2256</t>
  </si>
  <si>
    <t>ADC Tamlu</t>
  </si>
  <si>
    <t>2257</t>
  </si>
  <si>
    <t>ADC Pungro</t>
  </si>
  <si>
    <t>2258</t>
  </si>
  <si>
    <t>DC Mon</t>
  </si>
  <si>
    <t>2259</t>
  </si>
  <si>
    <t>ADC Tobu</t>
  </si>
  <si>
    <t>2260</t>
  </si>
  <si>
    <t>ADC Naginimora</t>
  </si>
  <si>
    <t>2266</t>
  </si>
  <si>
    <t>DC Peren</t>
  </si>
  <si>
    <t>2267</t>
  </si>
  <si>
    <t>SDO C Jalukie</t>
  </si>
  <si>
    <t>213</t>
  </si>
  <si>
    <t>Special Secretary Home</t>
  </si>
  <si>
    <t>0213</t>
  </si>
  <si>
    <t>Special Secretary Home,Govt. of Manipur</t>
  </si>
  <si>
    <t>2009</t>
  </si>
  <si>
    <t>Manipur Electronics Dev Corp</t>
  </si>
  <si>
    <t>214</t>
  </si>
  <si>
    <t>Govt. of Mizoram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</si>
  <si>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</si>
  <si>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</si>
  <si>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</si>
  <si>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</si>
  <si>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</si>
  <si>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</si>
  <si>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</si>
  <si>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</si>
  <si>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</si>
  <si>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</si>
  <si>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</si>
  <si>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</si>
  <si>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</si>
  <si>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</si>
  <si>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</si>
  <si>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</si>
  <si>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</si>
  <si>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</si>
  <si>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</si>
  <si>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</si>
  <si>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</si>
  <si>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1020</t>
  </si>
  <si>
    <t>AVVAS INFOTECH PVT  LTD</t>
  </si>
  <si>
    <t>219</t>
  </si>
  <si>
    <t>Social Welfare Department, Govt of Mizoram</t>
  </si>
  <si>
    <t>2512</t>
  </si>
  <si>
    <t>Aizawl Urban CDPO</t>
  </si>
  <si>
    <t>601</t>
  </si>
  <si>
    <t>Bank of Baroda</t>
  </si>
  <si>
    <t>1469</t>
  </si>
  <si>
    <t>Twinstar Industries Ltd.</t>
  </si>
  <si>
    <t>602</t>
  </si>
  <si>
    <t>Bank Of India</t>
  </si>
  <si>
    <t>1208</t>
  </si>
  <si>
    <t>VEETECHNOLOGIES PVT. LTD</t>
  </si>
  <si>
    <t>604</t>
  </si>
  <si>
    <t>Corporation Bank</t>
  </si>
  <si>
    <t>1088</t>
  </si>
  <si>
    <t>IAP COMPANY Pvt. Ltd</t>
  </si>
  <si>
    <t>1437</t>
  </si>
  <si>
    <t>77 Infosystems Pvt Ltd</t>
  </si>
  <si>
    <t>1544</t>
  </si>
  <si>
    <t>Munish Kumar Bansal Contractor</t>
  </si>
  <si>
    <t>1556</t>
  </si>
  <si>
    <t>SKY KING</t>
  </si>
  <si>
    <t>607</t>
  </si>
  <si>
    <t>Punjab National Bank</t>
  </si>
  <si>
    <t>1058</t>
  </si>
  <si>
    <t>Eagle Software India Pvt. Ltd</t>
  </si>
  <si>
    <t>610</t>
  </si>
  <si>
    <t>Union Bank</t>
  </si>
  <si>
    <t>1171</t>
  </si>
  <si>
    <t>Smart Chip Limited</t>
  </si>
  <si>
    <t>611</t>
  </si>
  <si>
    <t>Canara Bank</t>
  </si>
  <si>
    <t>1405</t>
  </si>
  <si>
    <t>Ojus Healthcare Private Limited</t>
  </si>
  <si>
    <t>2017</t>
  </si>
  <si>
    <t>Karvy Data Management Services</t>
  </si>
  <si>
    <t>614</t>
  </si>
  <si>
    <t>Punjab and Sind Bank</t>
  </si>
  <si>
    <t>1119</t>
  </si>
  <si>
    <t>Matrix Processing House</t>
  </si>
  <si>
    <t>618</t>
  </si>
  <si>
    <t>DENA BANK</t>
  </si>
  <si>
    <t>1047</t>
  </si>
  <si>
    <t xml:space="preserve">DATASOFT COMPUTER SERVICES(P) </t>
  </si>
  <si>
    <t>1218</t>
  </si>
  <si>
    <t>Wipro Ltd</t>
  </si>
  <si>
    <t>1221</t>
  </si>
  <si>
    <t>Nielsen  India  Private Limited</t>
  </si>
  <si>
    <t>1293</t>
  </si>
  <si>
    <t>Silver Touch Technologies Ltd</t>
  </si>
  <si>
    <t>1366</t>
  </si>
  <si>
    <t>NVR &amp; ASSOCIATES LIMITED</t>
  </si>
  <si>
    <t>1402</t>
  </si>
  <si>
    <t>A-Onerealtors Pvt Ltd</t>
  </si>
  <si>
    <t>1408</t>
  </si>
  <si>
    <t>Zephyr System Pvt.Ltd.</t>
  </si>
  <si>
    <t>1421</t>
  </si>
  <si>
    <t>Asha Security Guard Services</t>
  </si>
  <si>
    <t>1424</t>
  </si>
  <si>
    <t>VAP INFOSOLUTIONS</t>
  </si>
  <si>
    <t>1450</t>
  </si>
  <si>
    <t>Yash Ornaments Pvt. Ltd</t>
  </si>
  <si>
    <t>1457</t>
  </si>
  <si>
    <t>Jeevan Deep Charitable Society</t>
  </si>
  <si>
    <t>1465</t>
  </si>
  <si>
    <t>Apnatech Consultancy Services Pvt Ltd</t>
  </si>
  <si>
    <t>1467</t>
  </si>
  <si>
    <t>Akhil Bhartiya Majdoor Shiksha Sewa Samiti</t>
  </si>
  <si>
    <t>1524</t>
  </si>
  <si>
    <t>United Telecoms Ltd</t>
  </si>
  <si>
    <t>2029</t>
  </si>
  <si>
    <t>A I Soc for Electronics and Comp Tech</t>
  </si>
  <si>
    <t>2079</t>
  </si>
  <si>
    <t>Make India Smart Private Limited</t>
  </si>
  <si>
    <t>619</t>
  </si>
  <si>
    <t>Vijaya Bank</t>
  </si>
  <si>
    <t>0619</t>
  </si>
  <si>
    <t>620</t>
  </si>
  <si>
    <t>UCO BANK</t>
  </si>
  <si>
    <t>0620</t>
  </si>
  <si>
    <t>2770</t>
  </si>
  <si>
    <t>Paschim Banga Gramin Bank</t>
  </si>
  <si>
    <t>2806</t>
  </si>
  <si>
    <t>Bihar Gramin Bank</t>
  </si>
  <si>
    <t>623</t>
  </si>
  <si>
    <t>Andhra Bank</t>
  </si>
  <si>
    <t>0623</t>
  </si>
  <si>
    <t>1427</t>
  </si>
  <si>
    <t>Virinchi Technologies Ltd</t>
  </si>
  <si>
    <t>2739</t>
  </si>
  <si>
    <t xml:space="preserve">Chaitanya Godavari Grameen Bank </t>
  </si>
  <si>
    <t>628</t>
  </si>
  <si>
    <t>KotakMahindra Bank</t>
  </si>
  <si>
    <t>0628</t>
  </si>
  <si>
    <t>Kotak Mahindra Bank</t>
  </si>
  <si>
    <t>629</t>
  </si>
  <si>
    <t>Lakshmi Vilas Bank</t>
  </si>
  <si>
    <t>0629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</si>
  <si>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</si>
  <si>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</si>
  <si>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</si>
  <si>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</si>
  <si>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</si>
  <si>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</si>
  <si>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</si>
  <si>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</si>
  <si>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</si>
  <si>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</si>
  <si>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</si>
  <si>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</si>
  <si>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</si>
  <si>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</si>
  <si>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</si>
  <si>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</si>
  <si>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</si>
  <si>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</si>
  <si>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</si>
  <si>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</si>
  <si>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</si>
  <si>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636</t>
  </si>
  <si>
    <t>ICICI Bank Limited</t>
  </si>
  <si>
    <t>0636</t>
  </si>
  <si>
    <t>ICICI Bank Ltd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</si>
  <si>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</si>
  <si>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</si>
  <si>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</si>
  <si>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</si>
  <si>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</si>
  <si>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</si>
  <si>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</si>
  <si>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</si>
  <si>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</si>
  <si>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</si>
  <si>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</si>
  <si>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</si>
  <si>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</si>
  <si>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</si>
  <si>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641</t>
  </si>
  <si>
    <t>The Nainital Bank Ltd</t>
  </si>
  <si>
    <t>0641</t>
  </si>
  <si>
    <t>The Nainital Bank Limited</t>
  </si>
  <si>
    <t>1563</t>
  </si>
  <si>
    <t>M/s AFORESERVE.COM LTD</t>
  </si>
  <si>
    <t>642</t>
  </si>
  <si>
    <t>RBL Bank Limited</t>
  </si>
  <si>
    <t>0642</t>
  </si>
  <si>
    <t>643</t>
  </si>
  <si>
    <t>South Indian Bank</t>
  </si>
  <si>
    <t>0643</t>
  </si>
  <si>
    <t>644</t>
  </si>
  <si>
    <t>Tamil Nadu Mercantile Bank</t>
  </si>
  <si>
    <t>0644</t>
  </si>
  <si>
    <t>645</t>
  </si>
  <si>
    <t>Dhanlaxmi Bank</t>
  </si>
  <si>
    <t>0645</t>
  </si>
  <si>
    <t>646</t>
  </si>
  <si>
    <t>YES Bank Limited</t>
  </si>
  <si>
    <t>0646</t>
  </si>
  <si>
    <t>1325</t>
  </si>
  <si>
    <t>Alankit Limited</t>
  </si>
  <si>
    <t>647</t>
  </si>
  <si>
    <t>Axis Bank Ltd</t>
  </si>
  <si>
    <t>0647</t>
  </si>
  <si>
    <t>648</t>
  </si>
  <si>
    <t>Bank of Baroda_New_648</t>
  </si>
  <si>
    <t>0648</t>
  </si>
  <si>
    <t>1508</t>
  </si>
  <si>
    <t>AISECT Limited</t>
  </si>
  <si>
    <t>649</t>
  </si>
  <si>
    <t>Bank of India_New_649</t>
  </si>
  <si>
    <t>0649</t>
  </si>
  <si>
    <t>Bank of India</t>
  </si>
  <si>
    <t>1071</t>
  </si>
  <si>
    <t>Frontech Systems Pvt Ltd</t>
  </si>
  <si>
    <t>2758</t>
  </si>
  <si>
    <t>Narmada Jhabua Gramin Bank</t>
  </si>
  <si>
    <t>2759</t>
  </si>
  <si>
    <t>Gramin Bank of Aryavart</t>
  </si>
  <si>
    <t>2760</t>
  </si>
  <si>
    <t>Jharkhand Gramin Bank</t>
  </si>
  <si>
    <t>2761</t>
  </si>
  <si>
    <t>Vidharbha Konkan Gramin Bank</t>
  </si>
  <si>
    <t>650</t>
  </si>
  <si>
    <t>Central Bank of India_New_650</t>
  </si>
  <si>
    <t>0650</t>
  </si>
  <si>
    <t>CENTRAL BANK OF INDIA</t>
  </si>
  <si>
    <t>2767</t>
  </si>
  <si>
    <t>Uttarbanga Kshetriya Gramin Bank</t>
  </si>
  <si>
    <t>2768</t>
  </si>
  <si>
    <t xml:space="preserve">Central Madhya Pradesh Gramin Bank </t>
  </si>
  <si>
    <t>2769</t>
  </si>
  <si>
    <t>Uttar Bihar Gramin Bank</t>
  </si>
  <si>
    <t>651</t>
  </si>
  <si>
    <t>Indian Bank_New_651</t>
  </si>
  <si>
    <t>0651</t>
  </si>
  <si>
    <t>Indian Bank</t>
  </si>
  <si>
    <t>652</t>
  </si>
  <si>
    <t>ORIENTAL BANK OF COMMERCE_NEW_652</t>
  </si>
  <si>
    <t>0652</t>
  </si>
  <si>
    <t>Oriental Bank of Commerce</t>
  </si>
  <si>
    <t>1525</t>
  </si>
  <si>
    <t>PRADIK IMPEX PRIVATE LIMITED</t>
  </si>
  <si>
    <t>1560</t>
  </si>
  <si>
    <t>SUNNY CONTRACTORS &amp; ENGINEERS PVT LTD</t>
  </si>
  <si>
    <t>653</t>
  </si>
  <si>
    <t>Punjab National Bank_NEW_653</t>
  </si>
  <si>
    <t>0653</t>
  </si>
  <si>
    <t>654</t>
  </si>
  <si>
    <t>STATE BANK OF INDIA_New_654</t>
  </si>
  <si>
    <t>0654</t>
  </si>
  <si>
    <t>State Bank of India</t>
  </si>
  <si>
    <t>1416</t>
  </si>
  <si>
    <t>Utility Forms Pvt Ltd</t>
  </si>
  <si>
    <t>1569</t>
  </si>
  <si>
    <t>TRANSACTION ANALYSTS INDIA PVT LTD</t>
  </si>
  <si>
    <t>2740</t>
  </si>
  <si>
    <t>Andhra Pradesh Grameena Vikas Bank</t>
  </si>
  <si>
    <t>2741</t>
  </si>
  <si>
    <t>ARUNACHAL PRADESH RURAL BANK</t>
  </si>
  <si>
    <t>2742</t>
  </si>
  <si>
    <t>CHHATTISGARH RAJYA  GRAMIN BANK</t>
  </si>
  <si>
    <t>2743</t>
  </si>
  <si>
    <t>Ellaquai Dehati Bank</t>
  </si>
  <si>
    <t>2744</t>
  </si>
  <si>
    <t>Kaveri Grameena Bank</t>
  </si>
  <si>
    <t>2745</t>
  </si>
  <si>
    <t>Langpi Dehangi Rural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</si>
  <si>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</si>
  <si>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</si>
  <si>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</si>
  <si>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</si>
  <si>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</si>
  <si>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</si>
  <si>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</si>
  <si>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</si>
  <si>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</si>
  <si>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</si>
  <si>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</si>
  <si>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</si>
  <si>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</si>
  <si>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</si>
  <si>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</si>
  <si>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</si>
  <si>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2757</t>
  </si>
  <si>
    <t>VANANCHAL GRAMIN BANK</t>
  </si>
  <si>
    <t>655</t>
  </si>
  <si>
    <t>United Bank Of India_New_655</t>
  </si>
  <si>
    <t>0655</t>
  </si>
  <si>
    <t>United Bank Of India</t>
  </si>
  <si>
    <t>2733</t>
  </si>
  <si>
    <t>Tripura Gramin Bank</t>
  </si>
  <si>
    <t>2734</t>
  </si>
  <si>
    <t>Bangiya Gramin Vikash Bank</t>
  </si>
  <si>
    <t>656</t>
  </si>
  <si>
    <t>Union Bank Of India_New_656</t>
  </si>
  <si>
    <t>0656</t>
  </si>
  <si>
    <t>Union Bank Of INDIA</t>
  </si>
  <si>
    <t>2897</t>
  </si>
  <si>
    <t>KASHI GOMTI SAMYUT GRAMIN BANK</t>
  </si>
  <si>
    <t>657</t>
  </si>
  <si>
    <t>Canara Bank_New_657</t>
  </si>
  <si>
    <t>0657</t>
  </si>
  <si>
    <t>CANARA BANK</t>
  </si>
  <si>
    <t>1492</t>
  </si>
  <si>
    <t>IPS e Services Pvt Ltd</t>
  </si>
  <si>
    <t>2738</t>
  </si>
  <si>
    <t>PRAGATHI KRISHNA GRAMINA BANK</t>
  </si>
  <si>
    <t>658</t>
  </si>
  <si>
    <t>Syndicate Bank_New_658</t>
  </si>
  <si>
    <t>0658</t>
  </si>
  <si>
    <t>Syndicate Bank</t>
  </si>
  <si>
    <t>2762</t>
  </si>
  <si>
    <t>ANDHRA PRAGATHI GRAMEENA BANK</t>
  </si>
  <si>
    <t>2763</t>
  </si>
  <si>
    <t>KARNATAKA VIKAS GRAMEENA BANK</t>
  </si>
  <si>
    <t>2764</t>
  </si>
  <si>
    <t>PRATHAMA BANK</t>
  </si>
  <si>
    <t>659</t>
  </si>
  <si>
    <t>INDIAN OVERSEAS BANK_NEW_659</t>
  </si>
  <si>
    <t>0659</t>
  </si>
  <si>
    <t>Indian Overseas Bnak</t>
  </si>
  <si>
    <t>660</t>
  </si>
  <si>
    <t>Punjab &amp; Sind Bank_New_660</t>
  </si>
  <si>
    <t>0660</t>
  </si>
  <si>
    <t>Punjab &amp; Sindh Bank</t>
  </si>
  <si>
    <t>661</t>
  </si>
  <si>
    <t>ALLAHABAD BANK_NEW_661</t>
  </si>
  <si>
    <t>0661</t>
  </si>
  <si>
    <t>ALLAHABAD BANK</t>
  </si>
  <si>
    <t>1552</t>
  </si>
  <si>
    <t>R R Traders</t>
  </si>
  <si>
    <t>1565</t>
  </si>
  <si>
    <t>RS ENTERPRISES</t>
  </si>
  <si>
    <t>662</t>
  </si>
  <si>
    <t>BANK OF MAHARASHTRA_NEW_662</t>
  </si>
  <si>
    <t>0662</t>
  </si>
  <si>
    <t>Bank of Maharashtra</t>
  </si>
  <si>
    <t>2766</t>
  </si>
  <si>
    <t>Maharashtra Gramin Bank</t>
  </si>
  <si>
    <t>664</t>
  </si>
  <si>
    <t>Dena Bank_New_664</t>
  </si>
  <si>
    <t>0664</t>
  </si>
  <si>
    <t>667</t>
  </si>
  <si>
    <t>IDBI Bank Ltd_New_667</t>
  </si>
  <si>
    <t>0667</t>
  </si>
  <si>
    <t>IDBI Bank Ltd</t>
  </si>
  <si>
    <t>1571</t>
  </si>
  <si>
    <t>DARWIN SOCIETY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</si>
  <si>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</si>
  <si>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</si>
  <si>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</si>
  <si>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</si>
  <si>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</si>
  <si>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</si>
  <si>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0671</t>
  </si>
  <si>
    <t>804</t>
  </si>
  <si>
    <t>Indiapost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</si>
  <si>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</si>
  <si>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</si>
  <si>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</si>
  <si>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</si>
  <si>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</si>
  <si>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</si>
  <si>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2711</t>
  </si>
  <si>
    <t>THE CHIEF POSTMASTER GENERAL, ASSAM CIRCLE GUWAHATI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</si>
  <si>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</si>
  <si>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</si>
  <si>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</si>
  <si>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</si>
  <si>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</si>
  <si>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</si>
  <si>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</si>
  <si>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</si>
  <si>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</si>
  <si>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</si>
  <si>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2717</t>
  </si>
  <si>
    <t>Department of Post, Himachal Circle, Shimla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</si>
  <si>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</si>
  <si>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</si>
  <si>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</si>
  <si>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</si>
  <si>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</si>
  <si>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</si>
  <si>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</si>
  <si>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</si>
  <si>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</si>
  <si>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</si>
  <si>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</si>
  <si>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</si>
  <si>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</si>
  <si>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</si>
  <si>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</si>
  <si>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</si>
  <si>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</si>
  <si>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</si>
  <si>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</si>
  <si>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</si>
  <si>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2729</t>
  </si>
  <si>
    <t xml:space="preserve">Chief Postmaster General Uttarakhand Circle </t>
  </si>
  <si>
    <t>2730</t>
  </si>
  <si>
    <t>The Chief Postmaster General, West Bengal Circle</t>
  </si>
  <si>
    <t>805</t>
  </si>
  <si>
    <t>Delhi-NW DC</t>
  </si>
  <si>
    <t>0805</t>
  </si>
  <si>
    <t>DC NORTH WEST</t>
  </si>
  <si>
    <t>808</t>
  </si>
  <si>
    <t>Delhi - Central DC</t>
  </si>
  <si>
    <t>0808</t>
  </si>
  <si>
    <t>Delhi Central DC</t>
  </si>
  <si>
    <t>812</t>
  </si>
  <si>
    <t>Delhi - NE DC</t>
  </si>
  <si>
    <t>0812</t>
  </si>
  <si>
    <t>DC NORTH-EAST</t>
  </si>
  <si>
    <t>813</t>
  </si>
  <si>
    <t>Delhi - East DC</t>
  </si>
  <si>
    <t>0813</t>
  </si>
  <si>
    <t>East Delhi DC</t>
  </si>
  <si>
    <t>814</t>
  </si>
  <si>
    <t>NSDL e-Governance Infrastructure Limited</t>
  </si>
  <si>
    <t>1108</t>
  </si>
  <si>
    <t>LYRA  CONSULTANCY SERVICE</t>
  </si>
  <si>
    <t>1249</t>
  </si>
  <si>
    <t xml:space="preserve">Gujarat Infotech Ltd. </t>
  </si>
  <si>
    <t>1431</t>
  </si>
  <si>
    <t>Ojus G Enterprises</t>
  </si>
  <si>
    <t>1474</t>
  </si>
  <si>
    <t>Corporate India Facilities Pvt Ltd</t>
  </si>
  <si>
    <t>1477</t>
  </si>
  <si>
    <t>UT Computers Educational &amp; Welfare Soc</t>
  </si>
  <si>
    <t>1500</t>
  </si>
  <si>
    <t>Steel City Securities Limited</t>
  </si>
  <si>
    <t>1501</t>
  </si>
  <si>
    <t>Bhaswa Computer Science Pvt. Ltd.</t>
  </si>
  <si>
    <t>1507</t>
  </si>
  <si>
    <t>BNK Capital Markets Limited</t>
  </si>
  <si>
    <t>1531</t>
  </si>
  <si>
    <t>M/s TAVASYA VENTURE PARTNERS PVT. LTD.</t>
  </si>
  <si>
    <t>1543</t>
  </si>
  <si>
    <t>M/s Highway Construction Company</t>
  </si>
  <si>
    <t>1545</t>
  </si>
  <si>
    <t>Squaria Global India Private Limited</t>
  </si>
  <si>
    <t>1549</t>
  </si>
  <si>
    <t>Yashi Informatics LLP</t>
  </si>
  <si>
    <t>1550</t>
  </si>
  <si>
    <t>Yash Computers</t>
  </si>
  <si>
    <t>1562</t>
  </si>
  <si>
    <t>V P SOFTWARES PRIVATE LIMITED</t>
  </si>
  <si>
    <t>2016</t>
  </si>
  <si>
    <t>RELIGARE SECURITIES LTD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</si>
  <si>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</si>
  <si>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</si>
  <si>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</si>
  <si>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</si>
  <si>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</si>
  <si>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</si>
  <si>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</si>
  <si>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</si>
  <si>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</si>
  <si>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Department, Govt of Telangana</t>
  </si>
  <si>
    <t>2081</t>
  </si>
  <si>
    <t>Electronic Service Delivery</t>
  </si>
  <si>
    <t>820</t>
  </si>
  <si>
    <t xml:space="preserve">Madhya Pradesh State Electronics Development Corporation Ltd.  </t>
  </si>
  <si>
    <t>0820</t>
  </si>
  <si>
    <t>Madhya Pradesh State Electronics Development Corporation Ltd.</t>
  </si>
  <si>
    <t>1498</t>
  </si>
  <si>
    <t>Abha Systems And Consultancy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</si>
  <si>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</si>
  <si>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</si>
  <si>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</si>
  <si>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</si>
  <si>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</si>
  <si>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</si>
  <si>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830</t>
  </si>
  <si>
    <t>Social Welfare Deptt.,Govt of Bihar</t>
  </si>
  <si>
    <t>0830</t>
  </si>
  <si>
    <t>840</t>
  </si>
  <si>
    <t>Women &amp; Child Development, Govt. of Gujarat</t>
  </si>
  <si>
    <t>0840</t>
  </si>
  <si>
    <t>Director ICDS, Women &amp; Child Development, Govt. of Gujarat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</si>
  <si>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</si>
  <si>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</si>
  <si>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</si>
  <si>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</si>
  <si>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</si>
  <si>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</si>
  <si>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842</t>
  </si>
  <si>
    <t>Department of WCD, Haryana</t>
  </si>
  <si>
    <t>0842</t>
  </si>
  <si>
    <t>843</t>
  </si>
  <si>
    <t>Directorate of Secondary Education, Haryana</t>
  </si>
  <si>
    <t>0843</t>
  </si>
  <si>
    <t>844</t>
  </si>
  <si>
    <t>Directorate of Woman and Child Development, Government of Himachal Pradesh</t>
  </si>
  <si>
    <t>0844</t>
  </si>
  <si>
    <t>Director, Woman and Child Development, Govt. of Himachal Pradesh</t>
  </si>
  <si>
    <t>846</t>
  </si>
  <si>
    <t>Women and Child Development Govt. of Jharkhand</t>
  </si>
  <si>
    <t>0846</t>
  </si>
  <si>
    <t>Women and Child Development</t>
  </si>
  <si>
    <t>852</t>
  </si>
  <si>
    <t>WCD Govt. of MP</t>
  </si>
  <si>
    <t>0852</t>
  </si>
  <si>
    <t>854</t>
  </si>
  <si>
    <t>Women &amp; Child  Devlopment, Maharashtra</t>
  </si>
  <si>
    <t>0854</t>
  </si>
  <si>
    <t>856</t>
  </si>
  <si>
    <t>wcddelhi</t>
  </si>
  <si>
    <t>0856</t>
  </si>
  <si>
    <t>Department of WCD GNCT of Delhi</t>
  </si>
  <si>
    <t>867</t>
  </si>
  <si>
    <t>Deptt. Of School Education, Serva Shiksha Abhiyan,Govt. Of Telangana</t>
  </si>
  <si>
    <t>0867</t>
  </si>
  <si>
    <t>Enrolment Agency Sarva Shiksha Abhiyan</t>
  </si>
  <si>
    <t>951</t>
  </si>
  <si>
    <t>U.P. Development Systems Corporation Ltd</t>
  </si>
  <si>
    <t>1425</t>
  </si>
  <si>
    <t>APEX Services</t>
  </si>
  <si>
    <t>1502</t>
  </si>
  <si>
    <t>Indotech Engineering Products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</si>
  <si>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</si>
  <si>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</si>
  <si>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</si>
  <si>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</si>
  <si>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</si>
  <si>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</si>
  <si>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</si>
  <si>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</si>
  <si>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</si>
  <si>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</si>
  <si>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</si>
  <si>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</si>
  <si>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</si>
  <si>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</si>
  <si>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952</t>
  </si>
  <si>
    <t>Director General Health Services,Health Deptt, Haryana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</si>
  <si>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</si>
  <si>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</si>
  <si>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</si>
  <si>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</si>
  <si>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</si>
  <si>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</si>
  <si>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</si>
  <si>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</si>
  <si>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</si>
  <si>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</si>
  <si>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</si>
  <si>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</si>
  <si>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</si>
  <si>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Health and Family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</si>
  <si>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</si>
  <si>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</si>
  <si>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</si>
  <si>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</si>
  <si>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</si>
  <si>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</si>
  <si>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</si>
  <si>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</si>
  <si>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</si>
  <si>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</si>
  <si>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</si>
  <si>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</si>
  <si>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</si>
  <si>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</si>
  <si>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</si>
  <si>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</si>
  <si>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</si>
  <si>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</si>
  <si>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</si>
  <si>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</si>
  <si>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</si>
  <si>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</si>
  <si>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</si>
  <si>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</si>
  <si>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</si>
  <si>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</si>
  <si>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</si>
  <si>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</si>
  <si>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953</t>
  </si>
  <si>
    <t>U P Electronics Corporation Limited</t>
  </si>
  <si>
    <t>1494</t>
  </si>
  <si>
    <t>Pho-com-net Pvt. Ltd.</t>
  </si>
  <si>
    <t>1541</t>
  </si>
  <si>
    <t>Youth Infosolutions Pvt. Ltd.</t>
  </si>
  <si>
    <t>2080</t>
  </si>
  <si>
    <t>Nekton IT India Pvt Ltd.</t>
  </si>
  <si>
    <t>954</t>
  </si>
  <si>
    <t>National Cooperative Consumers Federation Of India Limited</t>
  </si>
  <si>
    <t>1444</t>
  </si>
  <si>
    <t>National Cooperative Consumers Federation of India Limited</t>
  </si>
  <si>
    <t>955</t>
  </si>
  <si>
    <t>Director Health and Family Welfare, UT</t>
  </si>
  <si>
    <t>0955</t>
  </si>
  <si>
    <t>State Health Society</t>
  </si>
  <si>
    <t>956</t>
  </si>
  <si>
    <t>Directorate of Health Services, A&amp;N Islands</t>
  </si>
  <si>
    <t>0956</t>
  </si>
  <si>
    <t xml:space="preserve"> DHS, A&amp;N Islands</t>
  </si>
  <si>
    <t>957</t>
  </si>
  <si>
    <t>Directorate of Public Health and Family Welfare, Govt of Andhra Pradesh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</si>
  <si>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</si>
  <si>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</si>
  <si>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</si>
  <si>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</si>
  <si>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</si>
  <si>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</si>
  <si>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</si>
  <si>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</si>
  <si>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</si>
  <si>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</si>
  <si>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</si>
  <si>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</si>
  <si>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</si>
  <si>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</si>
  <si>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</si>
  <si>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</si>
  <si>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 xml:space="preserve">District Registrar Births &amp; De rths cum Chief Medical Officer, Lahaul spiti 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</si>
  <si>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</si>
  <si>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</si>
  <si>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</si>
  <si>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</si>
  <si>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</si>
  <si>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</si>
  <si>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</si>
  <si>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</si>
  <si>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</si>
  <si>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</si>
  <si>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984</t>
  </si>
  <si>
    <t>State Project Director SSA J&amp;K</t>
  </si>
  <si>
    <t>0984</t>
  </si>
  <si>
    <t>State Project Director SSA  Department of Education JK</t>
  </si>
  <si>
    <t>985</t>
  </si>
  <si>
    <t>State Mission Director ICDS Social Welfare Department JK</t>
  </si>
  <si>
    <t>0985</t>
  </si>
  <si>
    <t>State Mission Director ICDS Social Welfare Department, J&amp;K</t>
  </si>
  <si>
    <t>986</t>
  </si>
  <si>
    <t>Electronics &amp; Information Technology E&amp;IT Department Government of Chhattisgarh GoCG</t>
  </si>
  <si>
    <t>Grand Total</t>
  </si>
  <si>
    <t>Aadhaar_Generated</t>
  </si>
  <si>
    <t>Reg-ID</t>
  </si>
  <si>
    <t>Registrar</t>
  </si>
  <si>
    <t>No. of Aadhaar generated count for Phase II</t>
  </si>
  <si>
    <t>No. of Aadhaar generated count for Phase III</t>
  </si>
  <si>
    <t>No. of Aadhaar generated for CEL enrolled on or after 1st Jan 2017</t>
  </si>
  <si>
    <t>Total amount for Payment (Col.3x40+Col.4x50-Col.5x23)</t>
  </si>
  <si>
    <t>1A</t>
  </si>
  <si>
    <t>2</t>
  </si>
  <si>
    <t>3</t>
  </si>
  <si>
    <t>4</t>
  </si>
  <si>
    <t>5</t>
  </si>
  <si>
    <t>6</t>
  </si>
  <si>
    <t>7</t>
  </si>
  <si>
    <t>8</t>
  </si>
  <si>
    <t>9</t>
  </si>
  <si>
    <t>12</t>
  </si>
  <si>
    <t>Amount</t>
  </si>
  <si>
    <t>Delhi - ND DC</t>
  </si>
  <si>
    <t>Total</t>
  </si>
  <si>
    <t>State Bank of Bikaner &amp; Jaipur*</t>
  </si>
  <si>
    <t xml:space="preserve">Chief Registrar Births &amp; Deaths -cum-Director Health Services </t>
  </si>
  <si>
    <t>Allahabad Bank</t>
  </si>
  <si>
    <t>Dena Bank</t>
  </si>
  <si>
    <t>Odisha Computer Application Centre</t>
  </si>
  <si>
    <t>Sl. No.</t>
  </si>
  <si>
    <t>Interim Payment Made</t>
  </si>
  <si>
    <t>Balance amount to be withheld for DMS pendency</t>
  </si>
  <si>
    <t>Amount to be withheld in current  release [actual amount for withholding or 10% of payment due(Col.6), whichever is less)</t>
  </si>
  <si>
    <t>Balance amount to be withheld for DMS pendency from future releases (Col.8-Col.9)</t>
  </si>
  <si>
    <t>Actual Gross to be booked 
(Col.6-Col.7-Col.9)</t>
  </si>
  <si>
    <t>Penalty as per new policy for enforcing process guidelines w.e.f. 01.04.2018 ( Penalty of max 10% of Amount for payment or actual whichever is less)</t>
  </si>
  <si>
    <t>Net Payment to be made (Col.11-Col.12)</t>
  </si>
  <si>
    <t>13</t>
  </si>
  <si>
    <t>Eastern Railway</t>
  </si>
  <si>
    <t>South East Central Railway</t>
  </si>
  <si>
    <t xml:space="preserve">11-20 days </t>
  </si>
  <si>
    <t>More than 21 days</t>
  </si>
  <si>
    <t>Packets synched not uploaded beyond 30 days from the date of enrolment</t>
  </si>
  <si>
    <t>Total Demo error Count</t>
  </si>
  <si>
    <t>Total BE-I Error Count</t>
  </si>
  <si>
    <t>Total BE-II Error Count</t>
  </si>
  <si>
    <t>Total BE-III Error Count</t>
  </si>
  <si>
    <t xml:space="preserve">Total Photo of Photo Count </t>
  </si>
  <si>
    <t xml:space="preserve">Total  Un-Parliamentary Language/Abusive Language in Resident Demographics enrolment Count </t>
  </si>
  <si>
    <t xml:space="preserve">Total Non-Human photo Error Count </t>
  </si>
  <si>
    <t>DOE-1</t>
  </si>
  <si>
    <t>DOE-2</t>
  </si>
  <si>
    <t>Operator/Supervisor Bio Missing Cases</t>
  </si>
  <si>
    <t>Corruption Cases recommended by Regional Offices</t>
  </si>
  <si>
    <t>Penalty-----------&gt;</t>
  </si>
  <si>
    <t>BSNL Gujarat Telecom Circle</t>
  </si>
  <si>
    <t>BSNL Maharashtra Circle</t>
  </si>
  <si>
    <t>Directorate of Social welfare, A&amp;N Islands</t>
  </si>
  <si>
    <t>1. RO Delhi letter no. A-22011/11/2011/part-2UIDAI (RO-Delhi) dated 22.06.2018</t>
  </si>
  <si>
    <t>Reg.ID</t>
  </si>
  <si>
    <t>Registar</t>
  </si>
  <si>
    <t>EA</t>
  </si>
  <si>
    <t>@50,0000/-</t>
  </si>
  <si>
    <t>CSC (206)</t>
  </si>
  <si>
    <t>CSC SPV (2189)</t>
  </si>
  <si>
    <t>DoIT (108)</t>
  </si>
  <si>
    <t>RISL (2091)</t>
  </si>
  <si>
    <t xml:space="preserve">Karur Vysya Bank 
(640)
</t>
  </si>
  <si>
    <t xml:space="preserve">Karur Vysya Bank
(0640)
</t>
  </si>
  <si>
    <t>MPSEDC (820)</t>
  </si>
  <si>
    <t>MP online (2090)</t>
  </si>
  <si>
    <t xml:space="preserve">MPSEDC
(820) 
</t>
  </si>
  <si>
    <t>AISECT Limited (1508)</t>
  </si>
  <si>
    <t>Oriental Bank of Commerce (652)</t>
  </si>
  <si>
    <t>Oriental Bank of Commerce (0652)</t>
  </si>
  <si>
    <t>Punjab National Bank (653)</t>
  </si>
  <si>
    <t>Punjab National Bank (0653)</t>
  </si>
  <si>
    <t>State Bank of India (654)</t>
  </si>
  <si>
    <t>State Bank of India (0654)</t>
  </si>
  <si>
    <t>Vijaya Bank (619)</t>
  </si>
  <si>
    <t>Vijaya Bank (0619)</t>
  </si>
  <si>
    <t>2. RO Ranchi letter no. UIDAI/RO/RNC/MRB/2018-19/936 dated 08.06.2018</t>
  </si>
  <si>
    <t>Allahabad Bank_New_661</t>
  </si>
  <si>
    <t>BOI</t>
  </si>
  <si>
    <t>CSC e- Gov. Services India Ltd.-2016</t>
  </si>
  <si>
    <t>CSC SPV-2189</t>
  </si>
  <si>
    <t>Punjab National Bank_New_653</t>
  </si>
  <si>
    <t>3. RO Hyderabad letter no. UIDAI/Hyd./Reconciliation/1553/Vol.III dated 18.06.2018</t>
  </si>
  <si>
    <t>@1,00,000/-</t>
  </si>
  <si>
    <t>CSC e- Gov. Services India Ltd.-206</t>
  </si>
  <si>
    <t>India Computer Tech.(1092)</t>
  </si>
  <si>
    <t>NSDL e-Gov. Infrastructure ltd.</t>
  </si>
  <si>
    <t>BNK Capital Ltd. (1507)</t>
  </si>
  <si>
    <t>Computer Lab (1040)</t>
  </si>
  <si>
    <t>4. RO Lucknow letter no. A-11016/Reco. Comm./2014/UIDAI/Lko/VOL.II/2292 dated 04.06.2018</t>
  </si>
  <si>
    <t>CSC e-Governance Services India Limited
206</t>
  </si>
  <si>
    <t>CSC-SPV
2189</t>
  </si>
  <si>
    <t>Make India Smart</t>
  </si>
  <si>
    <t>Vayam Technologies Ltd</t>
  </si>
  <si>
    <t>Vedavaag</t>
  </si>
  <si>
    <t>Steel City Securities Ltd.</t>
  </si>
  <si>
    <t>Nekton IT India Pvt Ltd</t>
  </si>
  <si>
    <t>Indotech</t>
  </si>
  <si>
    <t>Nirmala Devi Seva Samiti</t>
  </si>
  <si>
    <t>5. RO Mumbai letter no. UIDAI/Mum-8/113/2017-Enrol-IV dated 19.06.2018</t>
  </si>
  <si>
    <t>CSC</t>
  </si>
  <si>
    <t>SBI_New_654</t>
  </si>
  <si>
    <t>Govt. Of Maharashtra</t>
  </si>
  <si>
    <t>M/s King Computer System Pvt. Ltd.</t>
  </si>
  <si>
    <t>6.RO Bengaluru letter no. R-11013/349/RoB/VolIV dated 28.05.2018</t>
  </si>
  <si>
    <t>7. RO Guwahati letter no. UIDAI/RO-Ghy/Blacklist of EA/12/2017/483 dated 06.06.2018</t>
  </si>
  <si>
    <t>A total of 9 cases have been reported by the Standing reconciliation committee, wherin the Operator/ Supervisor has been blacklisted. However, the cases have not been recommended for levying penalty.</t>
  </si>
  <si>
    <t>8. RO Chandigarh letter no. UIDAI/RO/Chd/Reconciliation (Pt)/2017/1407 dated 28.06.2018</t>
  </si>
  <si>
    <t>RO Chandigarh vide above referred letter report Nil cases</t>
  </si>
  <si>
    <t>RO</t>
  </si>
  <si>
    <t>Ranchi</t>
  </si>
  <si>
    <t>Mumbai</t>
  </si>
  <si>
    <t>LKO</t>
  </si>
  <si>
    <t>B'lr</t>
  </si>
  <si>
    <t>Delhi</t>
  </si>
  <si>
    <t>Hyd</t>
  </si>
  <si>
    <t>Gross Amount</t>
  </si>
  <si>
    <t>penalty levied</t>
  </si>
  <si>
    <t>wrong amount</t>
  </si>
  <si>
    <t>Actual to be levied</t>
  </si>
  <si>
    <t>Difference to be paid
(Adjustment to be made in August Payment)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</si>
</sst>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rgb="FF9C0006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5" borderId="0" applyNumberFormat="0" applyBorder="0" applyAlignment="0" applyProtection="0"/>
    <xf numFmtId="164" fontId="3" fillId="0" borderId="0" applyFont="0" applyFill="0" applyBorder="0" applyAlignment="0" applyProtection="0"/>
  </cellStyleXfs>
  <cellXfs count="76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/>
    </xf>
    <xf numFmtId="165" fontId="0" fillId="2" borderId="1" xfId="1" applyNumberFormat="1" applyFont="1" applyFill="1" applyBorder="1"/>
    <xf numFmtId="0" fontId="0" fillId="0" borderId="0" xfId="0" applyFont="1"/>
    <xf numFmtId="0" fontId="0" fillId="0" borderId="1" xfId="0" applyBorder="1"/>
    <xf numFmtId="165" fontId="0" fillId="3" borderId="1" xfId="1" applyNumberFormat="1" applyFont="1" applyFill="1" applyBorder="1"/>
    <xf numFmtId="0" fontId="0" fillId="0" borderId="0" xfId="0" applyAlignment="1">
      <alignment horizontal="center"/>
    </xf>
    <xf numFmtId="165" fontId="0" fillId="0" borderId="0" xfId="1" applyNumberFormat="1" applyFont="1"/>
    <xf numFmtId="49" fontId="0" fillId="2" borderId="1" xfId="0" applyNumberFormat="1" applyFont="1" applyFill="1" applyBorder="1"/>
    <xf numFmtId="0" fontId="0" fillId="0" borderId="1" xfId="0" applyNumberFormat="1" applyBorder="1"/>
    <xf numFmtId="165" fontId="0" fillId="2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/>
    <xf numFmtId="0" fontId="4" fillId="4" borderId="1" xfId="0" applyFont="1" applyFill="1" applyBorder="1" applyAlignment="1">
      <alignment vertical="top"/>
    </xf>
    <xf numFmtId="49" fontId="4" fillId="4" borderId="1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5" fillId="0" borderId="7" xfId="0" applyFont="1" applyBorder="1"/>
    <xf numFmtId="0" fontId="6" fillId="0" borderId="7" xfId="0" applyFont="1" applyBorder="1"/>
    <xf numFmtId="0" fontId="8" fillId="0" borderId="0" xfId="0" applyFont="1"/>
    <xf numFmtId="0" fontId="8" fillId="0" borderId="1" xfId="0" applyFont="1" applyBorder="1"/>
    <xf numFmtId="0" fontId="8" fillId="0" borderId="1" xfId="0" applyNumberFormat="1" applyFont="1" applyBorder="1"/>
    <xf numFmtId="0" fontId="7" fillId="0" borderId="1" xfId="0" applyNumberFormat="1" applyFont="1" applyBorder="1"/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165" fontId="8" fillId="3" borderId="1" xfId="1" applyNumberFormat="1" applyFont="1" applyFill="1" applyBorder="1"/>
    <xf numFmtId="165" fontId="8" fillId="0" borderId="0" xfId="1" applyNumberFormat="1" applyFont="1"/>
    <xf numFmtId="165" fontId="8" fillId="0" borderId="0" xfId="0" applyNumberFormat="1" applyFont="1"/>
    <xf numFmtId="0" fontId="8" fillId="0" borderId="1" xfId="0" applyFont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5" fillId="0" borderId="1" xfId="0" applyFont="1" applyBorder="1"/>
    <xf numFmtId="0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4" borderId="1" xfId="0" applyFont="1" applyFill="1" applyBorder="1" applyAlignment="1">
      <alignment vertical="top" wrapText="1"/>
    </xf>
    <xf numFmtId="0" fontId="5" fillId="0" borderId="0" xfId="0" applyFont="1" applyBorder="1"/>
    <xf numFmtId="49" fontId="9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/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5" borderId="1" xfId="12" applyFont="1" applyBorder="1" applyAlignment="1">
      <alignment horizontal="center" wrapText="1"/>
    </xf>
    <xf numFmtId="0" fontId="12" fillId="5" borderId="1" xfId="12" applyFont="1" applyBorder="1" applyAlignment="1">
      <alignment horizontal="center"/>
    </xf>
    <xf numFmtId="0" fontId="5" fillId="0" borderId="1" xfId="0" applyNumberFormat="1" applyFont="1" applyBorder="1" applyAlignment="1">
      <alignment horizontal="left" inden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/>
    <xf numFmtId="0" fontId="6" fillId="0" borderId="1" xfId="0" applyFont="1" applyBorder="1" applyAlignment="1">
      <alignment horizontal="left" wrapText="1"/>
    </xf>
    <xf numFmtId="0" fontId="6" fillId="0" borderId="1" xfId="0" applyNumberFormat="1" applyFont="1" applyBorder="1"/>
    <xf numFmtId="0" fontId="6" fillId="0" borderId="0" xfId="0" applyFont="1" applyAlignment="1">
      <alignment horizontal="left"/>
    </xf>
    <xf numFmtId="0" fontId="6" fillId="0" borderId="1" xfId="0" applyFont="1" applyBorder="1"/>
    <xf numFmtId="0" fontId="6" fillId="0" borderId="1" xfId="0" quotePrefix="1" applyFont="1" applyBorder="1"/>
    <xf numFmtId="0" fontId="5" fillId="0" borderId="1" xfId="0" quotePrefix="1" applyFont="1" applyBorder="1"/>
    <xf numFmtId="0" fontId="6" fillId="0" borderId="7" xfId="0" quotePrefix="1" applyFont="1" applyBorder="1"/>
    <xf numFmtId="0" fontId="5" fillId="0" borderId="0" xfId="0" quotePrefix="1" applyFont="1" applyBorder="1"/>
    <xf numFmtId="0" fontId="6" fillId="0" borderId="0" xfId="0" applyFont="1" applyBorder="1"/>
    <xf numFmtId="0" fontId="6" fillId="0" borderId="1" xfId="0" applyFont="1" applyBorder="1" applyAlignment="1">
      <alignment vertical="top"/>
    </xf>
    <xf numFmtId="0" fontId="6" fillId="0" borderId="1" xfId="0" quotePrefix="1" applyFont="1" applyBorder="1" applyAlignment="1">
      <alignment vertical="top"/>
    </xf>
    <xf numFmtId="0" fontId="6" fillId="0" borderId="7" xfId="0" applyFont="1" applyBorder="1" applyAlignment="1">
      <alignment horizontal="left"/>
    </xf>
    <xf numFmtId="0" fontId="6" fillId="0" borderId="7" xfId="0" applyNumberFormat="1" applyFont="1" applyBorder="1"/>
    <xf numFmtId="9" fontId="5" fillId="0" borderId="0" xfId="0" applyNumberFormat="1" applyFont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5" fillId="6" borderId="0" xfId="0" applyFont="1" applyFill="1"/>
    <xf numFmtId="0" fontId="6" fillId="6" borderId="0" xfId="0" applyFont="1" applyFill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5" borderId="1" xfId="12" applyFont="1" applyBorder="1" applyAlignment="1">
      <alignment horizontal="center" wrapText="1"/>
    </xf>
    <xf numFmtId="0" fontId="6" fillId="0" borderId="0" xfId="0" applyFont="1" applyAlignment="1">
      <alignment horizontal="left" wrapText="1"/>
    </xf>
  </cellXfs>
  <cellStyles count="14">
    <cellStyle name="Bad" xfId="12" builtinId="27"/>
    <cellStyle name="Comma" xfId="1" builtinId="3"/>
    <cellStyle name="Comma 2" xfId="1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E3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30.85546875" style="12" bestFit="1" customWidth="1"/>
    <col min="3" max="3" width="8.85546875" style="7" bestFit="1" customWidth="1"/>
    <col min="4" max="4" width="19" style="12" customWidth="1"/>
    <col min="5" max="5" width="20.42578125" bestFit="1" customWidth="1"/>
    <col min="6" max="16384" width="9.140625" style="4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1" t="s">
        <v>1108</v>
      </c>
    </row>
    <row r="2" spans="1:5">
      <c r="A2" s="5" t="s">
        <v>923</v>
      </c>
      <c r="B2" s="5" t="s">
        <v>924</v>
      </c>
      <c r="C2" s="5" t="s">
        <v>925</v>
      </c>
      <c r="D2" s="5" t="s">
        <v>926</v>
      </c>
      <c r="E2" s="5">
        <v>1</v>
      </c>
    </row>
    <row r="3" spans="1:5">
      <c r="A3" s="68" t="s">
        <v>1107</v>
      </c>
      <c r="B3" s="68"/>
      <c r="C3" s="68"/>
      <c r="D3" s="68"/>
      <c r="E3" s="6">
        <f>SUM(E2:E2)</f>
        <v>1</v>
      </c>
    </row>
  </sheetData>
  <mergeCells count="1">
    <mergeCell ref="A3:D3"/>
  </mergeCells>
  <pageMargins left="0.7" right="0.7" top="1.36" bottom="0.75" header="0.3" footer="0.3"/>
  <pageSetup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472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28" customWidth="1"/>
    <col min="3" max="3" width="8.85546875" style="7" bestFit="1" customWidth="1"/>
    <col min="4" max="4" width="28.140625" customWidth="1"/>
    <col min="5" max="5" width="19.85546875" style="8" bestFit="1" customWidth="1"/>
    <col min="6" max="6" width="10" style="4" bestFit="1" customWidth="1"/>
    <col min="7" max="16384" width="9.140625" style="4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s="5">
        <v>2</v>
      </c>
    </row>
    <row r="3" spans="1:5">
      <c r="A3" s="5" t="s">
        <v>5</v>
      </c>
      <c r="B3" s="5" t="s">
        <v>6</v>
      </c>
      <c r="C3" s="5" t="s">
        <v>9</v>
      </c>
      <c r="D3" s="5" t="s">
        <v>10</v>
      </c>
      <c r="E3" s="5">
        <v>13</v>
      </c>
    </row>
    <row r="4" spans="1:5">
      <c r="A4" s="5" t="s">
        <v>5</v>
      </c>
      <c r="B4" s="5" t="s">
        <v>6</v>
      </c>
      <c r="C4" s="5" t="s">
        <v>11</v>
      </c>
      <c r="D4" s="5" t="s">
        <v>12</v>
      </c>
      <c r="E4" s="5">
        <v>106</v>
      </c>
    </row>
    <row r="5" spans="1:5">
      <c r="A5" s="5" t="s">
        <v>5</v>
      </c>
      <c r="B5" s="5" t="s">
        <v>6</v>
      </c>
      <c r="C5" s="5" t="s">
        <v>13</v>
      </c>
      <c r="D5" s="5" t="s">
        <v>14</v>
      </c>
      <c r="E5" s="5">
        <v>89</v>
      </c>
    </row>
    <row r="6" spans="1:5">
      <c r="A6" s="5" t="s">
        <v>5</v>
      </c>
      <c r="B6" s="5" t="s">
        <v>6</v>
      </c>
      <c r="C6" s="5" t="s">
        <v>15</v>
      </c>
      <c r="D6" s="5" t="s">
        <v>16</v>
      </c>
      <c r="E6" s="5">
        <v>29</v>
      </c>
    </row>
    <row r="7" spans="1:5">
      <c r="A7" s="5" t="s">
        <v>5</v>
      </c>
      <c r="B7" s="5" t="s">
        <v>6</v>
      </c>
      <c r="C7" s="5" t="s">
        <v>17</v>
      </c>
      <c r="D7" s="5" t="s">
        <v>18</v>
      </c>
      <c r="E7" s="5">
        <v>19</v>
      </c>
    </row>
    <row r="8" spans="1:5">
      <c r="A8" s="5" t="s">
        <v>5</v>
      </c>
      <c r="B8" s="5" t="s">
        <v>6</v>
      </c>
      <c r="C8" s="5" t="s">
        <v>19</v>
      </c>
      <c r="D8" s="5" t="s">
        <v>20</v>
      </c>
      <c r="E8" s="5">
        <v>95</v>
      </c>
    </row>
    <row r="9" spans="1:5">
      <c r="A9" s="5" t="s">
        <v>5</v>
      </c>
      <c r="B9" s="5" t="s">
        <v>6</v>
      </c>
      <c r="C9" s="5" t="s">
        <v>21</v>
      </c>
      <c r="D9" s="5" t="s">
        <v>22</v>
      </c>
      <c r="E9" s="5">
        <v>54</v>
      </c>
    </row>
    <row r="10" spans="1:5">
      <c r="A10" s="5" t="s">
        <v>5</v>
      </c>
      <c r="B10" s="5" t="s">
        <v>6</v>
      </c>
      <c r="C10" s="5" t="s">
        <v>23</v>
      </c>
      <c r="D10" s="5" t="s">
        <v>24</v>
      </c>
      <c r="E10" s="5">
        <v>4</v>
      </c>
    </row>
    <row r="11" spans="1:5">
      <c r="A11" s="5" t="s">
        <v>5</v>
      </c>
      <c r="B11" s="5" t="s">
        <v>6</v>
      </c>
      <c r="C11" s="5" t="s">
        <v>25</v>
      </c>
      <c r="D11" s="5" t="s">
        <v>26</v>
      </c>
      <c r="E11" s="5">
        <v>11</v>
      </c>
    </row>
    <row r="12" spans="1:5">
      <c r="A12" s="5" t="s">
        <v>27</v>
      </c>
      <c r="B12" s="5" t="s">
        <v>28</v>
      </c>
      <c r="C12" s="5" t="s">
        <v>29</v>
      </c>
      <c r="D12" s="5" t="s">
        <v>30</v>
      </c>
      <c r="E12" s="5">
        <v>2824</v>
      </c>
    </row>
    <row r="13" spans="1:5">
      <c r="A13" s="5" t="s">
        <v>31</v>
      </c>
      <c r="B13" s="5" t="s">
        <v>32</v>
      </c>
      <c r="C13" s="5" t="s">
        <v>33</v>
      </c>
      <c r="D13" s="5" t="s">
        <v>34</v>
      </c>
      <c r="E13" s="5">
        <v>4448</v>
      </c>
    </row>
    <row r="14" spans="1:5">
      <c r="A14" s="5" t="s">
        <v>35</v>
      </c>
      <c r="B14" s="5" t="s">
        <v>36</v>
      </c>
      <c r="C14" s="5" t="s">
        <v>37</v>
      </c>
      <c r="D14" s="5" t="s">
        <v>38</v>
      </c>
      <c r="E14" s="5">
        <v>30547</v>
      </c>
    </row>
    <row r="15" spans="1:5">
      <c r="A15" s="5" t="s">
        <v>35</v>
      </c>
      <c r="B15" s="5" t="s">
        <v>36</v>
      </c>
      <c r="C15" s="5" t="s">
        <v>39</v>
      </c>
      <c r="D15" s="5" t="s">
        <v>40</v>
      </c>
      <c r="E15" s="5">
        <v>8180</v>
      </c>
    </row>
    <row r="16" spans="1:5">
      <c r="A16" s="5" t="s">
        <v>35</v>
      </c>
      <c r="B16" s="5" t="s">
        <v>36</v>
      </c>
      <c r="C16" s="5" t="s">
        <v>41</v>
      </c>
      <c r="D16" s="5" t="s">
        <v>42</v>
      </c>
      <c r="E16" s="5">
        <v>836</v>
      </c>
    </row>
    <row r="17" spans="1:5">
      <c r="A17" s="5" t="s">
        <v>35</v>
      </c>
      <c r="B17" s="5" t="s">
        <v>36</v>
      </c>
      <c r="C17" s="5" t="s">
        <v>43</v>
      </c>
      <c r="D17" s="5" t="s">
        <v>44</v>
      </c>
      <c r="E17" s="5">
        <v>514</v>
      </c>
    </row>
    <row r="18" spans="1:5">
      <c r="A18" s="5" t="s">
        <v>35</v>
      </c>
      <c r="B18" s="5" t="s">
        <v>36</v>
      </c>
      <c r="C18" s="5" t="s">
        <v>45</v>
      </c>
      <c r="D18" s="5" t="s">
        <v>46</v>
      </c>
      <c r="E18" s="5">
        <v>504</v>
      </c>
    </row>
    <row r="19" spans="1:5">
      <c r="A19" s="5" t="s">
        <v>35</v>
      </c>
      <c r="B19" s="5" t="s">
        <v>36</v>
      </c>
      <c r="C19" s="5" t="s">
        <v>47</v>
      </c>
      <c r="D19" s="5" t="s">
        <v>48</v>
      </c>
      <c r="E19" s="5">
        <v>21425</v>
      </c>
    </row>
    <row r="20" spans="1:5">
      <c r="A20" s="5" t="s">
        <v>49</v>
      </c>
      <c r="B20" s="5" t="s">
        <v>50</v>
      </c>
      <c r="C20" s="5" t="s">
        <v>51</v>
      </c>
      <c r="D20" s="5" t="s">
        <v>52</v>
      </c>
      <c r="E20" s="5">
        <v>2660</v>
      </c>
    </row>
    <row r="21" spans="1:5">
      <c r="A21" s="5" t="s">
        <v>49</v>
      </c>
      <c r="B21" s="5" t="s">
        <v>50</v>
      </c>
      <c r="C21" s="5" t="s">
        <v>53</v>
      </c>
      <c r="D21" s="5" t="s">
        <v>54</v>
      </c>
      <c r="E21" s="5">
        <v>950</v>
      </c>
    </row>
    <row r="22" spans="1:5">
      <c r="A22" s="5" t="s">
        <v>49</v>
      </c>
      <c r="B22" s="5" t="s">
        <v>50</v>
      </c>
      <c r="C22" s="5" t="s">
        <v>55</v>
      </c>
      <c r="D22" s="5" t="s">
        <v>56</v>
      </c>
      <c r="E22" s="5">
        <v>3231</v>
      </c>
    </row>
    <row r="23" spans="1:5">
      <c r="A23" s="5" t="s">
        <v>49</v>
      </c>
      <c r="B23" s="5" t="s">
        <v>50</v>
      </c>
      <c r="C23" s="5" t="s">
        <v>57</v>
      </c>
      <c r="D23" s="5" t="s">
        <v>58</v>
      </c>
      <c r="E23" s="5">
        <v>1800</v>
      </c>
    </row>
    <row r="24" spans="1:5">
      <c r="A24" s="5" t="s">
        <v>49</v>
      </c>
      <c r="B24" s="5" t="s">
        <v>50</v>
      </c>
      <c r="C24" s="5" t="s">
        <v>59</v>
      </c>
      <c r="D24" s="5" t="s">
        <v>60</v>
      </c>
      <c r="E24" s="5">
        <v>5694</v>
      </c>
    </row>
    <row r="25" spans="1:5">
      <c r="A25" s="5" t="s">
        <v>49</v>
      </c>
      <c r="B25" s="5" t="s">
        <v>50</v>
      </c>
      <c r="C25" s="5" t="s">
        <v>61</v>
      </c>
      <c r="D25" s="5" t="s">
        <v>62</v>
      </c>
      <c r="E25" s="5">
        <v>3006</v>
      </c>
    </row>
    <row r="26" spans="1:5">
      <c r="A26" s="5" t="s">
        <v>49</v>
      </c>
      <c r="B26" s="5" t="s">
        <v>50</v>
      </c>
      <c r="C26" s="5" t="s">
        <v>63</v>
      </c>
      <c r="D26" s="5" t="s">
        <v>64</v>
      </c>
      <c r="E26" s="5">
        <v>532</v>
      </c>
    </row>
    <row r="27" spans="1:5">
      <c r="A27" s="5" t="s">
        <v>49</v>
      </c>
      <c r="B27" s="5" t="s">
        <v>50</v>
      </c>
      <c r="C27" s="5" t="s">
        <v>65</v>
      </c>
      <c r="D27" s="5" t="s">
        <v>66</v>
      </c>
      <c r="E27" s="5">
        <v>264</v>
      </c>
    </row>
    <row r="28" spans="1:5">
      <c r="A28" s="5" t="s">
        <v>49</v>
      </c>
      <c r="B28" s="5" t="s">
        <v>50</v>
      </c>
      <c r="C28" s="5" t="s">
        <v>67</v>
      </c>
      <c r="D28" s="5" t="s">
        <v>68</v>
      </c>
      <c r="E28" s="5">
        <v>681</v>
      </c>
    </row>
    <row r="29" spans="1:5">
      <c r="A29" s="5" t="s">
        <v>49</v>
      </c>
      <c r="B29" s="5" t="s">
        <v>50</v>
      </c>
      <c r="C29" s="5" t="s">
        <v>69</v>
      </c>
      <c r="D29" s="5" t="s">
        <v>70</v>
      </c>
      <c r="E29" s="5">
        <v>987</v>
      </c>
    </row>
    <row r="30" spans="1:5">
      <c r="A30" s="5" t="s">
        <v>49</v>
      </c>
      <c r="B30" s="5" t="s">
        <v>50</v>
      </c>
      <c r="C30" s="5" t="s">
        <v>71</v>
      </c>
      <c r="D30" s="5" t="s">
        <v>72</v>
      </c>
      <c r="E30" s="5">
        <v>903</v>
      </c>
    </row>
    <row r="31" spans="1:5">
      <c r="A31" s="5" t="s">
        <v>49</v>
      </c>
      <c r="B31" s="5" t="s">
        <v>50</v>
      </c>
      <c r="C31" s="5" t="s">
        <v>73</v>
      </c>
      <c r="D31" s="5" t="s">
        <v>74</v>
      </c>
      <c r="E31" s="5">
        <v>2542</v>
      </c>
    </row>
    <row r="32" spans="1:5">
      <c r="A32" s="5" t="s">
        <v>49</v>
      </c>
      <c r="B32" s="5" t="s">
        <v>50</v>
      </c>
      <c r="C32" s="5" t="s">
        <v>75</v>
      </c>
      <c r="D32" s="5" t="s">
        <v>76</v>
      </c>
      <c r="E32" s="5">
        <v>3663</v>
      </c>
    </row>
    <row r="33" spans="1:5">
      <c r="A33" s="5" t="s">
        <v>49</v>
      </c>
      <c r="B33" s="5" t="s">
        <v>50</v>
      </c>
      <c r="C33" s="5" t="s">
        <v>77</v>
      </c>
      <c r="D33" s="5" t="s">
        <v>78</v>
      </c>
      <c r="E33" s="5">
        <v>229</v>
      </c>
    </row>
    <row r="34" spans="1:5">
      <c r="A34" s="5" t="s">
        <v>49</v>
      </c>
      <c r="B34" s="5" t="s">
        <v>50</v>
      </c>
      <c r="C34" s="5" t="s">
        <v>79</v>
      </c>
      <c r="D34" s="5" t="s">
        <v>80</v>
      </c>
      <c r="E34" s="5">
        <v>1431</v>
      </c>
    </row>
    <row r="35" spans="1:5">
      <c r="A35" s="5" t="s">
        <v>49</v>
      </c>
      <c r="B35" s="5" t="s">
        <v>50</v>
      </c>
      <c r="C35" s="5" t="s">
        <v>81</v>
      </c>
      <c r="D35" s="5" t="s">
        <v>82</v>
      </c>
      <c r="E35" s="5">
        <v>976</v>
      </c>
    </row>
    <row r="36" spans="1:5">
      <c r="A36" s="5" t="s">
        <v>49</v>
      </c>
      <c r="B36" s="5" t="s">
        <v>50</v>
      </c>
      <c r="C36" s="5" t="s">
        <v>83</v>
      </c>
      <c r="D36" s="5" t="s">
        <v>84</v>
      </c>
      <c r="E36" s="5">
        <v>983</v>
      </c>
    </row>
    <row r="37" spans="1:5">
      <c r="A37" s="5" t="s">
        <v>49</v>
      </c>
      <c r="B37" s="5" t="s">
        <v>50</v>
      </c>
      <c r="C37" s="5" t="s">
        <v>85</v>
      </c>
      <c r="D37" s="5" t="s">
        <v>86</v>
      </c>
      <c r="E37" s="5">
        <v>2337</v>
      </c>
    </row>
    <row r="38" spans="1:5">
      <c r="A38" s="5" t="s">
        <v>49</v>
      </c>
      <c r="B38" s="5" t="s">
        <v>50</v>
      </c>
      <c r="C38" s="5" t="s">
        <v>87</v>
      </c>
      <c r="D38" s="5" t="s">
        <v>88</v>
      </c>
      <c r="E38" s="5">
        <v>1380</v>
      </c>
    </row>
    <row r="39" spans="1:5">
      <c r="A39" s="5" t="s">
        <v>49</v>
      </c>
      <c r="B39" s="5" t="s">
        <v>50</v>
      </c>
      <c r="C39" s="5" t="s">
        <v>89</v>
      </c>
      <c r="D39" s="5" t="s">
        <v>90</v>
      </c>
      <c r="E39" s="5">
        <v>1760</v>
      </c>
    </row>
    <row r="40" spans="1:5">
      <c r="A40" s="5" t="s">
        <v>91</v>
      </c>
      <c r="B40" s="5" t="s">
        <v>92</v>
      </c>
      <c r="C40" s="5" t="s">
        <v>93</v>
      </c>
      <c r="D40" s="5" t="s">
        <v>94</v>
      </c>
      <c r="E40" s="5">
        <v>3257</v>
      </c>
    </row>
    <row r="41" spans="1:5">
      <c r="A41" s="5" t="s">
        <v>91</v>
      </c>
      <c r="B41" s="5" t="s">
        <v>92</v>
      </c>
      <c r="C41" s="5" t="s">
        <v>95</v>
      </c>
      <c r="D41" s="5" t="s">
        <v>96</v>
      </c>
      <c r="E41" s="5">
        <v>6</v>
      </c>
    </row>
    <row r="42" spans="1:5">
      <c r="A42" s="5" t="s">
        <v>91</v>
      </c>
      <c r="B42" s="5" t="s">
        <v>92</v>
      </c>
      <c r="C42" s="5" t="s">
        <v>97</v>
      </c>
      <c r="D42" s="5" t="s">
        <v>98</v>
      </c>
      <c r="E42" s="5">
        <v>638</v>
      </c>
    </row>
    <row r="43" spans="1:5">
      <c r="A43" s="5" t="s">
        <v>91</v>
      </c>
      <c r="B43" s="5" t="s">
        <v>92</v>
      </c>
      <c r="C43" s="5" t="s">
        <v>99</v>
      </c>
      <c r="D43" s="5" t="s">
        <v>100</v>
      </c>
      <c r="E43" s="5">
        <v>878</v>
      </c>
    </row>
    <row r="44" spans="1:5">
      <c r="A44" s="5" t="s">
        <v>91</v>
      </c>
      <c r="B44" s="5" t="s">
        <v>92</v>
      </c>
      <c r="C44" s="5" t="s">
        <v>101</v>
      </c>
      <c r="D44" s="5" t="s">
        <v>102</v>
      </c>
      <c r="E44" s="5">
        <v>1220</v>
      </c>
    </row>
    <row r="45" spans="1:5">
      <c r="A45" s="5" t="s">
        <v>91</v>
      </c>
      <c r="B45" s="5" t="s">
        <v>92</v>
      </c>
      <c r="C45" s="5" t="s">
        <v>103</v>
      </c>
      <c r="D45" s="5" t="s">
        <v>104</v>
      </c>
      <c r="E45" s="5">
        <v>772</v>
      </c>
    </row>
    <row r="46" spans="1:5">
      <c r="A46" s="5" t="s">
        <v>91</v>
      </c>
      <c r="B46" s="5" t="s">
        <v>92</v>
      </c>
      <c r="C46" s="5" t="s">
        <v>105</v>
      </c>
      <c r="D46" s="5" t="s">
        <v>106</v>
      </c>
      <c r="E46" s="5">
        <v>157926</v>
      </c>
    </row>
    <row r="47" spans="1:5">
      <c r="A47" s="5" t="s">
        <v>107</v>
      </c>
      <c r="B47" s="5" t="s">
        <v>108</v>
      </c>
      <c r="C47" s="5" t="s">
        <v>109</v>
      </c>
      <c r="D47" s="5" t="s">
        <v>110</v>
      </c>
      <c r="E47" s="5">
        <v>7358</v>
      </c>
    </row>
    <row r="48" spans="1:5">
      <c r="A48" s="5" t="s">
        <v>107</v>
      </c>
      <c r="B48" s="5" t="s">
        <v>108</v>
      </c>
      <c r="C48" s="5" t="s">
        <v>111</v>
      </c>
      <c r="D48" s="5" t="s">
        <v>112</v>
      </c>
      <c r="E48" s="5">
        <v>7</v>
      </c>
    </row>
    <row r="49" spans="1:5">
      <c r="A49" s="5" t="s">
        <v>107</v>
      </c>
      <c r="B49" s="5" t="s">
        <v>108</v>
      </c>
      <c r="C49" s="5" t="s">
        <v>113</v>
      </c>
      <c r="D49" s="5" t="s">
        <v>114</v>
      </c>
      <c r="E49" s="5">
        <v>175</v>
      </c>
    </row>
    <row r="50" spans="1:5">
      <c r="A50" s="5" t="s">
        <v>107</v>
      </c>
      <c r="B50" s="5" t="s">
        <v>108</v>
      </c>
      <c r="C50" s="5" t="s">
        <v>115</v>
      </c>
      <c r="D50" s="5" t="s">
        <v>116</v>
      </c>
      <c r="E50" s="5">
        <v>121</v>
      </c>
    </row>
    <row r="51" spans="1:5">
      <c r="A51" s="5" t="s">
        <v>107</v>
      </c>
      <c r="B51" s="5" t="s">
        <v>108</v>
      </c>
      <c r="C51" s="5" t="s">
        <v>117</v>
      </c>
      <c r="D51" s="5" t="s">
        <v>118</v>
      </c>
      <c r="E51" s="5">
        <v>16533</v>
      </c>
    </row>
    <row r="52" spans="1:5">
      <c r="A52" s="5" t="s">
        <v>119</v>
      </c>
      <c r="B52" s="5" t="s">
        <v>120</v>
      </c>
      <c r="C52" s="5" t="s">
        <v>121</v>
      </c>
      <c r="D52" s="5" t="s">
        <v>122</v>
      </c>
      <c r="E52" s="5">
        <v>597</v>
      </c>
    </row>
    <row r="53" spans="1:5">
      <c r="A53" s="5" t="s">
        <v>123</v>
      </c>
      <c r="B53" s="5" t="s">
        <v>124</v>
      </c>
      <c r="C53" s="5" t="s">
        <v>125</v>
      </c>
      <c r="D53" s="5" t="s">
        <v>126</v>
      </c>
      <c r="E53" s="5">
        <v>1000</v>
      </c>
    </row>
    <row r="54" spans="1:5">
      <c r="A54" s="5" t="s">
        <v>123</v>
      </c>
      <c r="B54" s="5" t="s">
        <v>124</v>
      </c>
      <c r="C54" s="5" t="s">
        <v>127</v>
      </c>
      <c r="D54" s="5" t="s">
        <v>128</v>
      </c>
      <c r="E54" s="5">
        <v>656</v>
      </c>
    </row>
    <row r="55" spans="1:5">
      <c r="A55" s="5" t="s">
        <v>123</v>
      </c>
      <c r="B55" s="5" t="s">
        <v>124</v>
      </c>
      <c r="C55" s="5" t="s">
        <v>129</v>
      </c>
      <c r="D55" s="5" t="s">
        <v>130</v>
      </c>
      <c r="E55" s="5">
        <v>439</v>
      </c>
    </row>
    <row r="56" spans="1:5">
      <c r="A56" s="5" t="s">
        <v>123</v>
      </c>
      <c r="B56" s="5" t="s">
        <v>124</v>
      </c>
      <c r="C56" s="5" t="s">
        <v>131</v>
      </c>
      <c r="D56" s="5" t="s">
        <v>132</v>
      </c>
      <c r="E56" s="5">
        <v>416</v>
      </c>
    </row>
    <row r="57" spans="1:5">
      <c r="A57" s="5" t="s">
        <v>123</v>
      </c>
      <c r="B57" s="5" t="s">
        <v>124</v>
      </c>
      <c r="C57" s="5" t="s">
        <v>133</v>
      </c>
      <c r="D57" s="5" t="s">
        <v>134</v>
      </c>
      <c r="E57" s="5">
        <v>423</v>
      </c>
    </row>
    <row r="58" spans="1:5">
      <c r="A58" s="5" t="s">
        <v>123</v>
      </c>
      <c r="B58" s="5" t="s">
        <v>124</v>
      </c>
      <c r="C58" s="5" t="s">
        <v>135</v>
      </c>
      <c r="D58" s="5" t="s">
        <v>136</v>
      </c>
      <c r="E58" s="5">
        <v>214</v>
      </c>
    </row>
    <row r="59" spans="1:5">
      <c r="A59" s="5" t="s">
        <v>123</v>
      </c>
      <c r="B59" s="5" t="s">
        <v>124</v>
      </c>
      <c r="C59" s="5" t="s">
        <v>137</v>
      </c>
      <c r="D59" s="5" t="s">
        <v>138</v>
      </c>
      <c r="E59" s="5">
        <v>316</v>
      </c>
    </row>
    <row r="60" spans="1:5">
      <c r="A60" s="5" t="s">
        <v>123</v>
      </c>
      <c r="B60" s="5" t="s">
        <v>124</v>
      </c>
      <c r="C60" s="5" t="s">
        <v>139</v>
      </c>
      <c r="D60" s="5" t="s">
        <v>140</v>
      </c>
      <c r="E60" s="5">
        <v>251</v>
      </c>
    </row>
    <row r="61" spans="1:5">
      <c r="A61" s="5" t="s">
        <v>141</v>
      </c>
      <c r="B61" s="5" t="s">
        <v>142</v>
      </c>
      <c r="C61" s="5" t="s">
        <v>143</v>
      </c>
      <c r="D61" s="5" t="s">
        <v>144</v>
      </c>
      <c r="E61" s="5">
        <v>47763</v>
      </c>
    </row>
    <row r="62" spans="1:5">
      <c r="A62" s="5" t="s">
        <v>141</v>
      </c>
      <c r="B62" s="5" t="s">
        <v>142</v>
      </c>
      <c r="C62" s="5" t="s">
        <v>145</v>
      </c>
      <c r="D62" s="5" t="s">
        <v>146</v>
      </c>
      <c r="E62" s="5">
        <v>68</v>
      </c>
    </row>
    <row r="63" spans="1:5">
      <c r="A63" s="5" t="s">
        <v>141</v>
      </c>
      <c r="B63" s="5" t="s">
        <v>142</v>
      </c>
      <c r="C63" s="5" t="s">
        <v>147</v>
      </c>
      <c r="D63" s="5" t="s">
        <v>148</v>
      </c>
      <c r="E63" s="5">
        <v>691</v>
      </c>
    </row>
    <row r="64" spans="1:5">
      <c r="A64" s="5" t="s">
        <v>141</v>
      </c>
      <c r="B64" s="5" t="s">
        <v>142</v>
      </c>
      <c r="C64" s="5" t="s">
        <v>149</v>
      </c>
      <c r="D64" s="5" t="s">
        <v>150</v>
      </c>
      <c r="E64" s="5">
        <v>1897</v>
      </c>
    </row>
    <row r="65" spans="1:5">
      <c r="A65" s="5" t="s">
        <v>141</v>
      </c>
      <c r="B65" s="5" t="s">
        <v>142</v>
      </c>
      <c r="C65" s="5" t="s">
        <v>151</v>
      </c>
      <c r="D65" s="5" t="s">
        <v>152</v>
      </c>
      <c r="E65" s="5">
        <v>58</v>
      </c>
    </row>
    <row r="66" spans="1:5">
      <c r="A66" s="5" t="s">
        <v>141</v>
      </c>
      <c r="B66" s="5" t="s">
        <v>142</v>
      </c>
      <c r="C66" s="5" t="s">
        <v>153</v>
      </c>
      <c r="D66" s="5" t="s">
        <v>154</v>
      </c>
      <c r="E66" s="5">
        <v>2026</v>
      </c>
    </row>
    <row r="67" spans="1:5">
      <c r="A67" s="5" t="s">
        <v>141</v>
      </c>
      <c r="B67" s="5" t="s">
        <v>142</v>
      </c>
      <c r="C67" s="5" t="s">
        <v>155</v>
      </c>
      <c r="D67" s="5" t="s">
        <v>156</v>
      </c>
      <c r="E67" s="5">
        <v>50</v>
      </c>
    </row>
    <row r="68" spans="1:5">
      <c r="A68" s="5" t="s">
        <v>141</v>
      </c>
      <c r="B68" s="5" t="s">
        <v>142</v>
      </c>
      <c r="C68" s="5" t="s">
        <v>157</v>
      </c>
      <c r="D68" s="5" t="s">
        <v>158</v>
      </c>
      <c r="E68" s="5">
        <v>7</v>
      </c>
    </row>
    <row r="69" spans="1:5">
      <c r="A69" s="5" t="s">
        <v>141</v>
      </c>
      <c r="B69" s="5" t="s">
        <v>142</v>
      </c>
      <c r="C69" s="5" t="s">
        <v>159</v>
      </c>
      <c r="D69" s="5" t="s">
        <v>160</v>
      </c>
      <c r="E69" s="5">
        <v>6</v>
      </c>
    </row>
    <row r="70" spans="1:5">
      <c r="A70" s="5" t="s">
        <v>141</v>
      </c>
      <c r="B70" s="5" t="s">
        <v>142</v>
      </c>
      <c r="C70" s="5" t="s">
        <v>161</v>
      </c>
      <c r="D70" s="5" t="s">
        <v>162</v>
      </c>
      <c r="E70" s="5">
        <v>4</v>
      </c>
    </row>
    <row r="71" spans="1:5">
      <c r="A71" s="5" t="s">
        <v>141</v>
      </c>
      <c r="B71" s="5" t="s">
        <v>142</v>
      </c>
      <c r="C71" s="5" t="s">
        <v>163</v>
      </c>
      <c r="D71" s="5" t="s">
        <v>164</v>
      </c>
      <c r="E71" s="5">
        <v>2838</v>
      </c>
    </row>
    <row r="72" spans="1:5">
      <c r="A72" s="5" t="s">
        <v>141</v>
      </c>
      <c r="B72" s="5" t="s">
        <v>142</v>
      </c>
      <c r="C72" s="5" t="s">
        <v>165</v>
      </c>
      <c r="D72" s="5" t="s">
        <v>166</v>
      </c>
      <c r="E72" s="5">
        <v>1246</v>
      </c>
    </row>
    <row r="73" spans="1:5">
      <c r="A73" s="5" t="s">
        <v>141</v>
      </c>
      <c r="B73" s="5" t="s">
        <v>142</v>
      </c>
      <c r="C73" s="5" t="s">
        <v>167</v>
      </c>
      <c r="D73" s="5" t="s">
        <v>168</v>
      </c>
      <c r="E73" s="5">
        <v>542</v>
      </c>
    </row>
    <row r="74" spans="1:5">
      <c r="A74" s="5" t="s">
        <v>141</v>
      </c>
      <c r="B74" s="5" t="s">
        <v>142</v>
      </c>
      <c r="C74" s="5" t="s">
        <v>169</v>
      </c>
      <c r="D74" s="5" t="s">
        <v>170</v>
      </c>
      <c r="E74" s="5">
        <v>271</v>
      </c>
    </row>
    <row r="75" spans="1:5">
      <c r="A75" s="5" t="s">
        <v>141</v>
      </c>
      <c r="B75" s="5" t="s">
        <v>142</v>
      </c>
      <c r="C75" s="5" t="s">
        <v>171</v>
      </c>
      <c r="D75" s="5" t="s">
        <v>172</v>
      </c>
      <c r="E75" s="5">
        <v>554</v>
      </c>
    </row>
    <row r="76" spans="1:5">
      <c r="A76" s="5" t="s">
        <v>141</v>
      </c>
      <c r="B76" s="5" t="s">
        <v>142</v>
      </c>
      <c r="C76" s="5" t="s">
        <v>173</v>
      </c>
      <c r="D76" s="5" t="s">
        <v>174</v>
      </c>
      <c r="E76" s="5">
        <v>830</v>
      </c>
    </row>
    <row r="77" spans="1:5">
      <c r="A77" s="5" t="s">
        <v>141</v>
      </c>
      <c r="B77" s="5" t="s">
        <v>142</v>
      </c>
      <c r="C77" s="5" t="s">
        <v>175</v>
      </c>
      <c r="D77" s="5" t="s">
        <v>176</v>
      </c>
      <c r="E77" s="5">
        <v>487</v>
      </c>
    </row>
    <row r="78" spans="1:5">
      <c r="A78" s="5" t="s">
        <v>141</v>
      </c>
      <c r="B78" s="5" t="s">
        <v>142</v>
      </c>
      <c r="C78" s="5" t="s">
        <v>177</v>
      </c>
      <c r="D78" s="5" t="s">
        <v>178</v>
      </c>
      <c r="E78" s="5">
        <v>308</v>
      </c>
    </row>
    <row r="79" spans="1:5">
      <c r="A79" s="5" t="s">
        <v>141</v>
      </c>
      <c r="B79" s="5" t="s">
        <v>142</v>
      </c>
      <c r="C79" s="5" t="s">
        <v>179</v>
      </c>
      <c r="D79" s="5" t="s">
        <v>180</v>
      </c>
      <c r="E79" s="5">
        <v>634</v>
      </c>
    </row>
    <row r="80" spans="1:5">
      <c r="A80" s="5" t="s">
        <v>141</v>
      </c>
      <c r="B80" s="5" t="s">
        <v>142</v>
      </c>
      <c r="C80" s="5" t="s">
        <v>181</v>
      </c>
      <c r="D80" s="5" t="s">
        <v>182</v>
      </c>
      <c r="E80" s="5">
        <v>737</v>
      </c>
    </row>
    <row r="81" spans="1:5">
      <c r="A81" s="5" t="s">
        <v>141</v>
      </c>
      <c r="B81" s="5" t="s">
        <v>142</v>
      </c>
      <c r="C81" s="5" t="s">
        <v>183</v>
      </c>
      <c r="D81" s="5" t="s">
        <v>184</v>
      </c>
      <c r="E81" s="5">
        <v>79</v>
      </c>
    </row>
    <row r="82" spans="1:5">
      <c r="A82" s="5" t="s">
        <v>141</v>
      </c>
      <c r="B82" s="5" t="s">
        <v>142</v>
      </c>
      <c r="C82" s="5" t="s">
        <v>185</v>
      </c>
      <c r="D82" s="5" t="s">
        <v>186</v>
      </c>
      <c r="E82" s="5">
        <v>892</v>
      </c>
    </row>
    <row r="83" spans="1:5">
      <c r="A83" s="5" t="s">
        <v>141</v>
      </c>
      <c r="B83" s="5" t="s">
        <v>142</v>
      </c>
      <c r="C83" s="5" t="s">
        <v>187</v>
      </c>
      <c r="D83" s="5" t="s">
        <v>156</v>
      </c>
      <c r="E83" s="5">
        <v>147</v>
      </c>
    </row>
    <row r="84" spans="1:5">
      <c r="A84" s="5" t="s">
        <v>141</v>
      </c>
      <c r="B84" s="5" t="s">
        <v>142</v>
      </c>
      <c r="C84" s="5" t="s">
        <v>188</v>
      </c>
      <c r="D84" s="5" t="s">
        <v>189</v>
      </c>
      <c r="E84" s="5">
        <v>219</v>
      </c>
    </row>
    <row r="85" spans="1:5">
      <c r="A85" s="5" t="s">
        <v>141</v>
      </c>
      <c r="B85" s="5" t="s">
        <v>142</v>
      </c>
      <c r="C85" s="5" t="s">
        <v>190</v>
      </c>
      <c r="D85" s="5" t="s">
        <v>191</v>
      </c>
      <c r="E85" s="5">
        <v>524</v>
      </c>
    </row>
    <row r="86" spans="1:5">
      <c r="A86" s="5" t="s">
        <v>141</v>
      </c>
      <c r="B86" s="5" t="s">
        <v>142</v>
      </c>
      <c r="C86" s="5" t="s">
        <v>192</v>
      </c>
      <c r="D86" s="5" t="s">
        <v>193</v>
      </c>
      <c r="E86" s="5">
        <v>9</v>
      </c>
    </row>
    <row r="87" spans="1:5">
      <c r="A87" s="5" t="s">
        <v>141</v>
      </c>
      <c r="B87" s="5" t="s">
        <v>142</v>
      </c>
      <c r="C87" s="5" t="s">
        <v>194</v>
      </c>
      <c r="D87" s="5" t="s">
        <v>195</v>
      </c>
      <c r="E87" s="5">
        <v>1235</v>
      </c>
    </row>
    <row r="88" spans="1:5">
      <c r="A88" s="5" t="s">
        <v>141</v>
      </c>
      <c r="B88" s="5" t="s">
        <v>142</v>
      </c>
      <c r="C88" s="5" t="s">
        <v>196</v>
      </c>
      <c r="D88" s="5" t="s">
        <v>197</v>
      </c>
      <c r="E88" s="5">
        <v>9</v>
      </c>
    </row>
    <row r="89" spans="1:5">
      <c r="A89" s="5" t="s">
        <v>141</v>
      </c>
      <c r="B89" s="5" t="s">
        <v>142</v>
      </c>
      <c r="C89" s="5" t="s">
        <v>198</v>
      </c>
      <c r="D89" s="5" t="s">
        <v>199</v>
      </c>
      <c r="E89" s="5">
        <v>506</v>
      </c>
    </row>
    <row r="90" spans="1:5">
      <c r="A90" s="5" t="s">
        <v>141</v>
      </c>
      <c r="B90" s="5" t="s">
        <v>142</v>
      </c>
      <c r="C90" s="5" t="s">
        <v>200</v>
      </c>
      <c r="D90" s="5" t="s">
        <v>201</v>
      </c>
      <c r="E90" s="5">
        <v>33</v>
      </c>
    </row>
    <row r="91" spans="1:5">
      <c r="A91" s="5" t="s">
        <v>141</v>
      </c>
      <c r="B91" s="5" t="s">
        <v>142</v>
      </c>
      <c r="C91" s="5" t="s">
        <v>202</v>
      </c>
      <c r="D91" s="5" t="s">
        <v>203</v>
      </c>
      <c r="E91" s="5">
        <v>1</v>
      </c>
    </row>
    <row r="92" spans="1:5">
      <c r="A92" s="5" t="s">
        <v>141</v>
      </c>
      <c r="B92" s="5" t="s">
        <v>142</v>
      </c>
      <c r="C92" s="5" t="s">
        <v>204</v>
      </c>
      <c r="D92" s="5" t="s">
        <v>205</v>
      </c>
      <c r="E92" s="5">
        <v>113</v>
      </c>
    </row>
    <row r="93" spans="1:5">
      <c r="A93" s="5" t="s">
        <v>141</v>
      </c>
      <c r="B93" s="5" t="s">
        <v>142</v>
      </c>
      <c r="C93" s="5" t="s">
        <v>206</v>
      </c>
      <c r="D93" s="5" t="s">
        <v>207</v>
      </c>
      <c r="E93" s="5">
        <v>132</v>
      </c>
    </row>
    <row r="94" spans="1:5">
      <c r="A94" s="5" t="s">
        <v>141</v>
      </c>
      <c r="B94" s="5" t="s">
        <v>142</v>
      </c>
      <c r="C94" s="5" t="s">
        <v>208</v>
      </c>
      <c r="D94" s="5" t="s">
        <v>209</v>
      </c>
      <c r="E94" s="5">
        <v>626</v>
      </c>
    </row>
    <row r="95" spans="1:5">
      <c r="A95" s="5" t="s">
        <v>141</v>
      </c>
      <c r="B95" s="5" t="s">
        <v>142</v>
      </c>
      <c r="C95" s="5" t="s">
        <v>210</v>
      </c>
      <c r="D95" s="5" t="s">
        <v>211</v>
      </c>
      <c r="E95" s="5">
        <v>1501</v>
      </c>
    </row>
    <row r="96" spans="1:5">
      <c r="A96" s="5" t="s">
        <v>141</v>
      </c>
      <c r="B96" s="5" t="s">
        <v>142</v>
      </c>
      <c r="C96" s="5" t="s">
        <v>212</v>
      </c>
      <c r="D96" s="5" t="s">
        <v>213</v>
      </c>
      <c r="E96" s="5">
        <v>204</v>
      </c>
    </row>
    <row r="97" spans="1:5">
      <c r="A97" s="5" t="s">
        <v>141</v>
      </c>
      <c r="B97" s="5" t="s">
        <v>142</v>
      </c>
      <c r="C97" s="5" t="s">
        <v>214</v>
      </c>
      <c r="D97" s="5" t="s">
        <v>215</v>
      </c>
      <c r="E97" s="5">
        <v>52</v>
      </c>
    </row>
    <row r="98" spans="1:5">
      <c r="A98" s="5" t="s">
        <v>141</v>
      </c>
      <c r="B98" s="5" t="s">
        <v>142</v>
      </c>
      <c r="C98" s="5" t="s">
        <v>216</v>
      </c>
      <c r="D98" s="5" t="s">
        <v>217</v>
      </c>
      <c r="E98" s="5">
        <v>1</v>
      </c>
    </row>
    <row r="99" spans="1:5">
      <c r="A99" s="5" t="s">
        <v>141</v>
      </c>
      <c r="B99" s="5" t="s">
        <v>142</v>
      </c>
      <c r="C99" s="5" t="s">
        <v>218</v>
      </c>
      <c r="D99" s="5" t="s">
        <v>219</v>
      </c>
      <c r="E99" s="5">
        <v>81</v>
      </c>
    </row>
    <row r="100" spans="1:5">
      <c r="A100" s="5" t="s">
        <v>141</v>
      </c>
      <c r="B100" s="5" t="s">
        <v>142</v>
      </c>
      <c r="C100" s="5" t="s">
        <v>220</v>
      </c>
      <c r="D100" s="5" t="s">
        <v>221</v>
      </c>
      <c r="E100" s="5">
        <v>149</v>
      </c>
    </row>
    <row r="101" spans="1:5">
      <c r="A101" s="5" t="s">
        <v>141</v>
      </c>
      <c r="B101" s="5" t="s">
        <v>142</v>
      </c>
      <c r="C101" s="5" t="s">
        <v>222</v>
      </c>
      <c r="D101" s="5" t="s">
        <v>223</v>
      </c>
      <c r="E101" s="5">
        <v>146</v>
      </c>
    </row>
    <row r="102" spans="1:5">
      <c r="A102" s="5" t="s">
        <v>224</v>
      </c>
      <c r="B102" s="5" t="s">
        <v>225</v>
      </c>
      <c r="C102" s="5" t="s">
        <v>226</v>
      </c>
      <c r="D102" s="5" t="s">
        <v>227</v>
      </c>
      <c r="E102" s="5">
        <v>620</v>
      </c>
    </row>
    <row r="103" spans="1:5">
      <c r="A103" s="5" t="s">
        <v>228</v>
      </c>
      <c r="B103" s="5" t="s">
        <v>229</v>
      </c>
      <c r="C103" s="5" t="s">
        <v>230</v>
      </c>
      <c r="D103" s="5" t="s">
        <v>231</v>
      </c>
      <c r="E103" s="5">
        <v>1377</v>
      </c>
    </row>
    <row r="104" spans="1:5">
      <c r="A104" s="5" t="s">
        <v>232</v>
      </c>
      <c r="B104" s="5" t="s">
        <v>233</v>
      </c>
      <c r="C104" s="5" t="s">
        <v>234</v>
      </c>
      <c r="D104" s="5" t="s">
        <v>235</v>
      </c>
      <c r="E104" s="5">
        <v>175069</v>
      </c>
    </row>
    <row r="105" spans="1:5">
      <c r="A105" s="5" t="s">
        <v>236</v>
      </c>
      <c r="B105" s="5" t="s">
        <v>237</v>
      </c>
      <c r="C105" s="5" t="s">
        <v>238</v>
      </c>
      <c r="D105" s="5" t="s">
        <v>239</v>
      </c>
      <c r="E105" s="5">
        <v>9722</v>
      </c>
    </row>
    <row r="106" spans="1:5">
      <c r="A106" s="5" t="s">
        <v>236</v>
      </c>
      <c r="B106" s="5" t="s">
        <v>237</v>
      </c>
      <c r="C106" s="5" t="s">
        <v>240</v>
      </c>
      <c r="D106" s="5" t="s">
        <v>241</v>
      </c>
      <c r="E106" s="5">
        <v>32188</v>
      </c>
    </row>
    <row r="107" spans="1:5">
      <c r="A107" s="5" t="s">
        <v>242</v>
      </c>
      <c r="B107" s="5" t="s">
        <v>243</v>
      </c>
      <c r="C107" s="5" t="s">
        <v>244</v>
      </c>
      <c r="D107" s="5" t="s">
        <v>245</v>
      </c>
      <c r="E107" s="5">
        <v>8</v>
      </c>
    </row>
    <row r="108" spans="1:5">
      <c r="A108" s="5" t="s">
        <v>242</v>
      </c>
      <c r="B108" s="5" t="s">
        <v>243</v>
      </c>
      <c r="C108" s="5" t="s">
        <v>246</v>
      </c>
      <c r="D108" s="5" t="s">
        <v>247</v>
      </c>
      <c r="E108" s="5">
        <v>380</v>
      </c>
    </row>
    <row r="109" spans="1:5">
      <c r="A109" s="5" t="s">
        <v>242</v>
      </c>
      <c r="B109" s="5" t="s">
        <v>243</v>
      </c>
      <c r="C109" s="5" t="s">
        <v>248</v>
      </c>
      <c r="D109" s="5" t="s">
        <v>249</v>
      </c>
      <c r="E109" s="5">
        <v>803</v>
      </c>
    </row>
    <row r="110" spans="1:5">
      <c r="A110" s="5" t="s">
        <v>250</v>
      </c>
      <c r="B110" s="5" t="s">
        <v>251</v>
      </c>
      <c r="C110" s="5" t="s">
        <v>252</v>
      </c>
      <c r="D110" s="5" t="s">
        <v>253</v>
      </c>
      <c r="E110" s="5">
        <v>96270</v>
      </c>
    </row>
    <row r="111" spans="1:5">
      <c r="A111" s="5" t="s">
        <v>254</v>
      </c>
      <c r="B111" s="5" t="s">
        <v>255</v>
      </c>
      <c r="C111" s="5" t="s">
        <v>256</v>
      </c>
      <c r="D111" s="5" t="s">
        <v>257</v>
      </c>
      <c r="E111" s="5">
        <v>2982</v>
      </c>
    </row>
    <row r="112" spans="1:5">
      <c r="A112" s="5" t="s">
        <v>258</v>
      </c>
      <c r="B112" s="5" t="s">
        <v>259</v>
      </c>
      <c r="C112" s="5" t="s">
        <v>260</v>
      </c>
      <c r="D112" s="5" t="s">
        <v>261</v>
      </c>
      <c r="E112" s="5">
        <v>472</v>
      </c>
    </row>
    <row r="113" spans="1:5">
      <c r="A113" s="5" t="s">
        <v>262</v>
      </c>
      <c r="B113" s="5" t="s">
        <v>263</v>
      </c>
      <c r="C113" s="5" t="s">
        <v>264</v>
      </c>
      <c r="D113" s="5" t="s">
        <v>265</v>
      </c>
      <c r="E113" s="5">
        <v>1268</v>
      </c>
    </row>
    <row r="114" spans="1:5">
      <c r="A114" s="5" t="s">
        <v>266</v>
      </c>
      <c r="B114" s="5" t="s">
        <v>267</v>
      </c>
      <c r="C114" s="5" t="s">
        <v>268</v>
      </c>
      <c r="D114" s="5" t="s">
        <v>269</v>
      </c>
      <c r="E114" s="5">
        <v>18244</v>
      </c>
    </row>
    <row r="115" spans="1:5">
      <c r="A115" s="5" t="s">
        <v>266</v>
      </c>
      <c r="B115" s="5" t="s">
        <v>267</v>
      </c>
      <c r="C115" s="5" t="s">
        <v>270</v>
      </c>
      <c r="D115" s="5" t="s">
        <v>271</v>
      </c>
      <c r="E115" s="5">
        <v>16686</v>
      </c>
    </row>
    <row r="116" spans="1:5">
      <c r="A116" s="5" t="s">
        <v>272</v>
      </c>
      <c r="B116" s="5" t="s">
        <v>273</v>
      </c>
      <c r="C116" s="5" t="s">
        <v>109</v>
      </c>
      <c r="D116" s="5" t="s">
        <v>110</v>
      </c>
      <c r="E116" s="5">
        <v>6911</v>
      </c>
    </row>
    <row r="117" spans="1:5">
      <c r="A117" s="5" t="s">
        <v>272</v>
      </c>
      <c r="B117" s="5" t="s">
        <v>273</v>
      </c>
      <c r="C117" s="5" t="s">
        <v>260</v>
      </c>
      <c r="D117" s="5" t="s">
        <v>261</v>
      </c>
      <c r="E117" s="5">
        <v>6051</v>
      </c>
    </row>
    <row r="118" spans="1:5">
      <c r="A118" s="5" t="s">
        <v>272</v>
      </c>
      <c r="B118" s="5" t="s">
        <v>273</v>
      </c>
      <c r="C118" s="5" t="s">
        <v>274</v>
      </c>
      <c r="D118" s="5" t="s">
        <v>275</v>
      </c>
      <c r="E118" s="5">
        <v>7050</v>
      </c>
    </row>
    <row r="119" spans="1:5">
      <c r="A119" s="5" t="s">
        <v>272</v>
      </c>
      <c r="B119" s="5" t="s">
        <v>273</v>
      </c>
      <c r="C119" s="5" t="s">
        <v>276</v>
      </c>
      <c r="D119" s="5" t="s">
        <v>277</v>
      </c>
      <c r="E119" s="5">
        <v>6746</v>
      </c>
    </row>
    <row r="120" spans="1:5">
      <c r="A120" s="5" t="s">
        <v>272</v>
      </c>
      <c r="B120" s="5" t="s">
        <v>273</v>
      </c>
      <c r="C120" s="5" t="s">
        <v>278</v>
      </c>
      <c r="D120" s="5" t="s">
        <v>279</v>
      </c>
      <c r="E120" s="5">
        <v>5934</v>
      </c>
    </row>
    <row r="121" spans="1:5">
      <c r="A121" s="5" t="s">
        <v>280</v>
      </c>
      <c r="B121" s="5" t="s">
        <v>281</v>
      </c>
      <c r="C121" s="5" t="s">
        <v>282</v>
      </c>
      <c r="D121" s="5" t="s">
        <v>283</v>
      </c>
      <c r="E121" s="5">
        <v>513</v>
      </c>
    </row>
    <row r="122" spans="1:5">
      <c r="A122" s="5" t="s">
        <v>284</v>
      </c>
      <c r="B122" s="5" t="s">
        <v>285</v>
      </c>
      <c r="C122" s="5" t="s">
        <v>286</v>
      </c>
      <c r="D122" s="5" t="s">
        <v>287</v>
      </c>
      <c r="E122" s="5">
        <v>347</v>
      </c>
    </row>
    <row r="123" spans="1:5">
      <c r="A123" s="5" t="s">
        <v>288</v>
      </c>
      <c r="B123" s="5" t="s">
        <v>289</v>
      </c>
      <c r="C123" s="5" t="s">
        <v>290</v>
      </c>
      <c r="D123" s="5" t="s">
        <v>291</v>
      </c>
      <c r="E123" s="5">
        <v>122</v>
      </c>
    </row>
    <row r="124" spans="1:5">
      <c r="A124" s="5" t="s">
        <v>292</v>
      </c>
      <c r="B124" s="5" t="s">
        <v>293</v>
      </c>
      <c r="C124" s="5" t="s">
        <v>294</v>
      </c>
      <c r="D124" s="5" t="s">
        <v>295</v>
      </c>
      <c r="E124" s="5">
        <v>1204</v>
      </c>
    </row>
    <row r="125" spans="1:5">
      <c r="A125" s="5" t="s">
        <v>296</v>
      </c>
      <c r="B125" s="5" t="s">
        <v>297</v>
      </c>
      <c r="C125" s="5" t="s">
        <v>298</v>
      </c>
      <c r="D125" s="5" t="s">
        <v>299</v>
      </c>
      <c r="E125" s="5">
        <v>147</v>
      </c>
    </row>
    <row r="126" spans="1:5">
      <c r="A126" s="5" t="s">
        <v>296</v>
      </c>
      <c r="B126" s="5" t="s">
        <v>297</v>
      </c>
      <c r="C126" s="5" t="s">
        <v>300</v>
      </c>
      <c r="D126" s="5" t="s">
        <v>301</v>
      </c>
      <c r="E126" s="5">
        <v>541</v>
      </c>
    </row>
    <row r="127" spans="1:5">
      <c r="A127" s="5" t="s">
        <v>302</v>
      </c>
      <c r="B127" s="5" t="s">
        <v>303</v>
      </c>
      <c r="C127" s="5" t="s">
        <v>304</v>
      </c>
      <c r="D127" s="5" t="s">
        <v>305</v>
      </c>
      <c r="E127" s="5">
        <v>25</v>
      </c>
    </row>
    <row r="128" spans="1:5">
      <c r="A128" s="5" t="s">
        <v>306</v>
      </c>
      <c r="B128" s="5" t="s">
        <v>307</v>
      </c>
      <c r="C128" s="5" t="s">
        <v>308</v>
      </c>
      <c r="D128" s="5" t="s">
        <v>309</v>
      </c>
      <c r="E128" s="5">
        <v>320</v>
      </c>
    </row>
    <row r="129" spans="1:5">
      <c r="A129" s="5" t="s">
        <v>310</v>
      </c>
      <c r="B129" s="5" t="s">
        <v>311</v>
      </c>
      <c r="C129" s="5" t="s">
        <v>312</v>
      </c>
      <c r="D129" s="5" t="s">
        <v>313</v>
      </c>
      <c r="E129" s="5">
        <v>87</v>
      </c>
    </row>
    <row r="130" spans="1:5">
      <c r="A130" s="5" t="s">
        <v>314</v>
      </c>
      <c r="B130" s="5" t="s">
        <v>315</v>
      </c>
      <c r="C130" s="5" t="s">
        <v>316</v>
      </c>
      <c r="D130" s="5" t="s">
        <v>317</v>
      </c>
      <c r="E130" s="5">
        <v>250</v>
      </c>
    </row>
    <row r="131" spans="1:5">
      <c r="A131" s="5" t="s">
        <v>318</v>
      </c>
      <c r="B131" s="5" t="s">
        <v>319</v>
      </c>
      <c r="C131" s="5" t="s">
        <v>320</v>
      </c>
      <c r="D131" s="5" t="s">
        <v>321</v>
      </c>
      <c r="E131" s="5">
        <v>671</v>
      </c>
    </row>
    <row r="132" spans="1:5">
      <c r="A132" s="5" t="s">
        <v>322</v>
      </c>
      <c r="B132" s="5" t="s">
        <v>323</v>
      </c>
      <c r="C132" s="5" t="s">
        <v>324</v>
      </c>
      <c r="D132" s="5" t="s">
        <v>325</v>
      </c>
      <c r="E132" s="5">
        <v>120</v>
      </c>
    </row>
    <row r="133" spans="1:5">
      <c r="A133" s="5" t="s">
        <v>322</v>
      </c>
      <c r="B133" s="5" t="s">
        <v>323</v>
      </c>
      <c r="C133" s="5" t="s">
        <v>326</v>
      </c>
      <c r="D133" s="5" t="s">
        <v>327</v>
      </c>
      <c r="E133" s="5">
        <v>14</v>
      </c>
    </row>
    <row r="134" spans="1:5">
      <c r="A134" s="5" t="s">
        <v>322</v>
      </c>
      <c r="B134" s="5" t="s">
        <v>323</v>
      </c>
      <c r="C134" s="5" t="s">
        <v>328</v>
      </c>
      <c r="D134" s="5" t="s">
        <v>329</v>
      </c>
      <c r="E134" s="5">
        <v>7</v>
      </c>
    </row>
    <row r="135" spans="1:5">
      <c r="A135" s="5" t="s">
        <v>322</v>
      </c>
      <c r="B135" s="5" t="s">
        <v>323</v>
      </c>
      <c r="C135" s="5" t="s">
        <v>330</v>
      </c>
      <c r="D135" s="5" t="s">
        <v>331</v>
      </c>
      <c r="E135" s="5">
        <v>24</v>
      </c>
    </row>
    <row r="136" spans="1:5">
      <c r="A136" s="5" t="s">
        <v>322</v>
      </c>
      <c r="B136" s="5" t="s">
        <v>323</v>
      </c>
      <c r="C136" s="5" t="s">
        <v>332</v>
      </c>
      <c r="D136" s="5" t="s">
        <v>333</v>
      </c>
      <c r="E136" s="5">
        <v>2</v>
      </c>
    </row>
    <row r="137" spans="1:5">
      <c r="A137" s="5" t="s">
        <v>322</v>
      </c>
      <c r="B137" s="5" t="s">
        <v>323</v>
      </c>
      <c r="C137" s="5" t="s">
        <v>334</v>
      </c>
      <c r="D137" s="5" t="s">
        <v>335</v>
      </c>
      <c r="E137" s="5">
        <v>41</v>
      </c>
    </row>
    <row r="138" spans="1:5">
      <c r="A138" s="5" t="s">
        <v>336</v>
      </c>
      <c r="B138" s="5" t="s">
        <v>337</v>
      </c>
      <c r="C138" s="5" t="s">
        <v>338</v>
      </c>
      <c r="D138" s="5" t="s">
        <v>339</v>
      </c>
      <c r="E138" s="5">
        <v>56</v>
      </c>
    </row>
    <row r="139" spans="1:5">
      <c r="A139" s="5" t="s">
        <v>340</v>
      </c>
      <c r="B139" s="5" t="s">
        <v>341</v>
      </c>
      <c r="C139" s="5" t="s">
        <v>342</v>
      </c>
      <c r="D139" s="5" t="s">
        <v>343</v>
      </c>
      <c r="E139" s="5">
        <v>26</v>
      </c>
    </row>
    <row r="140" spans="1:5">
      <c r="A140" s="5" t="s">
        <v>344</v>
      </c>
      <c r="B140" s="5" t="s">
        <v>345</v>
      </c>
      <c r="C140" s="5" t="s">
        <v>346</v>
      </c>
      <c r="D140" s="5" t="s">
        <v>347</v>
      </c>
      <c r="E140" s="5">
        <v>41</v>
      </c>
    </row>
    <row r="141" spans="1:5">
      <c r="A141" s="5" t="s">
        <v>348</v>
      </c>
      <c r="B141" s="5" t="s">
        <v>349</v>
      </c>
      <c r="C141" s="5" t="s">
        <v>350</v>
      </c>
      <c r="D141" s="5" t="s">
        <v>351</v>
      </c>
      <c r="E141" s="5">
        <v>2</v>
      </c>
    </row>
    <row r="142" spans="1:5">
      <c r="A142" s="5" t="s">
        <v>352</v>
      </c>
      <c r="B142" s="5" t="s">
        <v>353</v>
      </c>
      <c r="C142" s="5" t="s">
        <v>354</v>
      </c>
      <c r="D142" s="5" t="s">
        <v>355</v>
      </c>
      <c r="E142" s="5">
        <v>24</v>
      </c>
    </row>
    <row r="143" spans="1:5">
      <c r="A143" s="5" t="s">
        <v>352</v>
      </c>
      <c r="B143" s="5" t="s">
        <v>353</v>
      </c>
      <c r="C143" s="5" t="s">
        <v>356</v>
      </c>
      <c r="D143" s="5" t="s">
        <v>357</v>
      </c>
      <c r="E143" s="5">
        <v>10</v>
      </c>
    </row>
    <row r="144" spans="1:5">
      <c r="A144" s="5" t="s">
        <v>352</v>
      </c>
      <c r="B144" s="5" t="s">
        <v>353</v>
      </c>
      <c r="C144" s="5" t="s">
        <v>358</v>
      </c>
      <c r="D144" s="5" t="s">
        <v>359</v>
      </c>
      <c r="E144" s="5">
        <v>58</v>
      </c>
    </row>
    <row r="145" spans="1:5">
      <c r="A145" s="5" t="s">
        <v>360</v>
      </c>
      <c r="B145" s="5" t="s">
        <v>361</v>
      </c>
      <c r="C145" s="5" t="s">
        <v>362</v>
      </c>
      <c r="D145" s="5" t="s">
        <v>363</v>
      </c>
      <c r="E145" s="5">
        <v>110</v>
      </c>
    </row>
    <row r="146" spans="1:5">
      <c r="A146" s="5" t="s">
        <v>364</v>
      </c>
      <c r="B146" s="5" t="s">
        <v>365</v>
      </c>
      <c r="C146" s="5" t="s">
        <v>366</v>
      </c>
      <c r="D146" s="5" t="s">
        <v>367</v>
      </c>
      <c r="E146" s="5">
        <v>25</v>
      </c>
    </row>
    <row r="147" spans="1:5">
      <c r="A147" s="5" t="s">
        <v>364</v>
      </c>
      <c r="B147" s="5" t="s">
        <v>365</v>
      </c>
      <c r="C147" s="5" t="s">
        <v>368</v>
      </c>
      <c r="D147" s="5" t="s">
        <v>369</v>
      </c>
      <c r="E147" s="5">
        <v>94</v>
      </c>
    </row>
    <row r="148" spans="1:5">
      <c r="A148" s="5" t="s">
        <v>364</v>
      </c>
      <c r="B148" s="5" t="s">
        <v>365</v>
      </c>
      <c r="C148" s="5" t="s">
        <v>370</v>
      </c>
      <c r="D148" s="5" t="s">
        <v>371</v>
      </c>
      <c r="E148" s="5">
        <v>5</v>
      </c>
    </row>
    <row r="149" spans="1:5">
      <c r="A149" s="5" t="s">
        <v>364</v>
      </c>
      <c r="B149" s="5" t="s">
        <v>365</v>
      </c>
      <c r="C149" s="5" t="s">
        <v>372</v>
      </c>
      <c r="D149" s="5" t="s">
        <v>373</v>
      </c>
      <c r="E149" s="5">
        <v>7</v>
      </c>
    </row>
    <row r="150" spans="1:5">
      <c r="A150" s="5" t="s">
        <v>374</v>
      </c>
      <c r="B150" s="5" t="s">
        <v>375</v>
      </c>
      <c r="C150" s="5" t="s">
        <v>376</v>
      </c>
      <c r="D150" s="5" t="s">
        <v>375</v>
      </c>
      <c r="E150" s="5">
        <v>127</v>
      </c>
    </row>
    <row r="151" spans="1:5">
      <c r="A151" s="5" t="s">
        <v>374</v>
      </c>
      <c r="B151" s="5" t="s">
        <v>375</v>
      </c>
      <c r="C151" s="5" t="s">
        <v>377</v>
      </c>
      <c r="D151" s="5" t="s">
        <v>378</v>
      </c>
      <c r="E151" s="5">
        <v>17</v>
      </c>
    </row>
    <row r="152" spans="1:5">
      <c r="A152" s="5" t="s">
        <v>374</v>
      </c>
      <c r="B152" s="5" t="s">
        <v>375</v>
      </c>
      <c r="C152" s="5" t="s">
        <v>379</v>
      </c>
      <c r="D152" s="5" t="s">
        <v>380</v>
      </c>
      <c r="E152" s="5">
        <v>73</v>
      </c>
    </row>
    <row r="153" spans="1:5">
      <c r="A153" s="5" t="s">
        <v>381</v>
      </c>
      <c r="B153" s="5" t="s">
        <v>382</v>
      </c>
      <c r="C153" s="5" t="s">
        <v>383</v>
      </c>
      <c r="D153" s="5" t="s">
        <v>384</v>
      </c>
      <c r="E153" s="5">
        <v>365</v>
      </c>
    </row>
    <row r="154" spans="1:5">
      <c r="A154" s="5" t="s">
        <v>385</v>
      </c>
      <c r="B154" s="5" t="s">
        <v>386</v>
      </c>
      <c r="C154" s="5" t="s">
        <v>387</v>
      </c>
      <c r="D154" s="5" t="s">
        <v>388</v>
      </c>
      <c r="E154" s="5">
        <v>238</v>
      </c>
    </row>
    <row r="155" spans="1:5">
      <c r="A155" s="5" t="s">
        <v>389</v>
      </c>
      <c r="B155" s="5" t="s">
        <v>390</v>
      </c>
      <c r="C155" s="5" t="s">
        <v>391</v>
      </c>
      <c r="D155" s="5" t="s">
        <v>392</v>
      </c>
      <c r="E155" s="5">
        <v>555</v>
      </c>
    </row>
    <row r="156" spans="1:5">
      <c r="A156" s="5" t="s">
        <v>393</v>
      </c>
      <c r="B156" s="5" t="s">
        <v>394</v>
      </c>
      <c r="C156" s="5" t="s">
        <v>395</v>
      </c>
      <c r="D156" s="5" t="s">
        <v>396</v>
      </c>
      <c r="E156" s="5">
        <v>50192</v>
      </c>
    </row>
    <row r="157" spans="1:5">
      <c r="A157" s="5" t="s">
        <v>393</v>
      </c>
      <c r="B157" s="5" t="s">
        <v>394</v>
      </c>
      <c r="C157" s="5" t="s">
        <v>111</v>
      </c>
      <c r="D157" s="5" t="s">
        <v>112</v>
      </c>
      <c r="E157" s="5">
        <v>11774</v>
      </c>
    </row>
    <row r="158" spans="1:5">
      <c r="A158" s="5" t="s">
        <v>393</v>
      </c>
      <c r="B158" s="5" t="s">
        <v>394</v>
      </c>
      <c r="C158" s="5" t="s">
        <v>397</v>
      </c>
      <c r="D158" s="5" t="s">
        <v>398</v>
      </c>
      <c r="E158" s="5">
        <v>27456</v>
      </c>
    </row>
    <row r="159" spans="1:5">
      <c r="A159" s="5" t="s">
        <v>393</v>
      </c>
      <c r="B159" s="5" t="s">
        <v>394</v>
      </c>
      <c r="C159" s="5" t="s">
        <v>270</v>
      </c>
      <c r="D159" s="5" t="s">
        <v>271</v>
      </c>
      <c r="E159" s="5">
        <v>21339</v>
      </c>
    </row>
    <row r="160" spans="1:5">
      <c r="A160" s="5" t="s">
        <v>399</v>
      </c>
      <c r="B160" s="5" t="s">
        <v>400</v>
      </c>
      <c r="C160" s="5" t="s">
        <v>401</v>
      </c>
      <c r="D160" s="5" t="s">
        <v>402</v>
      </c>
      <c r="E160" s="5">
        <v>12</v>
      </c>
    </row>
    <row r="161" spans="1:5">
      <c r="A161" s="5" t="s">
        <v>399</v>
      </c>
      <c r="B161" s="5" t="s">
        <v>400</v>
      </c>
      <c r="C161" s="5" t="s">
        <v>234</v>
      </c>
      <c r="D161" s="5" t="s">
        <v>235</v>
      </c>
      <c r="E161" s="5">
        <v>2</v>
      </c>
    </row>
    <row r="162" spans="1:5">
      <c r="A162" s="5" t="s">
        <v>399</v>
      </c>
      <c r="B162" s="5" t="s">
        <v>400</v>
      </c>
      <c r="C162" s="5" t="s">
        <v>403</v>
      </c>
      <c r="D162" s="5" t="s">
        <v>404</v>
      </c>
      <c r="E162" s="5">
        <v>10</v>
      </c>
    </row>
    <row r="163" spans="1:5">
      <c r="A163" s="5" t="s">
        <v>399</v>
      </c>
      <c r="B163" s="5" t="s">
        <v>400</v>
      </c>
      <c r="C163" s="5" t="s">
        <v>405</v>
      </c>
      <c r="D163" s="5" t="s">
        <v>406</v>
      </c>
      <c r="E163" s="5">
        <v>1119707</v>
      </c>
    </row>
    <row r="164" spans="1:5">
      <c r="A164" s="5" t="s">
        <v>399</v>
      </c>
      <c r="B164" s="5" t="s">
        <v>400</v>
      </c>
      <c r="C164" s="5" t="s">
        <v>407</v>
      </c>
      <c r="D164" s="5" t="s">
        <v>408</v>
      </c>
      <c r="E164" s="5">
        <v>42105</v>
      </c>
    </row>
    <row r="165" spans="1:5">
      <c r="A165" s="5" t="s">
        <v>409</v>
      </c>
      <c r="B165" s="5" t="s">
        <v>410</v>
      </c>
      <c r="C165" s="5" t="s">
        <v>411</v>
      </c>
      <c r="D165" s="5" t="s">
        <v>412</v>
      </c>
      <c r="E165" s="5">
        <v>904</v>
      </c>
    </row>
    <row r="166" spans="1:5">
      <c r="A166" s="5" t="s">
        <v>409</v>
      </c>
      <c r="B166" s="5" t="s">
        <v>410</v>
      </c>
      <c r="C166" s="5" t="s">
        <v>413</v>
      </c>
      <c r="D166" s="5" t="s">
        <v>414</v>
      </c>
      <c r="E166" s="5">
        <v>847</v>
      </c>
    </row>
    <row r="167" spans="1:5">
      <c r="A167" s="5" t="s">
        <v>409</v>
      </c>
      <c r="B167" s="5" t="s">
        <v>410</v>
      </c>
      <c r="C167" s="5" t="s">
        <v>415</v>
      </c>
      <c r="D167" s="5" t="s">
        <v>416</v>
      </c>
      <c r="E167" s="5">
        <v>348</v>
      </c>
    </row>
    <row r="168" spans="1:5">
      <c r="A168" s="5" t="s">
        <v>409</v>
      </c>
      <c r="B168" s="5" t="s">
        <v>410</v>
      </c>
      <c r="C168" s="5" t="s">
        <v>417</v>
      </c>
      <c r="D168" s="5" t="s">
        <v>418</v>
      </c>
      <c r="E168" s="5">
        <v>483</v>
      </c>
    </row>
    <row r="169" spans="1:5">
      <c r="A169" s="5" t="s">
        <v>409</v>
      </c>
      <c r="B169" s="5" t="s">
        <v>410</v>
      </c>
      <c r="C169" s="5" t="s">
        <v>103</v>
      </c>
      <c r="D169" s="5" t="s">
        <v>104</v>
      </c>
      <c r="E169" s="5">
        <v>3198</v>
      </c>
    </row>
    <row r="170" spans="1:5">
      <c r="A170" s="5" t="s">
        <v>419</v>
      </c>
      <c r="B170" s="5" t="s">
        <v>420</v>
      </c>
      <c r="C170" s="5" t="s">
        <v>421</v>
      </c>
      <c r="D170" s="5" t="s">
        <v>422</v>
      </c>
      <c r="E170" s="5">
        <v>359</v>
      </c>
    </row>
    <row r="171" spans="1:5">
      <c r="A171" s="5" t="s">
        <v>419</v>
      </c>
      <c r="B171" s="5" t="s">
        <v>420</v>
      </c>
      <c r="C171" s="5" t="s">
        <v>260</v>
      </c>
      <c r="D171" s="5" t="s">
        <v>261</v>
      </c>
      <c r="E171" s="5">
        <v>7708</v>
      </c>
    </row>
    <row r="172" spans="1:5">
      <c r="A172" s="5" t="s">
        <v>419</v>
      </c>
      <c r="B172" s="5" t="s">
        <v>420</v>
      </c>
      <c r="C172" s="5" t="s">
        <v>423</v>
      </c>
      <c r="D172" s="5" t="s">
        <v>424</v>
      </c>
      <c r="E172" s="5">
        <v>6694</v>
      </c>
    </row>
    <row r="173" spans="1:5">
      <c r="A173" s="5" t="s">
        <v>419</v>
      </c>
      <c r="B173" s="5" t="s">
        <v>420</v>
      </c>
      <c r="C173" s="5" t="s">
        <v>425</v>
      </c>
      <c r="D173" s="5" t="s">
        <v>426</v>
      </c>
      <c r="E173" s="5">
        <v>22608</v>
      </c>
    </row>
    <row r="174" spans="1:5">
      <c r="A174" s="5" t="s">
        <v>419</v>
      </c>
      <c r="B174" s="5" t="s">
        <v>420</v>
      </c>
      <c r="C174" s="5" t="s">
        <v>427</v>
      </c>
      <c r="D174" s="5" t="s">
        <v>428</v>
      </c>
      <c r="E174" s="5">
        <v>24405</v>
      </c>
    </row>
    <row r="175" spans="1:5">
      <c r="A175" s="5" t="s">
        <v>429</v>
      </c>
      <c r="B175" s="5" t="s">
        <v>430</v>
      </c>
      <c r="C175" s="5" t="s">
        <v>431</v>
      </c>
      <c r="D175" s="5" t="s">
        <v>432</v>
      </c>
      <c r="E175" s="5">
        <v>301</v>
      </c>
    </row>
    <row r="176" spans="1:5">
      <c r="A176" s="5" t="s">
        <v>429</v>
      </c>
      <c r="B176" s="5" t="s">
        <v>430</v>
      </c>
      <c r="C176" s="5" t="s">
        <v>433</v>
      </c>
      <c r="D176" s="5" t="s">
        <v>434</v>
      </c>
      <c r="E176" s="5">
        <v>15</v>
      </c>
    </row>
    <row r="177" spans="1:5">
      <c r="A177" s="5" t="s">
        <v>429</v>
      </c>
      <c r="B177" s="5" t="s">
        <v>430</v>
      </c>
      <c r="C177" s="5" t="s">
        <v>435</v>
      </c>
      <c r="D177" s="5" t="s">
        <v>436</v>
      </c>
      <c r="E177" s="5">
        <v>206</v>
      </c>
    </row>
    <row r="178" spans="1:5">
      <c r="A178" s="5" t="s">
        <v>429</v>
      </c>
      <c r="B178" s="5" t="s">
        <v>430</v>
      </c>
      <c r="C178" s="5" t="s">
        <v>437</v>
      </c>
      <c r="D178" s="5" t="s">
        <v>438</v>
      </c>
      <c r="E178" s="5">
        <v>286</v>
      </c>
    </row>
    <row r="179" spans="1:5">
      <c r="A179" s="5" t="s">
        <v>429</v>
      </c>
      <c r="B179" s="5" t="s">
        <v>430</v>
      </c>
      <c r="C179" s="5" t="s">
        <v>439</v>
      </c>
      <c r="D179" s="5" t="s">
        <v>440</v>
      </c>
      <c r="E179" s="5">
        <v>8</v>
      </c>
    </row>
    <row r="180" spans="1:5">
      <c r="A180" s="5" t="s">
        <v>429</v>
      </c>
      <c r="B180" s="5" t="s">
        <v>430</v>
      </c>
      <c r="C180" s="5" t="s">
        <v>441</v>
      </c>
      <c r="D180" s="5" t="s">
        <v>442</v>
      </c>
      <c r="E180" s="5">
        <v>145</v>
      </c>
    </row>
    <row r="181" spans="1:5">
      <c r="A181" s="5" t="s">
        <v>429</v>
      </c>
      <c r="B181" s="5" t="s">
        <v>430</v>
      </c>
      <c r="C181" s="5" t="s">
        <v>443</v>
      </c>
      <c r="D181" s="5" t="s">
        <v>444</v>
      </c>
      <c r="E181" s="5">
        <v>34</v>
      </c>
    </row>
    <row r="182" spans="1:5">
      <c r="A182" s="5" t="s">
        <v>429</v>
      </c>
      <c r="B182" s="5" t="s">
        <v>430</v>
      </c>
      <c r="C182" s="5" t="s">
        <v>445</v>
      </c>
      <c r="D182" s="5" t="s">
        <v>446</v>
      </c>
      <c r="E182" s="5">
        <v>78</v>
      </c>
    </row>
    <row r="183" spans="1:5">
      <c r="A183" s="5" t="s">
        <v>429</v>
      </c>
      <c r="B183" s="5" t="s">
        <v>430</v>
      </c>
      <c r="C183" s="5" t="s">
        <v>447</v>
      </c>
      <c r="D183" s="5" t="s">
        <v>448</v>
      </c>
      <c r="E183" s="5">
        <v>18</v>
      </c>
    </row>
    <row r="184" spans="1:5">
      <c r="A184" s="5" t="s">
        <v>429</v>
      </c>
      <c r="B184" s="5" t="s">
        <v>430</v>
      </c>
      <c r="C184" s="5" t="s">
        <v>449</v>
      </c>
      <c r="D184" s="5" t="s">
        <v>450</v>
      </c>
      <c r="E184" s="5">
        <v>160</v>
      </c>
    </row>
    <row r="185" spans="1:5">
      <c r="A185" s="5" t="s">
        <v>429</v>
      </c>
      <c r="B185" s="5" t="s">
        <v>430</v>
      </c>
      <c r="C185" s="5" t="s">
        <v>451</v>
      </c>
      <c r="D185" s="5" t="s">
        <v>452</v>
      </c>
      <c r="E185" s="5">
        <v>69</v>
      </c>
    </row>
    <row r="186" spans="1:5">
      <c r="A186" s="5" t="s">
        <v>429</v>
      </c>
      <c r="B186" s="5" t="s">
        <v>430</v>
      </c>
      <c r="C186" s="5" t="s">
        <v>453</v>
      </c>
      <c r="D186" s="5" t="s">
        <v>454</v>
      </c>
      <c r="E186" s="5">
        <v>23</v>
      </c>
    </row>
    <row r="187" spans="1:5">
      <c r="A187" s="5" t="s">
        <v>429</v>
      </c>
      <c r="B187" s="5" t="s">
        <v>430</v>
      </c>
      <c r="C187" s="5" t="s">
        <v>455</v>
      </c>
      <c r="D187" s="5" t="s">
        <v>456</v>
      </c>
      <c r="E187" s="5">
        <v>563</v>
      </c>
    </row>
    <row r="188" spans="1:5">
      <c r="A188" s="5" t="s">
        <v>429</v>
      </c>
      <c r="B188" s="5" t="s">
        <v>430</v>
      </c>
      <c r="C188" s="5" t="s">
        <v>457</v>
      </c>
      <c r="D188" s="5" t="s">
        <v>458</v>
      </c>
      <c r="E188" s="5">
        <v>19</v>
      </c>
    </row>
    <row r="189" spans="1:5">
      <c r="A189" s="5" t="s">
        <v>429</v>
      </c>
      <c r="B189" s="5" t="s">
        <v>430</v>
      </c>
      <c r="C189" s="5" t="s">
        <v>459</v>
      </c>
      <c r="D189" s="5" t="s">
        <v>460</v>
      </c>
      <c r="E189" s="5">
        <v>59</v>
      </c>
    </row>
    <row r="190" spans="1:5">
      <c r="A190" s="5" t="s">
        <v>429</v>
      </c>
      <c r="B190" s="5" t="s">
        <v>430</v>
      </c>
      <c r="C190" s="5" t="s">
        <v>461</v>
      </c>
      <c r="D190" s="5" t="s">
        <v>462</v>
      </c>
      <c r="E190" s="5">
        <v>19</v>
      </c>
    </row>
    <row r="191" spans="1:5">
      <c r="A191" s="5" t="s">
        <v>429</v>
      </c>
      <c r="B191" s="5" t="s">
        <v>430</v>
      </c>
      <c r="C191" s="5" t="s">
        <v>463</v>
      </c>
      <c r="D191" s="5" t="s">
        <v>464</v>
      </c>
      <c r="E191" s="5">
        <v>9</v>
      </c>
    </row>
    <row r="192" spans="1:5">
      <c r="A192" s="5" t="s">
        <v>429</v>
      </c>
      <c r="B192" s="5" t="s">
        <v>430</v>
      </c>
      <c r="C192" s="5" t="s">
        <v>465</v>
      </c>
      <c r="D192" s="5" t="s">
        <v>466</v>
      </c>
      <c r="E192" s="5">
        <v>3</v>
      </c>
    </row>
    <row r="193" spans="1:5">
      <c r="A193" s="5" t="s">
        <v>429</v>
      </c>
      <c r="B193" s="5" t="s">
        <v>430</v>
      </c>
      <c r="C193" s="5" t="s">
        <v>467</v>
      </c>
      <c r="D193" s="5" t="s">
        <v>468</v>
      </c>
      <c r="E193" s="5">
        <v>22</v>
      </c>
    </row>
    <row r="194" spans="1:5">
      <c r="A194" s="5" t="s">
        <v>429</v>
      </c>
      <c r="B194" s="5" t="s">
        <v>430</v>
      </c>
      <c r="C194" s="5" t="s">
        <v>469</v>
      </c>
      <c r="D194" s="5" t="s">
        <v>470</v>
      </c>
      <c r="E194" s="5">
        <v>54</v>
      </c>
    </row>
    <row r="195" spans="1:5">
      <c r="A195" s="5" t="s">
        <v>429</v>
      </c>
      <c r="B195" s="5" t="s">
        <v>430</v>
      </c>
      <c r="C195" s="5" t="s">
        <v>471</v>
      </c>
      <c r="D195" s="5" t="s">
        <v>472</v>
      </c>
      <c r="E195" s="5">
        <v>2</v>
      </c>
    </row>
    <row r="196" spans="1:5">
      <c r="A196" s="5" t="s">
        <v>429</v>
      </c>
      <c r="B196" s="5" t="s">
        <v>430</v>
      </c>
      <c r="C196" s="5" t="s">
        <v>473</v>
      </c>
      <c r="D196" s="5" t="s">
        <v>474</v>
      </c>
      <c r="E196" s="5">
        <v>14</v>
      </c>
    </row>
    <row r="197" spans="1:5">
      <c r="A197" s="5" t="s">
        <v>429</v>
      </c>
      <c r="B197" s="5" t="s">
        <v>430</v>
      </c>
      <c r="C197" s="5" t="s">
        <v>475</v>
      </c>
      <c r="D197" s="5" t="s">
        <v>476</v>
      </c>
      <c r="E197" s="5">
        <v>20</v>
      </c>
    </row>
    <row r="198" spans="1:5">
      <c r="A198" s="5" t="s">
        <v>429</v>
      </c>
      <c r="B198" s="5" t="s">
        <v>430</v>
      </c>
      <c r="C198" s="5" t="s">
        <v>477</v>
      </c>
      <c r="D198" s="5" t="s">
        <v>478</v>
      </c>
      <c r="E198" s="5">
        <v>89</v>
      </c>
    </row>
    <row r="199" spans="1:5">
      <c r="A199" s="5" t="s">
        <v>479</v>
      </c>
      <c r="B199" s="5" t="s">
        <v>480</v>
      </c>
      <c r="C199" s="5" t="s">
        <v>481</v>
      </c>
      <c r="D199" s="5" t="s">
        <v>482</v>
      </c>
      <c r="E199" s="5">
        <v>1919</v>
      </c>
    </row>
    <row r="200" spans="1:5">
      <c r="A200" s="5" t="s">
        <v>479</v>
      </c>
      <c r="B200" s="5" t="s">
        <v>480</v>
      </c>
      <c r="C200" s="5" t="s">
        <v>483</v>
      </c>
      <c r="D200" s="5" t="s">
        <v>484</v>
      </c>
      <c r="E200" s="5">
        <v>1725</v>
      </c>
    </row>
    <row r="201" spans="1:5">
      <c r="A201" s="5" t="s">
        <v>485</v>
      </c>
      <c r="B201" s="5" t="s">
        <v>486</v>
      </c>
      <c r="C201" s="5" t="s">
        <v>487</v>
      </c>
      <c r="D201" s="5" t="s">
        <v>488</v>
      </c>
      <c r="E201" s="5">
        <v>860</v>
      </c>
    </row>
    <row r="202" spans="1:5">
      <c r="A202" s="5" t="s">
        <v>485</v>
      </c>
      <c r="B202" s="5" t="s">
        <v>486</v>
      </c>
      <c r="C202" s="5" t="s">
        <v>489</v>
      </c>
      <c r="D202" s="5" t="s">
        <v>490</v>
      </c>
      <c r="E202" s="5">
        <v>737</v>
      </c>
    </row>
    <row r="203" spans="1:5">
      <c r="A203" s="5" t="s">
        <v>485</v>
      </c>
      <c r="B203" s="5" t="s">
        <v>486</v>
      </c>
      <c r="C203" s="5" t="s">
        <v>491</v>
      </c>
      <c r="D203" s="5" t="s">
        <v>492</v>
      </c>
      <c r="E203" s="5">
        <v>235</v>
      </c>
    </row>
    <row r="204" spans="1:5">
      <c r="A204" s="5" t="s">
        <v>485</v>
      </c>
      <c r="B204" s="5" t="s">
        <v>486</v>
      </c>
      <c r="C204" s="5" t="s">
        <v>493</v>
      </c>
      <c r="D204" s="5" t="s">
        <v>494</v>
      </c>
      <c r="E204" s="5">
        <v>126</v>
      </c>
    </row>
    <row r="205" spans="1:5">
      <c r="A205" s="5" t="s">
        <v>485</v>
      </c>
      <c r="B205" s="5" t="s">
        <v>486</v>
      </c>
      <c r="C205" s="5" t="s">
        <v>495</v>
      </c>
      <c r="D205" s="5" t="s">
        <v>496</v>
      </c>
      <c r="E205" s="5">
        <v>274</v>
      </c>
    </row>
    <row r="206" spans="1:5">
      <c r="A206" s="5" t="s">
        <v>485</v>
      </c>
      <c r="B206" s="5" t="s">
        <v>486</v>
      </c>
      <c r="C206" s="5" t="s">
        <v>497</v>
      </c>
      <c r="D206" s="5" t="s">
        <v>498</v>
      </c>
      <c r="E206" s="5">
        <v>36</v>
      </c>
    </row>
    <row r="207" spans="1:5">
      <c r="A207" s="5" t="s">
        <v>485</v>
      </c>
      <c r="B207" s="5" t="s">
        <v>486</v>
      </c>
      <c r="C207" s="5" t="s">
        <v>499</v>
      </c>
      <c r="D207" s="5" t="s">
        <v>500</v>
      </c>
      <c r="E207" s="5">
        <v>841</v>
      </c>
    </row>
    <row r="208" spans="1:5">
      <c r="A208" s="5" t="s">
        <v>485</v>
      </c>
      <c r="B208" s="5" t="s">
        <v>486</v>
      </c>
      <c r="C208" s="5" t="s">
        <v>501</v>
      </c>
      <c r="D208" s="5" t="s">
        <v>502</v>
      </c>
      <c r="E208" s="5">
        <v>234</v>
      </c>
    </row>
    <row r="209" spans="1:5">
      <c r="A209" s="5" t="s">
        <v>503</v>
      </c>
      <c r="B209" s="5" t="s">
        <v>504</v>
      </c>
      <c r="C209" s="5" t="s">
        <v>505</v>
      </c>
      <c r="D209" s="5" t="s">
        <v>504</v>
      </c>
      <c r="E209" s="5">
        <v>24</v>
      </c>
    </row>
    <row r="210" spans="1:5">
      <c r="A210" s="5" t="s">
        <v>506</v>
      </c>
      <c r="B210" s="5" t="s">
        <v>507</v>
      </c>
      <c r="C210" s="5" t="s">
        <v>508</v>
      </c>
      <c r="D210" s="5" t="s">
        <v>509</v>
      </c>
      <c r="E210" s="5">
        <v>13777</v>
      </c>
    </row>
    <row r="211" spans="1:5">
      <c r="A211" s="5" t="s">
        <v>510</v>
      </c>
      <c r="B211" s="5" t="s">
        <v>511</v>
      </c>
      <c r="C211" s="5" t="s">
        <v>512</v>
      </c>
      <c r="D211" s="5" t="s">
        <v>513</v>
      </c>
      <c r="E211" s="5">
        <v>8480</v>
      </c>
    </row>
    <row r="212" spans="1:5">
      <c r="A212" s="5" t="s">
        <v>514</v>
      </c>
      <c r="B212" s="5" t="s">
        <v>515</v>
      </c>
      <c r="C212" s="5" t="s">
        <v>276</v>
      </c>
      <c r="D212" s="5" t="s">
        <v>277</v>
      </c>
      <c r="E212" s="5">
        <v>1</v>
      </c>
    </row>
    <row r="213" spans="1:5">
      <c r="A213" s="5" t="s">
        <v>514</v>
      </c>
      <c r="B213" s="5" t="s">
        <v>515</v>
      </c>
      <c r="C213" s="5" t="s">
        <v>516</v>
      </c>
      <c r="D213" s="5" t="s">
        <v>517</v>
      </c>
      <c r="E213" s="5">
        <v>14</v>
      </c>
    </row>
    <row r="214" spans="1:5">
      <c r="A214" s="5" t="s">
        <v>518</v>
      </c>
      <c r="B214" s="5" t="s">
        <v>519</v>
      </c>
      <c r="C214" s="5" t="s">
        <v>276</v>
      </c>
      <c r="D214" s="5" t="s">
        <v>277</v>
      </c>
      <c r="E214" s="5">
        <v>5</v>
      </c>
    </row>
    <row r="215" spans="1:5">
      <c r="A215" s="5" t="s">
        <v>518</v>
      </c>
      <c r="B215" s="5" t="s">
        <v>519</v>
      </c>
      <c r="C215" s="5" t="s">
        <v>520</v>
      </c>
      <c r="D215" s="5" t="s">
        <v>521</v>
      </c>
      <c r="E215" s="5">
        <v>3</v>
      </c>
    </row>
    <row r="216" spans="1:5">
      <c r="A216" s="5" t="s">
        <v>522</v>
      </c>
      <c r="B216" s="5" t="s">
        <v>523</v>
      </c>
      <c r="C216" s="5" t="s">
        <v>524</v>
      </c>
      <c r="D216" s="5" t="s">
        <v>525</v>
      </c>
      <c r="E216" s="5">
        <v>159</v>
      </c>
    </row>
    <row r="217" spans="1:5">
      <c r="A217" s="5" t="s">
        <v>522</v>
      </c>
      <c r="B217" s="5" t="s">
        <v>523</v>
      </c>
      <c r="C217" s="5" t="s">
        <v>278</v>
      </c>
      <c r="D217" s="5" t="s">
        <v>279</v>
      </c>
      <c r="E217" s="5">
        <v>4</v>
      </c>
    </row>
    <row r="218" spans="1:5">
      <c r="A218" s="5" t="s">
        <v>522</v>
      </c>
      <c r="B218" s="5" t="s">
        <v>523</v>
      </c>
      <c r="C218" s="5" t="s">
        <v>526</v>
      </c>
      <c r="D218" s="5" t="s">
        <v>527</v>
      </c>
      <c r="E218" s="5">
        <v>73</v>
      </c>
    </row>
    <row r="219" spans="1:5">
      <c r="A219" s="5" t="s">
        <v>522</v>
      </c>
      <c r="B219" s="5" t="s">
        <v>523</v>
      </c>
      <c r="C219" s="5" t="s">
        <v>115</v>
      </c>
      <c r="D219" s="5" t="s">
        <v>116</v>
      </c>
      <c r="E219" s="5">
        <v>282</v>
      </c>
    </row>
    <row r="220" spans="1:5">
      <c r="A220" s="5" t="s">
        <v>522</v>
      </c>
      <c r="B220" s="5" t="s">
        <v>523</v>
      </c>
      <c r="C220" s="5" t="s">
        <v>528</v>
      </c>
      <c r="D220" s="5" t="s">
        <v>529</v>
      </c>
      <c r="E220" s="5">
        <v>36</v>
      </c>
    </row>
    <row r="221" spans="1:5">
      <c r="A221" s="5" t="s">
        <v>522</v>
      </c>
      <c r="B221" s="5" t="s">
        <v>523</v>
      </c>
      <c r="C221" s="5" t="s">
        <v>530</v>
      </c>
      <c r="D221" s="5" t="s">
        <v>531</v>
      </c>
      <c r="E221" s="5">
        <v>21</v>
      </c>
    </row>
    <row r="222" spans="1:5">
      <c r="A222" s="5" t="s">
        <v>532</v>
      </c>
      <c r="B222" s="5" t="s">
        <v>533</v>
      </c>
      <c r="C222" s="5" t="s">
        <v>534</v>
      </c>
      <c r="D222" s="5" t="s">
        <v>535</v>
      </c>
      <c r="E222" s="5">
        <v>2</v>
      </c>
    </row>
    <row r="223" spans="1:5">
      <c r="A223" s="5" t="s">
        <v>536</v>
      </c>
      <c r="B223" s="5" t="s">
        <v>537</v>
      </c>
      <c r="C223" s="5" t="s">
        <v>538</v>
      </c>
      <c r="D223" s="5" t="s">
        <v>539</v>
      </c>
      <c r="E223" s="5">
        <v>39</v>
      </c>
    </row>
    <row r="224" spans="1:5">
      <c r="A224" s="5" t="s">
        <v>540</v>
      </c>
      <c r="B224" s="5" t="s">
        <v>541</v>
      </c>
      <c r="C224" s="5" t="s">
        <v>542</v>
      </c>
      <c r="D224" s="5" t="s">
        <v>543</v>
      </c>
      <c r="E224" s="5">
        <v>2</v>
      </c>
    </row>
    <row r="225" spans="1:5">
      <c r="A225" s="5" t="s">
        <v>540</v>
      </c>
      <c r="B225" s="5" t="s">
        <v>541</v>
      </c>
      <c r="C225" s="5" t="s">
        <v>544</v>
      </c>
      <c r="D225" s="5" t="s">
        <v>545</v>
      </c>
      <c r="E225" s="5">
        <v>606</v>
      </c>
    </row>
    <row r="226" spans="1:5">
      <c r="A226" s="5" t="s">
        <v>546</v>
      </c>
      <c r="B226" s="5" t="s">
        <v>547</v>
      </c>
      <c r="C226" s="5" t="s">
        <v>548</v>
      </c>
      <c r="D226" s="5" t="s">
        <v>549</v>
      </c>
      <c r="E226" s="5">
        <v>1</v>
      </c>
    </row>
    <row r="227" spans="1:5">
      <c r="A227" s="5" t="s">
        <v>550</v>
      </c>
      <c r="B227" s="5" t="s">
        <v>551</v>
      </c>
      <c r="C227" s="5" t="s">
        <v>508</v>
      </c>
      <c r="D227" s="5" t="s">
        <v>509</v>
      </c>
      <c r="E227" s="5">
        <v>15</v>
      </c>
    </row>
    <row r="228" spans="1:5">
      <c r="A228" s="5" t="s">
        <v>550</v>
      </c>
      <c r="B228" s="5" t="s">
        <v>551</v>
      </c>
      <c r="C228" s="5" t="s">
        <v>552</v>
      </c>
      <c r="D228" s="5" t="s">
        <v>553</v>
      </c>
      <c r="E228" s="5">
        <v>2</v>
      </c>
    </row>
    <row r="229" spans="1:5">
      <c r="A229" s="5" t="s">
        <v>550</v>
      </c>
      <c r="B229" s="5" t="s">
        <v>551</v>
      </c>
      <c r="C229" s="5" t="s">
        <v>524</v>
      </c>
      <c r="D229" s="5" t="s">
        <v>525</v>
      </c>
      <c r="E229" s="5">
        <v>3</v>
      </c>
    </row>
    <row r="230" spans="1:5">
      <c r="A230" s="5" t="s">
        <v>550</v>
      </c>
      <c r="B230" s="5" t="s">
        <v>551</v>
      </c>
      <c r="C230" s="5" t="s">
        <v>554</v>
      </c>
      <c r="D230" s="5" t="s">
        <v>555</v>
      </c>
      <c r="E230" s="5">
        <v>6</v>
      </c>
    </row>
    <row r="231" spans="1:5">
      <c r="A231" s="5" t="s">
        <v>550</v>
      </c>
      <c r="B231" s="5" t="s">
        <v>551</v>
      </c>
      <c r="C231" s="5" t="s">
        <v>556</v>
      </c>
      <c r="D231" s="5" t="s">
        <v>557</v>
      </c>
      <c r="E231" s="5">
        <v>2</v>
      </c>
    </row>
    <row r="232" spans="1:5">
      <c r="A232" s="5" t="s">
        <v>550</v>
      </c>
      <c r="B232" s="5" t="s">
        <v>551</v>
      </c>
      <c r="C232" s="5" t="s">
        <v>558</v>
      </c>
      <c r="D232" s="5" t="s">
        <v>559</v>
      </c>
      <c r="E232" s="5">
        <v>8</v>
      </c>
    </row>
    <row r="233" spans="1:5">
      <c r="A233" s="5" t="s">
        <v>550</v>
      </c>
      <c r="B233" s="5" t="s">
        <v>551</v>
      </c>
      <c r="C233" s="5" t="s">
        <v>560</v>
      </c>
      <c r="D233" s="5" t="s">
        <v>561</v>
      </c>
      <c r="E233" s="5">
        <v>49</v>
      </c>
    </row>
    <row r="234" spans="1:5">
      <c r="A234" s="5" t="s">
        <v>550</v>
      </c>
      <c r="B234" s="5" t="s">
        <v>551</v>
      </c>
      <c r="C234" s="5" t="s">
        <v>562</v>
      </c>
      <c r="D234" s="5" t="s">
        <v>563</v>
      </c>
      <c r="E234" s="5">
        <v>20</v>
      </c>
    </row>
    <row r="235" spans="1:5">
      <c r="A235" s="5" t="s">
        <v>550</v>
      </c>
      <c r="B235" s="5" t="s">
        <v>551</v>
      </c>
      <c r="C235" s="5" t="s">
        <v>564</v>
      </c>
      <c r="D235" s="5" t="s">
        <v>565</v>
      </c>
      <c r="E235" s="5">
        <v>73</v>
      </c>
    </row>
    <row r="236" spans="1:5">
      <c r="A236" s="5" t="s">
        <v>550</v>
      </c>
      <c r="B236" s="5" t="s">
        <v>551</v>
      </c>
      <c r="C236" s="5" t="s">
        <v>566</v>
      </c>
      <c r="D236" s="5" t="s">
        <v>567</v>
      </c>
      <c r="E236" s="5">
        <v>5</v>
      </c>
    </row>
    <row r="237" spans="1:5">
      <c r="A237" s="5" t="s">
        <v>550</v>
      </c>
      <c r="B237" s="5" t="s">
        <v>551</v>
      </c>
      <c r="C237" s="5" t="s">
        <v>568</v>
      </c>
      <c r="D237" s="5" t="s">
        <v>569</v>
      </c>
      <c r="E237" s="5">
        <v>43</v>
      </c>
    </row>
    <row r="238" spans="1:5">
      <c r="A238" s="5" t="s">
        <v>550</v>
      </c>
      <c r="B238" s="5" t="s">
        <v>551</v>
      </c>
      <c r="C238" s="5" t="s">
        <v>570</v>
      </c>
      <c r="D238" s="5" t="s">
        <v>571</v>
      </c>
      <c r="E238" s="5">
        <v>1</v>
      </c>
    </row>
    <row r="239" spans="1:5">
      <c r="A239" s="5" t="s">
        <v>550</v>
      </c>
      <c r="B239" s="5" t="s">
        <v>551</v>
      </c>
      <c r="C239" s="5" t="s">
        <v>572</v>
      </c>
      <c r="D239" s="5" t="s">
        <v>573</v>
      </c>
      <c r="E239" s="5">
        <v>33</v>
      </c>
    </row>
    <row r="240" spans="1:5">
      <c r="A240" s="5" t="s">
        <v>550</v>
      </c>
      <c r="B240" s="5" t="s">
        <v>551</v>
      </c>
      <c r="C240" s="5" t="s">
        <v>574</v>
      </c>
      <c r="D240" s="5" t="s">
        <v>575</v>
      </c>
      <c r="E240" s="5">
        <v>22</v>
      </c>
    </row>
    <row r="241" spans="1:5">
      <c r="A241" s="5" t="s">
        <v>550</v>
      </c>
      <c r="B241" s="5" t="s">
        <v>551</v>
      </c>
      <c r="C241" s="5" t="s">
        <v>576</v>
      </c>
      <c r="D241" s="5" t="s">
        <v>577</v>
      </c>
      <c r="E241" s="5">
        <v>1</v>
      </c>
    </row>
    <row r="242" spans="1:5">
      <c r="A242" s="5" t="s">
        <v>550</v>
      </c>
      <c r="B242" s="5" t="s">
        <v>551</v>
      </c>
      <c r="C242" s="5" t="s">
        <v>578</v>
      </c>
      <c r="D242" s="5" t="s">
        <v>579</v>
      </c>
      <c r="E242" s="5">
        <v>8</v>
      </c>
    </row>
    <row r="243" spans="1:5">
      <c r="A243" s="5" t="s">
        <v>550</v>
      </c>
      <c r="B243" s="5" t="s">
        <v>551</v>
      </c>
      <c r="C243" s="5" t="s">
        <v>580</v>
      </c>
      <c r="D243" s="5" t="s">
        <v>581</v>
      </c>
      <c r="E243" s="5">
        <v>2</v>
      </c>
    </row>
    <row r="244" spans="1:5">
      <c r="A244" s="5" t="s">
        <v>550</v>
      </c>
      <c r="B244" s="5" t="s">
        <v>551</v>
      </c>
      <c r="C244" s="5" t="s">
        <v>582</v>
      </c>
      <c r="D244" s="5" t="s">
        <v>583</v>
      </c>
      <c r="E244" s="5">
        <v>9</v>
      </c>
    </row>
    <row r="245" spans="1:5">
      <c r="A245" s="5" t="s">
        <v>584</v>
      </c>
      <c r="B245" s="5" t="s">
        <v>585</v>
      </c>
      <c r="C245" s="5" t="s">
        <v>586</v>
      </c>
      <c r="D245" s="5" t="s">
        <v>585</v>
      </c>
      <c r="E245" s="5">
        <v>6337</v>
      </c>
    </row>
    <row r="246" spans="1:5">
      <c r="A246" s="5" t="s">
        <v>587</v>
      </c>
      <c r="B246" s="5" t="s">
        <v>588</v>
      </c>
      <c r="C246" s="5" t="s">
        <v>589</v>
      </c>
      <c r="D246" s="5" t="s">
        <v>588</v>
      </c>
      <c r="E246" s="5">
        <v>260</v>
      </c>
    </row>
    <row r="247" spans="1:5">
      <c r="A247" s="5" t="s">
        <v>587</v>
      </c>
      <c r="B247" s="5" t="s">
        <v>588</v>
      </c>
      <c r="C247" s="5" t="s">
        <v>590</v>
      </c>
      <c r="D247" s="5" t="s">
        <v>591</v>
      </c>
      <c r="E247" s="5">
        <v>5</v>
      </c>
    </row>
    <row r="248" spans="1:5">
      <c r="A248" s="5" t="s">
        <v>587</v>
      </c>
      <c r="B248" s="5" t="s">
        <v>588</v>
      </c>
      <c r="C248" s="5" t="s">
        <v>592</v>
      </c>
      <c r="D248" s="5" t="s">
        <v>593</v>
      </c>
      <c r="E248" s="5">
        <v>33</v>
      </c>
    </row>
    <row r="249" spans="1:5">
      <c r="A249" s="5" t="s">
        <v>594</v>
      </c>
      <c r="B249" s="5" t="s">
        <v>595</v>
      </c>
      <c r="C249" s="5" t="s">
        <v>596</v>
      </c>
      <c r="D249" s="5" t="s">
        <v>595</v>
      </c>
      <c r="E249" s="5">
        <v>6408</v>
      </c>
    </row>
    <row r="250" spans="1:5">
      <c r="A250" s="5" t="s">
        <v>594</v>
      </c>
      <c r="B250" s="5" t="s">
        <v>595</v>
      </c>
      <c r="C250" s="5" t="s">
        <v>597</v>
      </c>
      <c r="D250" s="5" t="s">
        <v>598</v>
      </c>
      <c r="E250" s="5">
        <v>1</v>
      </c>
    </row>
    <row r="251" spans="1:5">
      <c r="A251" s="5" t="s">
        <v>594</v>
      </c>
      <c r="B251" s="5" t="s">
        <v>595</v>
      </c>
      <c r="C251" s="5" t="s">
        <v>578</v>
      </c>
      <c r="D251" s="5" t="s">
        <v>579</v>
      </c>
      <c r="E251" s="5">
        <v>5</v>
      </c>
    </row>
    <row r="252" spans="1:5">
      <c r="A252" s="5" t="s">
        <v>594</v>
      </c>
      <c r="B252" s="5" t="s">
        <v>595</v>
      </c>
      <c r="C252" s="5" t="s">
        <v>599</v>
      </c>
      <c r="D252" s="5" t="s">
        <v>600</v>
      </c>
      <c r="E252" s="5">
        <v>174</v>
      </c>
    </row>
    <row r="253" spans="1:5">
      <c r="A253" s="5" t="s">
        <v>601</v>
      </c>
      <c r="B253" s="5" t="s">
        <v>602</v>
      </c>
      <c r="C253" s="5" t="s">
        <v>603</v>
      </c>
      <c r="D253" s="5" t="s">
        <v>604</v>
      </c>
      <c r="E253" s="5">
        <v>5015</v>
      </c>
    </row>
    <row r="254" spans="1:5">
      <c r="A254" s="5" t="s">
        <v>601</v>
      </c>
      <c r="B254" s="5" t="s">
        <v>602</v>
      </c>
      <c r="C254" s="5" t="s">
        <v>544</v>
      </c>
      <c r="D254" s="5" t="s">
        <v>545</v>
      </c>
      <c r="E254" s="5">
        <v>4</v>
      </c>
    </row>
    <row r="255" spans="1:5">
      <c r="A255" s="5" t="s">
        <v>605</v>
      </c>
      <c r="B255" s="5" t="s">
        <v>606</v>
      </c>
      <c r="C255" s="5" t="s">
        <v>607</v>
      </c>
      <c r="D255" s="5" t="s">
        <v>606</v>
      </c>
      <c r="E255" s="5">
        <v>32</v>
      </c>
    </row>
    <row r="256" spans="1:5">
      <c r="A256" s="5" t="s">
        <v>608</v>
      </c>
      <c r="B256" s="5" t="s">
        <v>609</v>
      </c>
      <c r="C256" s="5" t="s">
        <v>610</v>
      </c>
      <c r="D256" s="5" t="s">
        <v>609</v>
      </c>
      <c r="E256" s="5">
        <v>301</v>
      </c>
    </row>
    <row r="257" spans="1:5">
      <c r="A257" s="5" t="s">
        <v>611</v>
      </c>
      <c r="B257" s="5" t="s">
        <v>612</v>
      </c>
      <c r="C257" s="5" t="s">
        <v>613</v>
      </c>
      <c r="D257" s="5" t="s">
        <v>614</v>
      </c>
      <c r="E257" s="5">
        <v>63</v>
      </c>
    </row>
    <row r="258" spans="1:5">
      <c r="A258" s="5" t="s">
        <v>615</v>
      </c>
      <c r="B258" s="5" t="s">
        <v>616</v>
      </c>
      <c r="C258" s="5" t="s">
        <v>617</v>
      </c>
      <c r="D258" s="5" t="s">
        <v>618</v>
      </c>
      <c r="E258" s="5">
        <v>2388</v>
      </c>
    </row>
    <row r="259" spans="1:5">
      <c r="A259" s="5" t="s">
        <v>615</v>
      </c>
      <c r="B259" s="5" t="s">
        <v>616</v>
      </c>
      <c r="C259" s="5" t="s">
        <v>520</v>
      </c>
      <c r="D259" s="5" t="s">
        <v>521</v>
      </c>
      <c r="E259" s="5">
        <v>2</v>
      </c>
    </row>
    <row r="260" spans="1:5">
      <c r="A260" s="5" t="s">
        <v>619</v>
      </c>
      <c r="B260" s="5" t="s">
        <v>620</v>
      </c>
      <c r="C260" s="5" t="s">
        <v>621</v>
      </c>
      <c r="D260" s="5" t="s">
        <v>622</v>
      </c>
      <c r="E260" s="5">
        <v>431</v>
      </c>
    </row>
    <row r="261" spans="1:5">
      <c r="A261" s="5" t="s">
        <v>623</v>
      </c>
      <c r="B261" s="5" t="s">
        <v>624</v>
      </c>
      <c r="C261" s="5" t="s">
        <v>625</v>
      </c>
      <c r="D261" s="5" t="s">
        <v>624</v>
      </c>
      <c r="E261" s="5">
        <v>841</v>
      </c>
    </row>
    <row r="262" spans="1:5">
      <c r="A262" s="5" t="s">
        <v>626</v>
      </c>
      <c r="B262" s="5" t="s">
        <v>627</v>
      </c>
      <c r="C262" s="5" t="s">
        <v>628</v>
      </c>
      <c r="D262" s="5" t="s">
        <v>627</v>
      </c>
      <c r="E262" s="5">
        <v>4503</v>
      </c>
    </row>
    <row r="263" spans="1:5">
      <c r="A263" s="5" t="s">
        <v>629</v>
      </c>
      <c r="B263" s="5" t="s">
        <v>630</v>
      </c>
      <c r="C263" s="5" t="s">
        <v>631</v>
      </c>
      <c r="D263" s="5" t="s">
        <v>632</v>
      </c>
      <c r="E263" s="5">
        <v>1111</v>
      </c>
    </row>
    <row r="264" spans="1:5">
      <c r="A264" s="5" t="s">
        <v>633</v>
      </c>
      <c r="B264" s="5" t="s">
        <v>634</v>
      </c>
      <c r="C264" s="5" t="s">
        <v>635</v>
      </c>
      <c r="D264" s="5" t="s">
        <v>634</v>
      </c>
      <c r="E264" s="5">
        <v>413</v>
      </c>
    </row>
    <row r="265" spans="1:5">
      <c r="A265" s="5" t="s">
        <v>636</v>
      </c>
      <c r="B265" s="5" t="s">
        <v>637</v>
      </c>
      <c r="C265" s="5" t="s">
        <v>638</v>
      </c>
      <c r="D265" s="5" t="s">
        <v>639</v>
      </c>
      <c r="E265" s="5">
        <v>973</v>
      </c>
    </row>
    <row r="266" spans="1:5">
      <c r="A266" s="5" t="s">
        <v>636</v>
      </c>
      <c r="B266" s="5" t="s">
        <v>637</v>
      </c>
      <c r="C266" s="5" t="s">
        <v>276</v>
      </c>
      <c r="D266" s="5" t="s">
        <v>277</v>
      </c>
      <c r="E266" s="5">
        <v>1</v>
      </c>
    </row>
    <row r="267" spans="1:5">
      <c r="A267" s="5" t="s">
        <v>640</v>
      </c>
      <c r="B267" s="5" t="s">
        <v>641</v>
      </c>
      <c r="C267" s="5" t="s">
        <v>642</v>
      </c>
      <c r="D267" s="5" t="s">
        <v>641</v>
      </c>
      <c r="E267" s="5">
        <v>257</v>
      </c>
    </row>
    <row r="268" spans="1:5">
      <c r="A268" s="5" t="s">
        <v>643</v>
      </c>
      <c r="B268" s="5" t="s">
        <v>644</v>
      </c>
      <c r="C268" s="5" t="s">
        <v>645</v>
      </c>
      <c r="D268" s="5" t="s">
        <v>646</v>
      </c>
      <c r="E268" s="5">
        <v>1872</v>
      </c>
    </row>
    <row r="269" spans="1:5">
      <c r="A269" s="5" t="s">
        <v>643</v>
      </c>
      <c r="B269" s="5" t="s">
        <v>644</v>
      </c>
      <c r="C269" s="5" t="s">
        <v>260</v>
      </c>
      <c r="D269" s="5" t="s">
        <v>261</v>
      </c>
      <c r="E269" s="5">
        <v>8</v>
      </c>
    </row>
    <row r="270" spans="1:5">
      <c r="A270" s="5" t="s">
        <v>647</v>
      </c>
      <c r="B270" s="5" t="s">
        <v>648</v>
      </c>
      <c r="C270" s="5" t="s">
        <v>649</v>
      </c>
      <c r="D270" s="5" t="s">
        <v>650</v>
      </c>
      <c r="E270" s="5">
        <v>1098</v>
      </c>
    </row>
    <row r="271" spans="1:5">
      <c r="A271" s="5" t="s">
        <v>647</v>
      </c>
      <c r="B271" s="5" t="s">
        <v>648</v>
      </c>
      <c r="C271" s="5" t="s">
        <v>651</v>
      </c>
      <c r="D271" s="5" t="s">
        <v>652</v>
      </c>
      <c r="E271" s="5">
        <v>42</v>
      </c>
    </row>
    <row r="272" spans="1:5">
      <c r="A272" s="5" t="s">
        <v>653</v>
      </c>
      <c r="B272" s="5" t="s">
        <v>654</v>
      </c>
      <c r="C272" s="5" t="s">
        <v>655</v>
      </c>
      <c r="D272" s="5" t="s">
        <v>654</v>
      </c>
      <c r="E272" s="5">
        <v>129</v>
      </c>
    </row>
    <row r="273" spans="1:5">
      <c r="A273" s="5" t="s">
        <v>656</v>
      </c>
      <c r="B273" s="5" t="s">
        <v>657</v>
      </c>
      <c r="C273" s="5" t="s">
        <v>658</v>
      </c>
      <c r="D273" s="5" t="s">
        <v>657</v>
      </c>
      <c r="E273" s="5">
        <v>2010</v>
      </c>
    </row>
    <row r="274" spans="1:5">
      <c r="A274" s="5" t="s">
        <v>659</v>
      </c>
      <c r="B274" s="5" t="s">
        <v>660</v>
      </c>
      <c r="C274" s="5" t="s">
        <v>661</v>
      </c>
      <c r="D274" s="5" t="s">
        <v>660</v>
      </c>
      <c r="E274" s="5">
        <v>54</v>
      </c>
    </row>
    <row r="275" spans="1:5">
      <c r="A275" s="5" t="s">
        <v>662</v>
      </c>
      <c r="B275" s="5" t="s">
        <v>663</v>
      </c>
      <c r="C275" s="5" t="s">
        <v>664</v>
      </c>
      <c r="D275" s="5" t="s">
        <v>663</v>
      </c>
      <c r="E275" s="5">
        <v>24</v>
      </c>
    </row>
    <row r="276" spans="1:5">
      <c r="A276" s="5" t="s">
        <v>665</v>
      </c>
      <c r="B276" s="5" t="s">
        <v>666</v>
      </c>
      <c r="C276" s="5" t="s">
        <v>667</v>
      </c>
      <c r="D276" s="5" t="s">
        <v>666</v>
      </c>
      <c r="E276" s="5">
        <v>3517</v>
      </c>
    </row>
    <row r="277" spans="1:5">
      <c r="A277" s="5" t="s">
        <v>665</v>
      </c>
      <c r="B277" s="5" t="s">
        <v>666</v>
      </c>
      <c r="C277" s="5" t="s">
        <v>668</v>
      </c>
      <c r="D277" s="5" t="s">
        <v>669</v>
      </c>
      <c r="E277" s="5">
        <v>1</v>
      </c>
    </row>
    <row r="278" spans="1:5">
      <c r="A278" s="5" t="s">
        <v>670</v>
      </c>
      <c r="B278" s="5" t="s">
        <v>671</v>
      </c>
      <c r="C278" s="5" t="s">
        <v>672</v>
      </c>
      <c r="D278" s="5" t="s">
        <v>671</v>
      </c>
      <c r="E278" s="5">
        <v>2813</v>
      </c>
    </row>
    <row r="279" spans="1:5">
      <c r="A279" s="5" t="s">
        <v>673</v>
      </c>
      <c r="B279" s="5" t="s">
        <v>674</v>
      </c>
      <c r="C279" s="5" t="s">
        <v>675</v>
      </c>
      <c r="D279" s="5" t="s">
        <v>515</v>
      </c>
      <c r="E279" s="5">
        <v>1345</v>
      </c>
    </row>
    <row r="280" spans="1:5">
      <c r="A280" s="5" t="s">
        <v>673</v>
      </c>
      <c r="B280" s="5" t="s">
        <v>674</v>
      </c>
      <c r="C280" s="5" t="s">
        <v>676</v>
      </c>
      <c r="D280" s="5" t="s">
        <v>677</v>
      </c>
      <c r="E280" s="5">
        <v>15</v>
      </c>
    </row>
    <row r="281" spans="1:5">
      <c r="A281" s="5" t="s">
        <v>678</v>
      </c>
      <c r="B281" s="5" t="s">
        <v>679</v>
      </c>
      <c r="C281" s="5" t="s">
        <v>680</v>
      </c>
      <c r="D281" s="5" t="s">
        <v>681</v>
      </c>
      <c r="E281" s="5">
        <v>16040</v>
      </c>
    </row>
    <row r="282" spans="1:5">
      <c r="A282" s="5" t="s">
        <v>678</v>
      </c>
      <c r="B282" s="5" t="s">
        <v>679</v>
      </c>
      <c r="C282" s="5" t="s">
        <v>682</v>
      </c>
      <c r="D282" s="5" t="s">
        <v>683</v>
      </c>
      <c r="E282" s="5">
        <v>4</v>
      </c>
    </row>
    <row r="283" spans="1:5">
      <c r="A283" s="5" t="s">
        <v>678</v>
      </c>
      <c r="B283" s="5" t="s">
        <v>679</v>
      </c>
      <c r="C283" s="5" t="s">
        <v>276</v>
      </c>
      <c r="D283" s="5" t="s">
        <v>277</v>
      </c>
      <c r="E283" s="5">
        <v>1</v>
      </c>
    </row>
    <row r="284" spans="1:5">
      <c r="A284" s="5" t="s">
        <v>678</v>
      </c>
      <c r="B284" s="5" t="s">
        <v>679</v>
      </c>
      <c r="C284" s="5" t="s">
        <v>684</v>
      </c>
      <c r="D284" s="5" t="s">
        <v>685</v>
      </c>
      <c r="E284" s="5">
        <v>2026</v>
      </c>
    </row>
    <row r="285" spans="1:5">
      <c r="A285" s="5" t="s">
        <v>678</v>
      </c>
      <c r="B285" s="5" t="s">
        <v>679</v>
      </c>
      <c r="C285" s="5" t="s">
        <v>686</v>
      </c>
      <c r="D285" s="5" t="s">
        <v>687</v>
      </c>
      <c r="E285" s="5">
        <v>1064</v>
      </c>
    </row>
    <row r="286" spans="1:5">
      <c r="A286" s="5" t="s">
        <v>678</v>
      </c>
      <c r="B286" s="5" t="s">
        <v>679</v>
      </c>
      <c r="C286" s="5" t="s">
        <v>688</v>
      </c>
      <c r="D286" s="5" t="s">
        <v>689</v>
      </c>
      <c r="E286" s="5">
        <v>335</v>
      </c>
    </row>
    <row r="287" spans="1:5">
      <c r="A287" s="5" t="s">
        <v>678</v>
      </c>
      <c r="B287" s="5" t="s">
        <v>679</v>
      </c>
      <c r="C287" s="5" t="s">
        <v>690</v>
      </c>
      <c r="D287" s="5" t="s">
        <v>691</v>
      </c>
      <c r="E287" s="5">
        <v>115</v>
      </c>
    </row>
    <row r="288" spans="1:5">
      <c r="A288" s="5" t="s">
        <v>692</v>
      </c>
      <c r="B288" s="5" t="s">
        <v>693</v>
      </c>
      <c r="C288" s="5" t="s">
        <v>694</v>
      </c>
      <c r="D288" s="5" t="s">
        <v>695</v>
      </c>
      <c r="E288" s="5">
        <v>14527</v>
      </c>
    </row>
    <row r="289" spans="1:5">
      <c r="A289" s="5" t="s">
        <v>692</v>
      </c>
      <c r="B289" s="5" t="s">
        <v>693</v>
      </c>
      <c r="C289" s="5" t="s">
        <v>696</v>
      </c>
      <c r="D289" s="5" t="s">
        <v>697</v>
      </c>
      <c r="E289" s="5">
        <v>591</v>
      </c>
    </row>
    <row r="290" spans="1:5">
      <c r="A290" s="5" t="s">
        <v>692</v>
      </c>
      <c r="B290" s="5" t="s">
        <v>693</v>
      </c>
      <c r="C290" s="5" t="s">
        <v>698</v>
      </c>
      <c r="D290" s="5" t="s">
        <v>699</v>
      </c>
      <c r="E290" s="5">
        <v>149</v>
      </c>
    </row>
    <row r="291" spans="1:5">
      <c r="A291" s="5" t="s">
        <v>692</v>
      </c>
      <c r="B291" s="5" t="s">
        <v>693</v>
      </c>
      <c r="C291" s="5" t="s">
        <v>700</v>
      </c>
      <c r="D291" s="5" t="s">
        <v>701</v>
      </c>
      <c r="E291" s="5">
        <v>2658</v>
      </c>
    </row>
    <row r="292" spans="1:5">
      <c r="A292" s="5" t="s">
        <v>702</v>
      </c>
      <c r="B292" s="5" t="s">
        <v>703</v>
      </c>
      <c r="C292" s="5" t="s">
        <v>704</v>
      </c>
      <c r="D292" s="5" t="s">
        <v>705</v>
      </c>
      <c r="E292" s="5">
        <v>12512</v>
      </c>
    </row>
    <row r="293" spans="1:5">
      <c r="A293" s="5" t="s">
        <v>702</v>
      </c>
      <c r="B293" s="5" t="s">
        <v>703</v>
      </c>
      <c r="C293" s="5" t="s">
        <v>520</v>
      </c>
      <c r="D293" s="5" t="s">
        <v>521</v>
      </c>
      <c r="E293" s="5">
        <v>104</v>
      </c>
    </row>
    <row r="294" spans="1:5">
      <c r="A294" s="5" t="s">
        <v>706</v>
      </c>
      <c r="B294" s="5" t="s">
        <v>707</v>
      </c>
      <c r="C294" s="5" t="s">
        <v>708</v>
      </c>
      <c r="D294" s="5" t="s">
        <v>709</v>
      </c>
      <c r="E294" s="5">
        <v>6391</v>
      </c>
    </row>
    <row r="295" spans="1:5">
      <c r="A295" s="5" t="s">
        <v>706</v>
      </c>
      <c r="B295" s="5" t="s">
        <v>707</v>
      </c>
      <c r="C295" s="5" t="s">
        <v>710</v>
      </c>
      <c r="D295" s="5" t="s">
        <v>711</v>
      </c>
      <c r="E295" s="5">
        <v>1</v>
      </c>
    </row>
    <row r="296" spans="1:5">
      <c r="A296" s="5" t="s">
        <v>706</v>
      </c>
      <c r="B296" s="5" t="s">
        <v>707</v>
      </c>
      <c r="C296" s="5" t="s">
        <v>712</v>
      </c>
      <c r="D296" s="5" t="s">
        <v>713</v>
      </c>
      <c r="E296" s="5">
        <v>1</v>
      </c>
    </row>
    <row r="297" spans="1:5">
      <c r="A297" s="5" t="s">
        <v>714</v>
      </c>
      <c r="B297" s="5" t="s">
        <v>715</v>
      </c>
      <c r="C297" s="5" t="s">
        <v>716</v>
      </c>
      <c r="D297" s="5" t="s">
        <v>533</v>
      </c>
      <c r="E297" s="5">
        <v>46970</v>
      </c>
    </row>
    <row r="298" spans="1:5">
      <c r="A298" s="5" t="s">
        <v>717</v>
      </c>
      <c r="B298" s="5" t="s">
        <v>718</v>
      </c>
      <c r="C298" s="5" t="s">
        <v>719</v>
      </c>
      <c r="D298" s="5" t="s">
        <v>720</v>
      </c>
      <c r="E298" s="5">
        <v>109584</v>
      </c>
    </row>
    <row r="299" spans="1:5">
      <c r="A299" s="5" t="s">
        <v>717</v>
      </c>
      <c r="B299" s="5" t="s">
        <v>718</v>
      </c>
      <c r="C299" s="5" t="s">
        <v>721</v>
      </c>
      <c r="D299" s="5" t="s">
        <v>722</v>
      </c>
      <c r="E299" s="5">
        <v>443</v>
      </c>
    </row>
    <row r="300" spans="1:5">
      <c r="A300" s="5" t="s">
        <v>717</v>
      </c>
      <c r="B300" s="5" t="s">
        <v>718</v>
      </c>
      <c r="C300" s="5" t="s">
        <v>723</v>
      </c>
      <c r="D300" s="5" t="s">
        <v>724</v>
      </c>
      <c r="E300" s="5">
        <v>53</v>
      </c>
    </row>
    <row r="301" spans="1:5">
      <c r="A301" s="5" t="s">
        <v>717</v>
      </c>
      <c r="B301" s="5" t="s">
        <v>718</v>
      </c>
      <c r="C301" s="5" t="s">
        <v>725</v>
      </c>
      <c r="D301" s="5" t="s">
        <v>726</v>
      </c>
      <c r="E301" s="5">
        <v>628</v>
      </c>
    </row>
    <row r="302" spans="1:5">
      <c r="A302" s="5" t="s">
        <v>717</v>
      </c>
      <c r="B302" s="5" t="s">
        <v>718</v>
      </c>
      <c r="C302" s="5" t="s">
        <v>727</v>
      </c>
      <c r="D302" s="5" t="s">
        <v>728</v>
      </c>
      <c r="E302" s="5">
        <v>18</v>
      </c>
    </row>
    <row r="303" spans="1:5">
      <c r="A303" s="5" t="s">
        <v>717</v>
      </c>
      <c r="B303" s="5" t="s">
        <v>718</v>
      </c>
      <c r="C303" s="5" t="s">
        <v>729</v>
      </c>
      <c r="D303" s="5" t="s">
        <v>730</v>
      </c>
      <c r="E303" s="5">
        <v>1056</v>
      </c>
    </row>
    <row r="304" spans="1:5">
      <c r="A304" s="5" t="s">
        <v>717</v>
      </c>
      <c r="B304" s="5" t="s">
        <v>718</v>
      </c>
      <c r="C304" s="5" t="s">
        <v>731</v>
      </c>
      <c r="D304" s="5" t="s">
        <v>732</v>
      </c>
      <c r="E304" s="5">
        <v>114</v>
      </c>
    </row>
    <row r="305" spans="1:5">
      <c r="A305" s="5" t="s">
        <v>717</v>
      </c>
      <c r="B305" s="5" t="s">
        <v>718</v>
      </c>
      <c r="C305" s="5" t="s">
        <v>733</v>
      </c>
      <c r="D305" s="5" t="s">
        <v>734</v>
      </c>
      <c r="E305" s="5">
        <v>1147</v>
      </c>
    </row>
    <row r="306" spans="1:5">
      <c r="A306" s="5" t="s">
        <v>717</v>
      </c>
      <c r="B306" s="5" t="s">
        <v>718</v>
      </c>
      <c r="C306" s="5" t="s">
        <v>735</v>
      </c>
      <c r="D306" s="5" t="s">
        <v>736</v>
      </c>
      <c r="E306" s="5">
        <v>1655</v>
      </c>
    </row>
    <row r="307" spans="1:5">
      <c r="A307" s="5" t="s">
        <v>717</v>
      </c>
      <c r="B307" s="5" t="s">
        <v>718</v>
      </c>
      <c r="C307" s="5" t="s">
        <v>737</v>
      </c>
      <c r="D307" s="5" t="s">
        <v>738</v>
      </c>
      <c r="E307" s="5">
        <v>2242</v>
      </c>
    </row>
    <row r="308" spans="1:5">
      <c r="A308" s="5" t="s">
        <v>717</v>
      </c>
      <c r="B308" s="5" t="s">
        <v>718</v>
      </c>
      <c r="C308" s="5" t="s">
        <v>739</v>
      </c>
      <c r="D308" s="5" t="s">
        <v>740</v>
      </c>
      <c r="E308" s="5">
        <v>86</v>
      </c>
    </row>
    <row r="309" spans="1:5">
      <c r="A309" s="5" t="s">
        <v>717</v>
      </c>
      <c r="B309" s="5" t="s">
        <v>718</v>
      </c>
      <c r="C309" s="5" t="s">
        <v>741</v>
      </c>
      <c r="D309" s="5" t="s">
        <v>742</v>
      </c>
      <c r="E309" s="5">
        <v>2082</v>
      </c>
    </row>
    <row r="310" spans="1:5">
      <c r="A310" s="5" t="s">
        <v>717</v>
      </c>
      <c r="B310" s="5" t="s">
        <v>718</v>
      </c>
      <c r="C310" s="5" t="s">
        <v>743</v>
      </c>
      <c r="D310" s="5" t="s">
        <v>744</v>
      </c>
      <c r="E310" s="5">
        <v>509</v>
      </c>
    </row>
    <row r="311" spans="1:5">
      <c r="A311" s="5" t="s">
        <v>717</v>
      </c>
      <c r="B311" s="5" t="s">
        <v>718</v>
      </c>
      <c r="C311" s="5" t="s">
        <v>745</v>
      </c>
      <c r="D311" s="5" t="s">
        <v>746</v>
      </c>
      <c r="E311" s="5">
        <v>1287</v>
      </c>
    </row>
    <row r="312" spans="1:5">
      <c r="A312" s="5" t="s">
        <v>717</v>
      </c>
      <c r="B312" s="5" t="s">
        <v>718</v>
      </c>
      <c r="C312" s="5" t="s">
        <v>747</v>
      </c>
      <c r="D312" s="5" t="s">
        <v>748</v>
      </c>
      <c r="E312" s="5">
        <v>442</v>
      </c>
    </row>
    <row r="313" spans="1:5">
      <c r="A313" s="5" t="s">
        <v>717</v>
      </c>
      <c r="B313" s="5" t="s">
        <v>718</v>
      </c>
      <c r="C313" s="5" t="s">
        <v>749</v>
      </c>
      <c r="D313" s="5" t="s">
        <v>750</v>
      </c>
      <c r="E313" s="5">
        <v>593</v>
      </c>
    </row>
    <row r="314" spans="1:5">
      <c r="A314" s="5" t="s">
        <v>717</v>
      </c>
      <c r="B314" s="5" t="s">
        <v>718</v>
      </c>
      <c r="C314" s="5" t="s">
        <v>751</v>
      </c>
      <c r="D314" s="5" t="s">
        <v>752</v>
      </c>
      <c r="E314" s="5">
        <v>355</v>
      </c>
    </row>
    <row r="315" spans="1:5">
      <c r="A315" s="5" t="s">
        <v>717</v>
      </c>
      <c r="B315" s="5" t="s">
        <v>718</v>
      </c>
      <c r="C315" s="5" t="s">
        <v>753</v>
      </c>
      <c r="D315" s="5" t="s">
        <v>754</v>
      </c>
      <c r="E315" s="5">
        <v>244</v>
      </c>
    </row>
    <row r="316" spans="1:5">
      <c r="A316" s="5" t="s">
        <v>755</v>
      </c>
      <c r="B316" s="5" t="s">
        <v>756</v>
      </c>
      <c r="C316" s="5" t="s">
        <v>757</v>
      </c>
      <c r="D316" s="5" t="s">
        <v>758</v>
      </c>
      <c r="E316" s="5">
        <v>289</v>
      </c>
    </row>
    <row r="317" spans="1:5">
      <c r="A317" s="5" t="s">
        <v>755</v>
      </c>
      <c r="B317" s="5" t="s">
        <v>756</v>
      </c>
      <c r="C317" s="5" t="s">
        <v>759</v>
      </c>
      <c r="D317" s="5" t="s">
        <v>760</v>
      </c>
      <c r="E317" s="5">
        <v>1</v>
      </c>
    </row>
    <row r="318" spans="1:5">
      <c r="A318" s="5" t="s">
        <v>755</v>
      </c>
      <c r="B318" s="5" t="s">
        <v>756</v>
      </c>
      <c r="C318" s="5" t="s">
        <v>761</v>
      </c>
      <c r="D318" s="5" t="s">
        <v>762</v>
      </c>
      <c r="E318" s="5">
        <v>34</v>
      </c>
    </row>
    <row r="319" spans="1:5">
      <c r="A319" s="5" t="s">
        <v>763</v>
      </c>
      <c r="B319" s="5" t="s">
        <v>764</v>
      </c>
      <c r="C319" s="5" t="s">
        <v>765</v>
      </c>
      <c r="D319" s="5" t="s">
        <v>766</v>
      </c>
      <c r="E319" s="5">
        <v>12687</v>
      </c>
    </row>
    <row r="320" spans="1:5">
      <c r="A320" s="5" t="s">
        <v>763</v>
      </c>
      <c r="B320" s="5" t="s">
        <v>764</v>
      </c>
      <c r="C320" s="5" t="s">
        <v>103</v>
      </c>
      <c r="D320" s="5" t="s">
        <v>104</v>
      </c>
      <c r="E320" s="5">
        <v>1</v>
      </c>
    </row>
    <row r="321" spans="1:5">
      <c r="A321" s="5" t="s">
        <v>763</v>
      </c>
      <c r="B321" s="5" t="s">
        <v>764</v>
      </c>
      <c r="C321" s="5" t="s">
        <v>767</v>
      </c>
      <c r="D321" s="5" t="s">
        <v>768</v>
      </c>
      <c r="E321" s="5">
        <v>533</v>
      </c>
    </row>
    <row r="322" spans="1:5">
      <c r="A322" s="5" t="s">
        <v>769</v>
      </c>
      <c r="B322" s="5" t="s">
        <v>770</v>
      </c>
      <c r="C322" s="5" t="s">
        <v>771</v>
      </c>
      <c r="D322" s="5" t="s">
        <v>772</v>
      </c>
      <c r="E322" s="5">
        <v>5472</v>
      </c>
    </row>
    <row r="323" spans="1:5">
      <c r="A323" s="5" t="s">
        <v>769</v>
      </c>
      <c r="B323" s="5" t="s">
        <v>770</v>
      </c>
      <c r="C323" s="5" t="s">
        <v>773</v>
      </c>
      <c r="D323" s="5" t="s">
        <v>774</v>
      </c>
      <c r="E323" s="5">
        <v>2</v>
      </c>
    </row>
    <row r="324" spans="1:5">
      <c r="A324" s="5" t="s">
        <v>769</v>
      </c>
      <c r="B324" s="5" t="s">
        <v>770</v>
      </c>
      <c r="C324" s="5" t="s">
        <v>775</v>
      </c>
      <c r="D324" s="5" t="s">
        <v>776</v>
      </c>
      <c r="E324" s="5">
        <v>856</v>
      </c>
    </row>
    <row r="325" spans="1:5">
      <c r="A325" s="5" t="s">
        <v>777</v>
      </c>
      <c r="B325" s="5" t="s">
        <v>778</v>
      </c>
      <c r="C325" s="5" t="s">
        <v>779</v>
      </c>
      <c r="D325" s="5" t="s">
        <v>780</v>
      </c>
      <c r="E325" s="5">
        <v>22935</v>
      </c>
    </row>
    <row r="326" spans="1:5">
      <c r="A326" s="5" t="s">
        <v>777</v>
      </c>
      <c r="B326" s="5" t="s">
        <v>778</v>
      </c>
      <c r="C326" s="5" t="s">
        <v>781</v>
      </c>
      <c r="D326" s="5" t="s">
        <v>782</v>
      </c>
      <c r="E326" s="5">
        <v>226</v>
      </c>
    </row>
    <row r="327" spans="1:5">
      <c r="A327" s="5" t="s">
        <v>777</v>
      </c>
      <c r="B327" s="5" t="s">
        <v>778</v>
      </c>
      <c r="C327" s="5" t="s">
        <v>783</v>
      </c>
      <c r="D327" s="5" t="s">
        <v>784</v>
      </c>
      <c r="E327" s="5">
        <v>1776</v>
      </c>
    </row>
    <row r="328" spans="1:5">
      <c r="A328" s="5" t="s">
        <v>777</v>
      </c>
      <c r="B328" s="5" t="s">
        <v>778</v>
      </c>
      <c r="C328" s="5" t="s">
        <v>785</v>
      </c>
      <c r="D328" s="5" t="s">
        <v>786</v>
      </c>
      <c r="E328" s="5">
        <v>1996</v>
      </c>
    </row>
    <row r="329" spans="1:5">
      <c r="A329" s="5" t="s">
        <v>787</v>
      </c>
      <c r="B329" s="5" t="s">
        <v>788</v>
      </c>
      <c r="C329" s="5" t="s">
        <v>789</v>
      </c>
      <c r="D329" s="5" t="s">
        <v>790</v>
      </c>
      <c r="E329" s="5">
        <v>5265</v>
      </c>
    </row>
    <row r="330" spans="1:5">
      <c r="A330" s="5" t="s">
        <v>791</v>
      </c>
      <c r="B330" s="5" t="s">
        <v>792</v>
      </c>
      <c r="C330" s="5" t="s">
        <v>793</v>
      </c>
      <c r="D330" s="5" t="s">
        <v>794</v>
      </c>
      <c r="E330" s="5">
        <v>899</v>
      </c>
    </row>
    <row r="331" spans="1:5">
      <c r="A331" s="5" t="s">
        <v>795</v>
      </c>
      <c r="B331" s="5" t="s">
        <v>796</v>
      </c>
      <c r="C331" s="5" t="s">
        <v>797</v>
      </c>
      <c r="D331" s="5" t="s">
        <v>798</v>
      </c>
      <c r="E331" s="5">
        <v>28507</v>
      </c>
    </row>
    <row r="332" spans="1:5">
      <c r="A332" s="5" t="s">
        <v>795</v>
      </c>
      <c r="B332" s="5" t="s">
        <v>796</v>
      </c>
      <c r="C332" s="5" t="s">
        <v>566</v>
      </c>
      <c r="D332" s="5" t="s">
        <v>567</v>
      </c>
      <c r="E332" s="5">
        <v>126</v>
      </c>
    </row>
    <row r="333" spans="1:5">
      <c r="A333" s="5" t="s">
        <v>795</v>
      </c>
      <c r="B333" s="5" t="s">
        <v>796</v>
      </c>
      <c r="C333" s="5" t="s">
        <v>773</v>
      </c>
      <c r="D333" s="5" t="s">
        <v>774</v>
      </c>
      <c r="E333" s="5">
        <v>891</v>
      </c>
    </row>
    <row r="334" spans="1:5">
      <c r="A334" s="5" t="s">
        <v>795</v>
      </c>
      <c r="B334" s="5" t="s">
        <v>796</v>
      </c>
      <c r="C334" s="5" t="s">
        <v>799</v>
      </c>
      <c r="D334" s="5" t="s">
        <v>800</v>
      </c>
      <c r="E334" s="5">
        <v>116</v>
      </c>
    </row>
    <row r="335" spans="1:5">
      <c r="A335" s="5" t="s">
        <v>795</v>
      </c>
      <c r="B335" s="5" t="s">
        <v>796</v>
      </c>
      <c r="C335" s="5" t="s">
        <v>801</v>
      </c>
      <c r="D335" s="5" t="s">
        <v>802</v>
      </c>
      <c r="E335" s="5">
        <v>6</v>
      </c>
    </row>
    <row r="336" spans="1:5">
      <c r="A336" s="5" t="s">
        <v>803</v>
      </c>
      <c r="B336" s="5" t="s">
        <v>804</v>
      </c>
      <c r="C336" s="5" t="s">
        <v>805</v>
      </c>
      <c r="D336" s="5" t="s">
        <v>806</v>
      </c>
      <c r="E336" s="5">
        <v>4358</v>
      </c>
    </row>
    <row r="337" spans="1:5">
      <c r="A337" s="5" t="s">
        <v>803</v>
      </c>
      <c r="B337" s="5" t="s">
        <v>804</v>
      </c>
      <c r="C337" s="5" t="s">
        <v>807</v>
      </c>
      <c r="D337" s="5" t="s">
        <v>808</v>
      </c>
      <c r="E337" s="5">
        <v>663</v>
      </c>
    </row>
    <row r="338" spans="1:5">
      <c r="A338" s="5" t="s">
        <v>809</v>
      </c>
      <c r="B338" s="5" t="s">
        <v>810</v>
      </c>
      <c r="C338" s="5" t="s">
        <v>811</v>
      </c>
      <c r="D338" s="5" t="s">
        <v>551</v>
      </c>
      <c r="E338" s="5">
        <v>19821</v>
      </c>
    </row>
    <row r="339" spans="1:5">
      <c r="A339" s="5" t="s">
        <v>812</v>
      </c>
      <c r="B339" s="5" t="s">
        <v>813</v>
      </c>
      <c r="C339" s="5" t="s">
        <v>814</v>
      </c>
      <c r="D339" s="5" t="s">
        <v>815</v>
      </c>
      <c r="E339" s="5">
        <v>523</v>
      </c>
    </row>
    <row r="340" spans="1:5">
      <c r="A340" s="5" t="s">
        <v>812</v>
      </c>
      <c r="B340" s="5" t="s">
        <v>813</v>
      </c>
      <c r="C340" s="5" t="s">
        <v>417</v>
      </c>
      <c r="D340" s="5" t="s">
        <v>418</v>
      </c>
      <c r="E340" s="5">
        <v>44</v>
      </c>
    </row>
    <row r="341" spans="1:5">
      <c r="A341" s="5" t="s">
        <v>812</v>
      </c>
      <c r="B341" s="5" t="s">
        <v>813</v>
      </c>
      <c r="C341" s="5" t="s">
        <v>816</v>
      </c>
      <c r="D341" s="5" t="s">
        <v>817</v>
      </c>
      <c r="E341" s="5">
        <v>1</v>
      </c>
    </row>
    <row r="342" spans="1:5">
      <c r="A342" s="5" t="s">
        <v>818</v>
      </c>
      <c r="B342" s="5" t="s">
        <v>819</v>
      </c>
      <c r="C342" s="5" t="s">
        <v>820</v>
      </c>
      <c r="D342" s="5" t="s">
        <v>821</v>
      </c>
      <c r="E342" s="5">
        <v>9780</v>
      </c>
    </row>
    <row r="343" spans="1:5">
      <c r="A343" s="5" t="s">
        <v>822</v>
      </c>
      <c r="B343" s="5" t="s">
        <v>823</v>
      </c>
      <c r="C343" s="5" t="s">
        <v>824</v>
      </c>
      <c r="D343" s="5" t="s">
        <v>823</v>
      </c>
      <c r="E343" s="5">
        <v>3015</v>
      </c>
    </row>
    <row r="344" spans="1:5">
      <c r="A344" s="5" t="s">
        <v>822</v>
      </c>
      <c r="B344" s="5" t="s">
        <v>823</v>
      </c>
      <c r="C344" s="5" t="s">
        <v>276</v>
      </c>
      <c r="D344" s="5" t="s">
        <v>277</v>
      </c>
      <c r="E344" s="5">
        <v>457</v>
      </c>
    </row>
    <row r="345" spans="1:5">
      <c r="A345" s="5" t="s">
        <v>825</v>
      </c>
      <c r="B345" s="5" t="s">
        <v>826</v>
      </c>
      <c r="C345" s="5" t="s">
        <v>827</v>
      </c>
      <c r="D345" s="5" t="s">
        <v>828</v>
      </c>
      <c r="E345" s="5">
        <v>2035</v>
      </c>
    </row>
    <row r="346" spans="1:5">
      <c r="A346" s="5" t="s">
        <v>825</v>
      </c>
      <c r="B346" s="5" t="s">
        <v>826</v>
      </c>
      <c r="C346" s="5" t="s">
        <v>829</v>
      </c>
      <c r="D346" s="5" t="s">
        <v>830</v>
      </c>
      <c r="E346" s="5">
        <v>894</v>
      </c>
    </row>
    <row r="347" spans="1:5">
      <c r="A347" s="5" t="s">
        <v>825</v>
      </c>
      <c r="B347" s="5" t="s">
        <v>826</v>
      </c>
      <c r="C347" s="5" t="s">
        <v>831</v>
      </c>
      <c r="D347" s="5" t="s">
        <v>832</v>
      </c>
      <c r="E347" s="5">
        <v>79</v>
      </c>
    </row>
    <row r="348" spans="1:5">
      <c r="A348" s="5" t="s">
        <v>825</v>
      </c>
      <c r="B348" s="5" t="s">
        <v>826</v>
      </c>
      <c r="C348" s="5" t="s">
        <v>833</v>
      </c>
      <c r="D348" s="5" t="s">
        <v>834</v>
      </c>
      <c r="E348" s="5">
        <v>1576</v>
      </c>
    </row>
    <row r="349" spans="1:5">
      <c r="A349" s="5" t="s">
        <v>825</v>
      </c>
      <c r="B349" s="5" t="s">
        <v>826</v>
      </c>
      <c r="C349" s="5" t="s">
        <v>835</v>
      </c>
      <c r="D349" s="5" t="s">
        <v>836</v>
      </c>
      <c r="E349" s="5">
        <v>454</v>
      </c>
    </row>
    <row r="350" spans="1:5">
      <c r="A350" s="5" t="s">
        <v>825</v>
      </c>
      <c r="B350" s="5" t="s">
        <v>826</v>
      </c>
      <c r="C350" s="5" t="s">
        <v>837</v>
      </c>
      <c r="D350" s="5" t="s">
        <v>838</v>
      </c>
      <c r="E350" s="5">
        <v>225</v>
      </c>
    </row>
    <row r="351" spans="1:5">
      <c r="A351" s="5" t="s">
        <v>825</v>
      </c>
      <c r="B351" s="5" t="s">
        <v>826</v>
      </c>
      <c r="C351" s="5" t="s">
        <v>839</v>
      </c>
      <c r="D351" s="5" t="s">
        <v>840</v>
      </c>
      <c r="E351" s="5">
        <v>794</v>
      </c>
    </row>
    <row r="352" spans="1:5">
      <c r="A352" s="5" t="s">
        <v>825</v>
      </c>
      <c r="B352" s="5" t="s">
        <v>826</v>
      </c>
      <c r="C352" s="5" t="s">
        <v>841</v>
      </c>
      <c r="D352" s="5" t="s">
        <v>842</v>
      </c>
      <c r="E352" s="5">
        <v>1622</v>
      </c>
    </row>
    <row r="353" spans="1:5">
      <c r="A353" s="5" t="s">
        <v>825</v>
      </c>
      <c r="B353" s="5" t="s">
        <v>826</v>
      </c>
      <c r="C353" s="5" t="s">
        <v>843</v>
      </c>
      <c r="D353" s="5" t="s">
        <v>844</v>
      </c>
      <c r="E353" s="5">
        <v>6</v>
      </c>
    </row>
    <row r="354" spans="1:5">
      <c r="A354" s="5" t="s">
        <v>825</v>
      </c>
      <c r="B354" s="5" t="s">
        <v>826</v>
      </c>
      <c r="C354" s="5" t="s">
        <v>845</v>
      </c>
      <c r="D354" s="5" t="s">
        <v>846</v>
      </c>
      <c r="E354" s="5">
        <v>4</v>
      </c>
    </row>
    <row r="355" spans="1:5">
      <c r="A355" s="5" t="s">
        <v>825</v>
      </c>
      <c r="B355" s="5" t="s">
        <v>826</v>
      </c>
      <c r="C355" s="5" t="s">
        <v>847</v>
      </c>
      <c r="D355" s="5" t="s">
        <v>848</v>
      </c>
      <c r="E355" s="5">
        <v>395</v>
      </c>
    </row>
    <row r="356" spans="1:5">
      <c r="A356" s="5" t="s">
        <v>825</v>
      </c>
      <c r="B356" s="5" t="s">
        <v>826</v>
      </c>
      <c r="C356" s="5" t="s">
        <v>849</v>
      </c>
      <c r="D356" s="5" t="s">
        <v>850</v>
      </c>
      <c r="E356" s="5">
        <v>371</v>
      </c>
    </row>
    <row r="357" spans="1:5">
      <c r="A357" s="5" t="s">
        <v>825</v>
      </c>
      <c r="B357" s="5" t="s">
        <v>826</v>
      </c>
      <c r="C357" s="5" t="s">
        <v>851</v>
      </c>
      <c r="D357" s="5" t="s">
        <v>852</v>
      </c>
      <c r="E357" s="5">
        <v>875</v>
      </c>
    </row>
    <row r="358" spans="1:5">
      <c r="A358" s="5" t="s">
        <v>825</v>
      </c>
      <c r="B358" s="5" t="s">
        <v>826</v>
      </c>
      <c r="C358" s="5" t="s">
        <v>853</v>
      </c>
      <c r="D358" s="5" t="s">
        <v>854</v>
      </c>
      <c r="E358" s="5">
        <v>3594</v>
      </c>
    </row>
    <row r="359" spans="1:5">
      <c r="A359" s="5" t="s">
        <v>825</v>
      </c>
      <c r="B359" s="5" t="s">
        <v>826</v>
      </c>
      <c r="C359" s="5" t="s">
        <v>855</v>
      </c>
      <c r="D359" s="5" t="s">
        <v>856</v>
      </c>
      <c r="E359" s="5">
        <v>585</v>
      </c>
    </row>
    <row r="360" spans="1:5">
      <c r="A360" s="5" t="s">
        <v>825</v>
      </c>
      <c r="B360" s="5" t="s">
        <v>826</v>
      </c>
      <c r="C360" s="5" t="s">
        <v>857</v>
      </c>
      <c r="D360" s="5" t="s">
        <v>858</v>
      </c>
      <c r="E360" s="5">
        <v>540</v>
      </c>
    </row>
    <row r="361" spans="1:5">
      <c r="A361" s="5" t="s">
        <v>825</v>
      </c>
      <c r="B361" s="5" t="s">
        <v>826</v>
      </c>
      <c r="C361" s="5" t="s">
        <v>859</v>
      </c>
      <c r="D361" s="5" t="s">
        <v>860</v>
      </c>
      <c r="E361" s="5">
        <v>1539</v>
      </c>
    </row>
    <row r="362" spans="1:5">
      <c r="A362" s="5" t="s">
        <v>825</v>
      </c>
      <c r="B362" s="5" t="s">
        <v>826</v>
      </c>
      <c r="C362" s="5" t="s">
        <v>861</v>
      </c>
      <c r="D362" s="5" t="s">
        <v>862</v>
      </c>
      <c r="E362" s="5">
        <v>888</v>
      </c>
    </row>
    <row r="363" spans="1:5">
      <c r="A363" s="5" t="s">
        <v>825</v>
      </c>
      <c r="B363" s="5" t="s">
        <v>826</v>
      </c>
      <c r="C363" s="5" t="s">
        <v>863</v>
      </c>
      <c r="D363" s="5" t="s">
        <v>864</v>
      </c>
      <c r="E363" s="5">
        <v>253</v>
      </c>
    </row>
    <row r="364" spans="1:5">
      <c r="A364" s="5" t="s">
        <v>825</v>
      </c>
      <c r="B364" s="5" t="s">
        <v>826</v>
      </c>
      <c r="C364" s="5" t="s">
        <v>865</v>
      </c>
      <c r="D364" s="5" t="s">
        <v>866</v>
      </c>
      <c r="E364" s="5">
        <v>2558</v>
      </c>
    </row>
    <row r="365" spans="1:5">
      <c r="A365" s="5" t="s">
        <v>825</v>
      </c>
      <c r="B365" s="5" t="s">
        <v>826</v>
      </c>
      <c r="C365" s="5" t="s">
        <v>867</v>
      </c>
      <c r="D365" s="5" t="s">
        <v>868</v>
      </c>
      <c r="E365" s="5">
        <v>44</v>
      </c>
    </row>
    <row r="366" spans="1:5">
      <c r="A366" s="5" t="s">
        <v>825</v>
      </c>
      <c r="B366" s="5" t="s">
        <v>826</v>
      </c>
      <c r="C366" s="5" t="s">
        <v>869</v>
      </c>
      <c r="D366" s="5" t="s">
        <v>870</v>
      </c>
      <c r="E366" s="5">
        <v>849</v>
      </c>
    </row>
    <row r="367" spans="1:5">
      <c r="A367" s="5" t="s">
        <v>871</v>
      </c>
      <c r="B367" s="5" t="s">
        <v>872</v>
      </c>
      <c r="C367" s="5" t="s">
        <v>873</v>
      </c>
      <c r="D367" s="5" t="s">
        <v>874</v>
      </c>
      <c r="E367" s="5">
        <v>1894</v>
      </c>
    </row>
    <row r="368" spans="1:5">
      <c r="A368" s="5" t="s">
        <v>875</v>
      </c>
      <c r="B368" s="5" t="s">
        <v>876</v>
      </c>
      <c r="C368" s="5" t="s">
        <v>877</v>
      </c>
      <c r="D368" s="5" t="s">
        <v>878</v>
      </c>
      <c r="E368" s="5">
        <v>1353</v>
      </c>
    </row>
    <row r="369" spans="1:5">
      <c r="A369" s="5" t="s">
        <v>879</v>
      </c>
      <c r="B369" s="5" t="s">
        <v>880</v>
      </c>
      <c r="C369" s="5" t="s">
        <v>881</v>
      </c>
      <c r="D369" s="5" t="s">
        <v>882</v>
      </c>
      <c r="E369" s="5">
        <v>704</v>
      </c>
    </row>
    <row r="370" spans="1:5">
      <c r="A370" s="5" t="s">
        <v>883</v>
      </c>
      <c r="B370" s="5" t="s">
        <v>884</v>
      </c>
      <c r="C370" s="5" t="s">
        <v>885</v>
      </c>
      <c r="D370" s="5" t="s">
        <v>886</v>
      </c>
      <c r="E370" s="5">
        <v>368</v>
      </c>
    </row>
    <row r="371" spans="1:5">
      <c r="A371" s="5" t="s">
        <v>887</v>
      </c>
      <c r="B371" s="5" t="s">
        <v>888</v>
      </c>
      <c r="C371" s="5" t="s">
        <v>109</v>
      </c>
      <c r="D371" s="5" t="s">
        <v>110</v>
      </c>
      <c r="E371" s="5">
        <v>2893</v>
      </c>
    </row>
    <row r="372" spans="1:5">
      <c r="A372" s="5" t="s">
        <v>887</v>
      </c>
      <c r="B372" s="5" t="s">
        <v>888</v>
      </c>
      <c r="C372" s="5" t="s">
        <v>889</v>
      </c>
      <c r="D372" s="5" t="s">
        <v>890</v>
      </c>
      <c r="E372" s="5">
        <v>153</v>
      </c>
    </row>
    <row r="373" spans="1:5">
      <c r="A373" s="5" t="s">
        <v>887</v>
      </c>
      <c r="B373" s="5" t="s">
        <v>888</v>
      </c>
      <c r="C373" s="5" t="s">
        <v>891</v>
      </c>
      <c r="D373" s="5" t="s">
        <v>892</v>
      </c>
      <c r="E373" s="5">
        <v>2903</v>
      </c>
    </row>
    <row r="374" spans="1:5">
      <c r="A374" s="5" t="s">
        <v>887</v>
      </c>
      <c r="B374" s="5" t="s">
        <v>888</v>
      </c>
      <c r="C374" s="5" t="s">
        <v>668</v>
      </c>
      <c r="D374" s="5" t="s">
        <v>669</v>
      </c>
      <c r="E374" s="5">
        <v>1</v>
      </c>
    </row>
    <row r="375" spans="1:5">
      <c r="A375" s="5" t="s">
        <v>887</v>
      </c>
      <c r="B375" s="5" t="s">
        <v>888</v>
      </c>
      <c r="C375" s="5" t="s">
        <v>423</v>
      </c>
      <c r="D375" s="5" t="s">
        <v>424</v>
      </c>
      <c r="E375" s="5">
        <v>51</v>
      </c>
    </row>
    <row r="376" spans="1:5">
      <c r="A376" s="5" t="s">
        <v>887</v>
      </c>
      <c r="B376" s="5" t="s">
        <v>888</v>
      </c>
      <c r="C376" s="5" t="s">
        <v>893</v>
      </c>
      <c r="D376" s="5" t="s">
        <v>894</v>
      </c>
      <c r="E376" s="5">
        <v>1117</v>
      </c>
    </row>
    <row r="377" spans="1:5">
      <c r="A377" s="5" t="s">
        <v>887</v>
      </c>
      <c r="B377" s="5" t="s">
        <v>888</v>
      </c>
      <c r="C377" s="5" t="s">
        <v>895</v>
      </c>
      <c r="D377" s="5" t="s">
        <v>896</v>
      </c>
      <c r="E377" s="5">
        <v>2011</v>
      </c>
    </row>
    <row r="378" spans="1:5">
      <c r="A378" s="5" t="s">
        <v>887</v>
      </c>
      <c r="B378" s="5" t="s">
        <v>888</v>
      </c>
      <c r="C378" s="5" t="s">
        <v>897</v>
      </c>
      <c r="D378" s="5" t="s">
        <v>898</v>
      </c>
      <c r="E378" s="5">
        <v>3876</v>
      </c>
    </row>
    <row r="379" spans="1:5">
      <c r="A379" s="5" t="s">
        <v>887</v>
      </c>
      <c r="B379" s="5" t="s">
        <v>888</v>
      </c>
      <c r="C379" s="5" t="s">
        <v>773</v>
      </c>
      <c r="D379" s="5" t="s">
        <v>774</v>
      </c>
      <c r="E379" s="5">
        <v>12372</v>
      </c>
    </row>
    <row r="380" spans="1:5">
      <c r="A380" s="5" t="s">
        <v>887</v>
      </c>
      <c r="B380" s="5" t="s">
        <v>888</v>
      </c>
      <c r="C380" s="5" t="s">
        <v>899</v>
      </c>
      <c r="D380" s="5" t="s">
        <v>900</v>
      </c>
      <c r="E380" s="5">
        <v>336</v>
      </c>
    </row>
    <row r="381" spans="1:5">
      <c r="A381" s="5" t="s">
        <v>887</v>
      </c>
      <c r="B381" s="5" t="s">
        <v>888</v>
      </c>
      <c r="C381" s="5" t="s">
        <v>901</v>
      </c>
      <c r="D381" s="5" t="s">
        <v>902</v>
      </c>
      <c r="E381" s="5">
        <v>5309</v>
      </c>
    </row>
    <row r="382" spans="1:5">
      <c r="A382" s="5" t="s">
        <v>887</v>
      </c>
      <c r="B382" s="5" t="s">
        <v>888</v>
      </c>
      <c r="C382" s="5" t="s">
        <v>903</v>
      </c>
      <c r="D382" s="5" t="s">
        <v>904</v>
      </c>
      <c r="E382" s="5">
        <v>88</v>
      </c>
    </row>
    <row r="383" spans="1:5">
      <c r="A383" s="5" t="s">
        <v>887</v>
      </c>
      <c r="B383" s="5" t="s">
        <v>888</v>
      </c>
      <c r="C383" s="5" t="s">
        <v>905</v>
      </c>
      <c r="D383" s="5" t="s">
        <v>906</v>
      </c>
      <c r="E383" s="5">
        <v>3823</v>
      </c>
    </row>
    <row r="384" spans="1:5">
      <c r="A384" s="5" t="s">
        <v>887</v>
      </c>
      <c r="B384" s="5" t="s">
        <v>888</v>
      </c>
      <c r="C384" s="5" t="s">
        <v>907</v>
      </c>
      <c r="D384" s="5" t="s">
        <v>908</v>
      </c>
      <c r="E384" s="5">
        <v>6721</v>
      </c>
    </row>
    <row r="385" spans="1:5">
      <c r="A385" s="5" t="s">
        <v>887</v>
      </c>
      <c r="B385" s="5" t="s">
        <v>888</v>
      </c>
      <c r="C385" s="5" t="s">
        <v>909</v>
      </c>
      <c r="D385" s="5" t="s">
        <v>910</v>
      </c>
      <c r="E385" s="5">
        <v>521</v>
      </c>
    </row>
    <row r="386" spans="1:5">
      <c r="A386" s="5" t="s">
        <v>887</v>
      </c>
      <c r="B386" s="5" t="s">
        <v>888</v>
      </c>
      <c r="C386" s="5" t="s">
        <v>911</v>
      </c>
      <c r="D386" s="5" t="s">
        <v>912</v>
      </c>
      <c r="E386" s="5">
        <v>762</v>
      </c>
    </row>
    <row r="387" spans="1:5">
      <c r="A387" s="5" t="s">
        <v>887</v>
      </c>
      <c r="B387" s="5" t="s">
        <v>888</v>
      </c>
      <c r="C387" s="5" t="s">
        <v>913</v>
      </c>
      <c r="D387" s="5" t="s">
        <v>914</v>
      </c>
      <c r="E387" s="5">
        <v>2666</v>
      </c>
    </row>
    <row r="388" spans="1:5">
      <c r="A388" s="5" t="s">
        <v>887</v>
      </c>
      <c r="B388" s="5" t="s">
        <v>888</v>
      </c>
      <c r="C388" s="5" t="s">
        <v>915</v>
      </c>
      <c r="D388" s="5" t="s">
        <v>916</v>
      </c>
      <c r="E388" s="5">
        <v>1156</v>
      </c>
    </row>
    <row r="389" spans="1:5">
      <c r="A389" s="5" t="s">
        <v>887</v>
      </c>
      <c r="B389" s="5" t="s">
        <v>888</v>
      </c>
      <c r="C389" s="5" t="s">
        <v>651</v>
      </c>
      <c r="D389" s="5" t="s">
        <v>652</v>
      </c>
      <c r="E389" s="5">
        <v>499</v>
      </c>
    </row>
    <row r="390" spans="1:5">
      <c r="A390" s="5" t="s">
        <v>887</v>
      </c>
      <c r="B390" s="5" t="s">
        <v>888</v>
      </c>
      <c r="C390" s="5" t="s">
        <v>917</v>
      </c>
      <c r="D390" s="5" t="s">
        <v>918</v>
      </c>
      <c r="E390" s="5">
        <v>2334</v>
      </c>
    </row>
    <row r="391" spans="1:5">
      <c r="A391" s="5" t="s">
        <v>887</v>
      </c>
      <c r="B391" s="5" t="s">
        <v>888</v>
      </c>
      <c r="C391" s="5" t="s">
        <v>544</v>
      </c>
      <c r="D391" s="5" t="s">
        <v>545</v>
      </c>
      <c r="E391" s="5">
        <v>19974</v>
      </c>
    </row>
    <row r="392" spans="1:5">
      <c r="A392" s="5" t="s">
        <v>919</v>
      </c>
      <c r="B392" s="5" t="s">
        <v>920</v>
      </c>
      <c r="C392" s="5" t="s">
        <v>921</v>
      </c>
      <c r="D392" s="5" t="s">
        <v>922</v>
      </c>
      <c r="E392" s="5">
        <v>6466</v>
      </c>
    </row>
    <row r="393" spans="1:5">
      <c r="A393" s="5" t="s">
        <v>923</v>
      </c>
      <c r="B393" s="5" t="s">
        <v>924</v>
      </c>
      <c r="C393" s="5" t="s">
        <v>925</v>
      </c>
      <c r="D393" s="5" t="s">
        <v>926</v>
      </c>
      <c r="E393" s="5">
        <v>36260</v>
      </c>
    </row>
    <row r="394" spans="1:5">
      <c r="A394" s="5" t="s">
        <v>927</v>
      </c>
      <c r="B394" s="5" t="s">
        <v>928</v>
      </c>
      <c r="C394" s="5" t="s">
        <v>929</v>
      </c>
      <c r="D394" s="5" t="s">
        <v>930</v>
      </c>
      <c r="E394" s="5">
        <v>39753</v>
      </c>
    </row>
    <row r="395" spans="1:5">
      <c r="A395" s="5" t="s">
        <v>931</v>
      </c>
      <c r="B395" s="5" t="s">
        <v>932</v>
      </c>
      <c r="C395" s="5" t="s">
        <v>933</v>
      </c>
      <c r="D395" s="5" t="s">
        <v>934</v>
      </c>
      <c r="E395" s="5">
        <v>28522</v>
      </c>
    </row>
    <row r="396" spans="1:5">
      <c r="A396" s="5" t="s">
        <v>931</v>
      </c>
      <c r="B396" s="5" t="s">
        <v>932</v>
      </c>
      <c r="C396" s="5" t="s">
        <v>889</v>
      </c>
      <c r="D396" s="5" t="s">
        <v>890</v>
      </c>
      <c r="E396" s="5">
        <v>1023</v>
      </c>
    </row>
    <row r="397" spans="1:5">
      <c r="A397" s="5" t="s">
        <v>931</v>
      </c>
      <c r="B397" s="5" t="s">
        <v>932</v>
      </c>
      <c r="C397" s="5" t="s">
        <v>95</v>
      </c>
      <c r="D397" s="5" t="s">
        <v>96</v>
      </c>
      <c r="E397" s="5">
        <v>30</v>
      </c>
    </row>
    <row r="398" spans="1:5">
      <c r="A398" s="5" t="s">
        <v>931</v>
      </c>
      <c r="B398" s="5" t="s">
        <v>932</v>
      </c>
      <c r="C398" s="5" t="s">
        <v>115</v>
      </c>
      <c r="D398" s="5" t="s">
        <v>116</v>
      </c>
      <c r="E398" s="5">
        <v>944</v>
      </c>
    </row>
    <row r="399" spans="1:5">
      <c r="A399" s="5" t="s">
        <v>931</v>
      </c>
      <c r="B399" s="5" t="s">
        <v>932</v>
      </c>
      <c r="C399" s="5" t="s">
        <v>935</v>
      </c>
      <c r="D399" s="5" t="s">
        <v>936</v>
      </c>
      <c r="E399" s="5">
        <v>4170</v>
      </c>
    </row>
    <row r="400" spans="1:5">
      <c r="A400" s="5" t="s">
        <v>931</v>
      </c>
      <c r="B400" s="5" t="s">
        <v>932</v>
      </c>
      <c r="C400" s="5" t="s">
        <v>676</v>
      </c>
      <c r="D400" s="5" t="s">
        <v>677</v>
      </c>
      <c r="E400" s="5">
        <v>32788</v>
      </c>
    </row>
    <row r="401" spans="1:5">
      <c r="A401" s="5" t="s">
        <v>931</v>
      </c>
      <c r="B401" s="5" t="s">
        <v>932</v>
      </c>
      <c r="C401" s="5" t="s">
        <v>937</v>
      </c>
      <c r="D401" s="5" t="s">
        <v>938</v>
      </c>
      <c r="E401" s="5">
        <v>44638</v>
      </c>
    </row>
    <row r="402" spans="1:5">
      <c r="A402" s="5" t="s">
        <v>939</v>
      </c>
      <c r="B402" s="5" t="s">
        <v>940</v>
      </c>
      <c r="C402" s="5" t="s">
        <v>941</v>
      </c>
      <c r="D402" s="5" t="s">
        <v>942</v>
      </c>
      <c r="E402" s="5">
        <v>23881</v>
      </c>
    </row>
    <row r="403" spans="1:5">
      <c r="A403" s="5" t="s">
        <v>943</v>
      </c>
      <c r="B403" s="5" t="s">
        <v>944</v>
      </c>
      <c r="C403" s="5" t="s">
        <v>945</v>
      </c>
      <c r="D403" s="5" t="s">
        <v>944</v>
      </c>
      <c r="E403" s="5">
        <v>21586</v>
      </c>
    </row>
    <row r="404" spans="1:5">
      <c r="A404" s="5" t="s">
        <v>946</v>
      </c>
      <c r="B404" s="5" t="s">
        <v>947</v>
      </c>
      <c r="C404" s="5" t="s">
        <v>948</v>
      </c>
      <c r="D404" s="5" t="s">
        <v>949</v>
      </c>
      <c r="E404" s="5">
        <v>56110</v>
      </c>
    </row>
    <row r="405" spans="1:5">
      <c r="A405" s="5" t="s">
        <v>950</v>
      </c>
      <c r="B405" s="5" t="s">
        <v>951</v>
      </c>
      <c r="C405" s="5" t="s">
        <v>952</v>
      </c>
      <c r="D405" s="5" t="s">
        <v>953</v>
      </c>
      <c r="E405" s="5">
        <v>12371</v>
      </c>
    </row>
    <row r="406" spans="1:5">
      <c r="A406" s="5" t="s">
        <v>950</v>
      </c>
      <c r="B406" s="5" t="s">
        <v>951</v>
      </c>
      <c r="C406" s="5" t="s">
        <v>954</v>
      </c>
      <c r="D406" s="5" t="s">
        <v>955</v>
      </c>
      <c r="E406" s="5">
        <v>3936</v>
      </c>
    </row>
    <row r="407" spans="1:5">
      <c r="A407" s="5" t="s">
        <v>956</v>
      </c>
      <c r="B407" s="5" t="s">
        <v>957</v>
      </c>
      <c r="C407" s="5" t="s">
        <v>958</v>
      </c>
      <c r="D407" s="5" t="s">
        <v>957</v>
      </c>
      <c r="E407" s="5">
        <v>186</v>
      </c>
    </row>
    <row r="408" spans="1:5">
      <c r="A408" s="5" t="s">
        <v>959</v>
      </c>
      <c r="B408" s="5" t="s">
        <v>960</v>
      </c>
      <c r="C408" s="5" t="s">
        <v>961</v>
      </c>
      <c r="D408" s="5" t="s">
        <v>960</v>
      </c>
      <c r="E408" s="5">
        <v>1</v>
      </c>
    </row>
    <row r="409" spans="1:5">
      <c r="A409" s="5" t="s">
        <v>962</v>
      </c>
      <c r="B409" s="5" t="s">
        <v>963</v>
      </c>
      <c r="C409" s="5" t="s">
        <v>964</v>
      </c>
      <c r="D409" s="5" t="s">
        <v>965</v>
      </c>
      <c r="E409" s="5">
        <v>1091</v>
      </c>
    </row>
    <row r="410" spans="1:5">
      <c r="A410" s="5" t="s">
        <v>966</v>
      </c>
      <c r="B410" s="5" t="s">
        <v>967</v>
      </c>
      <c r="C410" s="5" t="s">
        <v>968</v>
      </c>
      <c r="D410" s="5" t="s">
        <v>969</v>
      </c>
      <c r="E410" s="5">
        <v>10493</v>
      </c>
    </row>
    <row r="411" spans="1:5">
      <c r="A411" s="5" t="s">
        <v>970</v>
      </c>
      <c r="B411" s="5" t="s">
        <v>971</v>
      </c>
      <c r="C411" s="5" t="s">
        <v>972</v>
      </c>
      <c r="D411" s="5" t="s">
        <v>971</v>
      </c>
      <c r="E411" s="5">
        <v>40782</v>
      </c>
    </row>
    <row r="412" spans="1:5">
      <c r="A412" s="5" t="s">
        <v>973</v>
      </c>
      <c r="B412" s="5" t="s">
        <v>974</v>
      </c>
      <c r="C412" s="5" t="s">
        <v>975</v>
      </c>
      <c r="D412" s="5" t="s">
        <v>974</v>
      </c>
      <c r="E412" s="5">
        <v>40</v>
      </c>
    </row>
    <row r="413" spans="1:5">
      <c r="A413" s="5" t="s">
        <v>976</v>
      </c>
      <c r="B413" s="5" t="s">
        <v>977</v>
      </c>
      <c r="C413" s="5" t="s">
        <v>978</v>
      </c>
      <c r="D413" s="5" t="s">
        <v>979</v>
      </c>
      <c r="E413" s="5">
        <v>136347</v>
      </c>
    </row>
    <row r="414" spans="1:5">
      <c r="A414" s="5" t="s">
        <v>980</v>
      </c>
      <c r="B414" s="5" t="s">
        <v>981</v>
      </c>
      <c r="C414" s="5" t="s">
        <v>982</v>
      </c>
      <c r="D414" s="5" t="s">
        <v>983</v>
      </c>
      <c r="E414" s="5">
        <v>16</v>
      </c>
    </row>
    <row r="415" spans="1:5">
      <c r="A415" s="5" t="s">
        <v>984</v>
      </c>
      <c r="B415" s="5" t="s">
        <v>985</v>
      </c>
      <c r="C415" s="5" t="s">
        <v>986</v>
      </c>
      <c r="D415" s="5" t="s">
        <v>987</v>
      </c>
      <c r="E415" s="5">
        <v>1016</v>
      </c>
    </row>
    <row r="416" spans="1:5">
      <c r="A416" s="5" t="s">
        <v>984</v>
      </c>
      <c r="B416" s="5" t="s">
        <v>985</v>
      </c>
      <c r="C416" s="5" t="s">
        <v>516</v>
      </c>
      <c r="D416" s="5" t="s">
        <v>517</v>
      </c>
      <c r="E416" s="5">
        <v>12428</v>
      </c>
    </row>
    <row r="417" spans="1:5">
      <c r="A417" s="5" t="s">
        <v>984</v>
      </c>
      <c r="B417" s="5" t="s">
        <v>985</v>
      </c>
      <c r="C417" s="5" t="s">
        <v>988</v>
      </c>
      <c r="D417" s="5" t="s">
        <v>989</v>
      </c>
      <c r="E417" s="5">
        <v>1494</v>
      </c>
    </row>
    <row r="418" spans="1:5">
      <c r="A418" s="5" t="s">
        <v>984</v>
      </c>
      <c r="B418" s="5" t="s">
        <v>985</v>
      </c>
      <c r="C418" s="5" t="s">
        <v>909</v>
      </c>
      <c r="D418" s="5" t="s">
        <v>910</v>
      </c>
      <c r="E418" s="5">
        <v>1931</v>
      </c>
    </row>
    <row r="419" spans="1:5">
      <c r="A419" s="5" t="s">
        <v>984</v>
      </c>
      <c r="B419" s="5" t="s">
        <v>985</v>
      </c>
      <c r="C419" s="5" t="s">
        <v>544</v>
      </c>
      <c r="D419" s="5" t="s">
        <v>545</v>
      </c>
      <c r="E419" s="5">
        <v>248</v>
      </c>
    </row>
    <row r="420" spans="1:5">
      <c r="A420" s="5" t="s">
        <v>984</v>
      </c>
      <c r="B420" s="5" t="s">
        <v>985</v>
      </c>
      <c r="C420" s="5" t="s">
        <v>990</v>
      </c>
      <c r="D420" s="5" t="s">
        <v>991</v>
      </c>
      <c r="E420" s="5">
        <v>46193</v>
      </c>
    </row>
    <row r="421" spans="1:5">
      <c r="A421" s="5" t="s">
        <v>984</v>
      </c>
      <c r="B421" s="5" t="s">
        <v>985</v>
      </c>
      <c r="C421" s="5" t="s">
        <v>992</v>
      </c>
      <c r="D421" s="5" t="s">
        <v>993</v>
      </c>
      <c r="E421" s="5">
        <v>21835</v>
      </c>
    </row>
    <row r="422" spans="1:5">
      <c r="A422" s="5" t="s">
        <v>984</v>
      </c>
      <c r="B422" s="5" t="s">
        <v>985</v>
      </c>
      <c r="C422" s="5" t="s">
        <v>994</v>
      </c>
      <c r="D422" s="5" t="s">
        <v>995</v>
      </c>
      <c r="E422" s="5">
        <v>286</v>
      </c>
    </row>
    <row r="423" spans="1:5">
      <c r="A423" s="5" t="s">
        <v>984</v>
      </c>
      <c r="B423" s="5" t="s">
        <v>985</v>
      </c>
      <c r="C423" s="5" t="s">
        <v>996</v>
      </c>
      <c r="D423" s="5" t="s">
        <v>997</v>
      </c>
      <c r="E423" s="5">
        <v>9276</v>
      </c>
    </row>
    <row r="424" spans="1:5">
      <c r="A424" s="5" t="s">
        <v>984</v>
      </c>
      <c r="B424" s="5" t="s">
        <v>985</v>
      </c>
      <c r="C424" s="5" t="s">
        <v>998</v>
      </c>
      <c r="D424" s="5" t="s">
        <v>999</v>
      </c>
      <c r="E424" s="5">
        <v>8330</v>
      </c>
    </row>
    <row r="425" spans="1:5">
      <c r="A425" s="5" t="s">
        <v>984</v>
      </c>
      <c r="B425" s="5" t="s">
        <v>985</v>
      </c>
      <c r="C425" s="5" t="s">
        <v>1000</v>
      </c>
      <c r="D425" s="5" t="s">
        <v>1001</v>
      </c>
      <c r="E425" s="5">
        <v>144</v>
      </c>
    </row>
    <row r="426" spans="1:5">
      <c r="A426" s="5" t="s">
        <v>984</v>
      </c>
      <c r="B426" s="5" t="s">
        <v>985</v>
      </c>
      <c r="C426" s="5" t="s">
        <v>1002</v>
      </c>
      <c r="D426" s="5" t="s">
        <v>1003</v>
      </c>
      <c r="E426" s="5">
        <v>3966</v>
      </c>
    </row>
    <row r="427" spans="1:5">
      <c r="A427" s="5" t="s">
        <v>1004</v>
      </c>
      <c r="B427" s="5" t="s">
        <v>1005</v>
      </c>
      <c r="C427" s="5" t="s">
        <v>1006</v>
      </c>
      <c r="D427" s="5" t="s">
        <v>1007</v>
      </c>
      <c r="E427" s="5">
        <v>162</v>
      </c>
    </row>
    <row r="428" spans="1:5">
      <c r="A428" s="5" t="s">
        <v>1004</v>
      </c>
      <c r="B428" s="5" t="s">
        <v>1005</v>
      </c>
      <c r="C428" s="5" t="s">
        <v>1008</v>
      </c>
      <c r="D428" s="5" t="s">
        <v>1009</v>
      </c>
      <c r="E428" s="5">
        <v>1677</v>
      </c>
    </row>
    <row r="429" spans="1:5">
      <c r="A429" s="5" t="s">
        <v>1004</v>
      </c>
      <c r="B429" s="5" t="s">
        <v>1005</v>
      </c>
      <c r="C429" s="5" t="s">
        <v>1010</v>
      </c>
      <c r="D429" s="5" t="s">
        <v>1011</v>
      </c>
      <c r="E429" s="5">
        <v>1457</v>
      </c>
    </row>
    <row r="430" spans="1:5">
      <c r="A430" s="5" t="s">
        <v>1004</v>
      </c>
      <c r="B430" s="5" t="s">
        <v>1005</v>
      </c>
      <c r="C430" s="5" t="s">
        <v>1012</v>
      </c>
      <c r="D430" s="5" t="s">
        <v>1013</v>
      </c>
      <c r="E430" s="5">
        <v>286</v>
      </c>
    </row>
    <row r="431" spans="1:5">
      <c r="A431" s="5" t="s">
        <v>1004</v>
      </c>
      <c r="B431" s="5" t="s">
        <v>1005</v>
      </c>
      <c r="C431" s="5" t="s">
        <v>1014</v>
      </c>
      <c r="D431" s="5" t="s">
        <v>1015</v>
      </c>
      <c r="E431" s="5">
        <v>515</v>
      </c>
    </row>
    <row r="432" spans="1:5">
      <c r="A432" s="5" t="s">
        <v>1004</v>
      </c>
      <c r="B432" s="5" t="s">
        <v>1005</v>
      </c>
      <c r="C432" s="5" t="s">
        <v>1016</v>
      </c>
      <c r="D432" s="5" t="s">
        <v>1017</v>
      </c>
      <c r="E432" s="5">
        <v>3183</v>
      </c>
    </row>
    <row r="433" spans="1:5">
      <c r="A433" s="5" t="s">
        <v>1004</v>
      </c>
      <c r="B433" s="5" t="s">
        <v>1005</v>
      </c>
      <c r="C433" s="5" t="s">
        <v>1018</v>
      </c>
      <c r="D433" s="5" t="s">
        <v>1019</v>
      </c>
      <c r="E433" s="5">
        <v>1298</v>
      </c>
    </row>
    <row r="434" spans="1:5">
      <c r="A434" s="5" t="s">
        <v>1004</v>
      </c>
      <c r="B434" s="5" t="s">
        <v>1005</v>
      </c>
      <c r="C434" s="5" t="s">
        <v>1020</v>
      </c>
      <c r="D434" s="5" t="s">
        <v>1021</v>
      </c>
      <c r="E434" s="5">
        <v>101</v>
      </c>
    </row>
    <row r="435" spans="1:5">
      <c r="A435" s="5" t="s">
        <v>1004</v>
      </c>
      <c r="B435" s="5" t="s">
        <v>1005</v>
      </c>
      <c r="C435" s="5" t="s">
        <v>1022</v>
      </c>
      <c r="D435" s="5" t="s">
        <v>1023</v>
      </c>
      <c r="E435" s="5">
        <v>1363</v>
      </c>
    </row>
    <row r="436" spans="1:5">
      <c r="A436" s="5" t="s">
        <v>1004</v>
      </c>
      <c r="B436" s="5" t="s">
        <v>1005</v>
      </c>
      <c r="C436" s="5" t="s">
        <v>1024</v>
      </c>
      <c r="D436" s="5" t="s">
        <v>1025</v>
      </c>
      <c r="E436" s="5">
        <v>571</v>
      </c>
    </row>
    <row r="437" spans="1:5">
      <c r="A437" s="5" t="s">
        <v>1004</v>
      </c>
      <c r="B437" s="5" t="s">
        <v>1005</v>
      </c>
      <c r="C437" s="5" t="s">
        <v>1026</v>
      </c>
      <c r="D437" s="5" t="s">
        <v>1027</v>
      </c>
      <c r="E437" s="5">
        <v>1031</v>
      </c>
    </row>
    <row r="438" spans="1:5">
      <c r="A438" s="5" t="s">
        <v>1004</v>
      </c>
      <c r="B438" s="5" t="s">
        <v>1005</v>
      </c>
      <c r="C438" s="5" t="s">
        <v>1028</v>
      </c>
      <c r="D438" s="5" t="s">
        <v>1029</v>
      </c>
      <c r="E438" s="5">
        <v>156</v>
      </c>
    </row>
    <row r="439" spans="1:5">
      <c r="A439" s="5" t="s">
        <v>1004</v>
      </c>
      <c r="B439" s="5" t="s">
        <v>1005</v>
      </c>
      <c r="C439" s="5" t="s">
        <v>1030</v>
      </c>
      <c r="D439" s="5" t="s">
        <v>1031</v>
      </c>
      <c r="E439" s="5">
        <v>1766</v>
      </c>
    </row>
    <row r="440" spans="1:5">
      <c r="A440" s="5" t="s">
        <v>1004</v>
      </c>
      <c r="B440" s="5" t="s">
        <v>1005</v>
      </c>
      <c r="C440" s="5" t="s">
        <v>1032</v>
      </c>
      <c r="D440" s="5" t="s">
        <v>1033</v>
      </c>
      <c r="E440" s="5">
        <v>543</v>
      </c>
    </row>
    <row r="441" spans="1:5">
      <c r="A441" s="5" t="s">
        <v>1004</v>
      </c>
      <c r="B441" s="5" t="s">
        <v>1005</v>
      </c>
      <c r="C441" s="5" t="s">
        <v>1034</v>
      </c>
      <c r="D441" s="5" t="s">
        <v>1035</v>
      </c>
      <c r="E441" s="5">
        <v>1157</v>
      </c>
    </row>
    <row r="442" spans="1:5">
      <c r="A442" s="5" t="s">
        <v>1004</v>
      </c>
      <c r="B442" s="5" t="s">
        <v>1005</v>
      </c>
      <c r="C442" s="5" t="s">
        <v>1036</v>
      </c>
      <c r="D442" s="5" t="s">
        <v>1037</v>
      </c>
      <c r="E442" s="5">
        <v>2462</v>
      </c>
    </row>
    <row r="443" spans="1:5">
      <c r="A443" s="5" t="s">
        <v>1004</v>
      </c>
      <c r="B443" s="5" t="s">
        <v>1005</v>
      </c>
      <c r="C443" s="5" t="s">
        <v>1038</v>
      </c>
      <c r="D443" s="5" t="s">
        <v>1039</v>
      </c>
      <c r="E443" s="5">
        <v>1514</v>
      </c>
    </row>
    <row r="444" spans="1:5">
      <c r="A444" s="5" t="s">
        <v>1004</v>
      </c>
      <c r="B444" s="5" t="s">
        <v>1005</v>
      </c>
      <c r="C444" s="5" t="s">
        <v>1040</v>
      </c>
      <c r="D444" s="5" t="s">
        <v>1041</v>
      </c>
      <c r="E444" s="5">
        <v>1513</v>
      </c>
    </row>
    <row r="445" spans="1:5">
      <c r="A445" s="5" t="s">
        <v>1004</v>
      </c>
      <c r="B445" s="5" t="s">
        <v>1005</v>
      </c>
      <c r="C445" s="5" t="s">
        <v>1042</v>
      </c>
      <c r="D445" s="5" t="s">
        <v>1043</v>
      </c>
      <c r="E445" s="5">
        <v>813</v>
      </c>
    </row>
    <row r="446" spans="1:5">
      <c r="A446" s="5" t="s">
        <v>1004</v>
      </c>
      <c r="B446" s="5" t="s">
        <v>1005</v>
      </c>
      <c r="C446" s="5" t="s">
        <v>1044</v>
      </c>
      <c r="D446" s="5" t="s">
        <v>1045</v>
      </c>
      <c r="E446" s="5">
        <v>1158</v>
      </c>
    </row>
    <row r="447" spans="1:5">
      <c r="A447" s="5" t="s">
        <v>1004</v>
      </c>
      <c r="B447" s="5" t="s">
        <v>1005</v>
      </c>
      <c r="C447" s="5" t="s">
        <v>1046</v>
      </c>
      <c r="D447" s="5" t="s">
        <v>1047</v>
      </c>
      <c r="E447" s="5">
        <v>470</v>
      </c>
    </row>
    <row r="448" spans="1:5">
      <c r="A448" s="5" t="s">
        <v>1048</v>
      </c>
      <c r="B448" s="5" t="s">
        <v>1049</v>
      </c>
      <c r="C448" s="5" t="s">
        <v>401</v>
      </c>
      <c r="D448" s="5" t="s">
        <v>402</v>
      </c>
      <c r="E448" s="5">
        <v>172</v>
      </c>
    </row>
    <row r="449" spans="1:5">
      <c r="A449" s="5" t="s">
        <v>1048</v>
      </c>
      <c r="B449" s="5" t="s">
        <v>1049</v>
      </c>
      <c r="C449" s="5" t="s">
        <v>99</v>
      </c>
      <c r="D449" s="5" t="s">
        <v>100</v>
      </c>
      <c r="E449" s="5">
        <v>272</v>
      </c>
    </row>
    <row r="450" spans="1:5">
      <c r="A450" s="5" t="s">
        <v>1048</v>
      </c>
      <c r="B450" s="5" t="s">
        <v>1049</v>
      </c>
      <c r="C450" s="5" t="s">
        <v>1050</v>
      </c>
      <c r="D450" s="5" t="s">
        <v>1051</v>
      </c>
      <c r="E450" s="5">
        <v>160</v>
      </c>
    </row>
    <row r="451" spans="1:5">
      <c r="A451" s="5" t="s">
        <v>1048</v>
      </c>
      <c r="B451" s="5" t="s">
        <v>1049</v>
      </c>
      <c r="C451" s="5" t="s">
        <v>1052</v>
      </c>
      <c r="D451" s="5" t="s">
        <v>1053</v>
      </c>
      <c r="E451" s="5">
        <v>1036</v>
      </c>
    </row>
    <row r="452" spans="1:5">
      <c r="A452" s="5" t="s">
        <v>1048</v>
      </c>
      <c r="B452" s="5" t="s">
        <v>1049</v>
      </c>
      <c r="C452" s="5" t="s">
        <v>1054</v>
      </c>
      <c r="D452" s="5" t="s">
        <v>1055</v>
      </c>
      <c r="E452" s="5">
        <v>5898</v>
      </c>
    </row>
    <row r="453" spans="1:5">
      <c r="A453" s="5" t="s">
        <v>1056</v>
      </c>
      <c r="B453" s="5" t="s">
        <v>1057</v>
      </c>
      <c r="C453" s="5" t="s">
        <v>1058</v>
      </c>
      <c r="D453" s="5" t="s">
        <v>1059</v>
      </c>
      <c r="E453" s="5">
        <v>2</v>
      </c>
    </row>
    <row r="454" spans="1:5">
      <c r="A454" s="5" t="s">
        <v>1060</v>
      </c>
      <c r="B454" s="5" t="s">
        <v>1061</v>
      </c>
      <c r="C454" s="5" t="s">
        <v>1062</v>
      </c>
      <c r="D454" s="5" t="s">
        <v>1063</v>
      </c>
      <c r="E454" s="5">
        <v>3595</v>
      </c>
    </row>
    <row r="455" spans="1:5">
      <c r="A455" s="5" t="s">
        <v>1064</v>
      </c>
      <c r="B455" s="5" t="s">
        <v>1065</v>
      </c>
      <c r="C455" s="5" t="s">
        <v>1066</v>
      </c>
      <c r="D455" s="5" t="s">
        <v>1067</v>
      </c>
      <c r="E455" s="5">
        <v>33</v>
      </c>
    </row>
    <row r="456" spans="1:5">
      <c r="A456" s="5" t="s">
        <v>1068</v>
      </c>
      <c r="B456" s="5" t="s">
        <v>1069</v>
      </c>
      <c r="C456" s="5" t="s">
        <v>1070</v>
      </c>
      <c r="D456" s="5" t="s">
        <v>1069</v>
      </c>
      <c r="E456" s="5">
        <v>770</v>
      </c>
    </row>
    <row r="457" spans="1:5">
      <c r="A457" s="5" t="s">
        <v>1071</v>
      </c>
      <c r="B457" s="5" t="s">
        <v>1072</v>
      </c>
      <c r="C457" s="5" t="s">
        <v>1073</v>
      </c>
      <c r="D457" s="5" t="s">
        <v>1074</v>
      </c>
      <c r="E457" s="5">
        <v>185</v>
      </c>
    </row>
    <row r="458" spans="1:5">
      <c r="A458" s="5" t="s">
        <v>1071</v>
      </c>
      <c r="B458" s="5" t="s">
        <v>1072</v>
      </c>
      <c r="C458" s="5" t="s">
        <v>1075</v>
      </c>
      <c r="D458" s="5" t="s">
        <v>1076</v>
      </c>
      <c r="E458" s="5">
        <v>103</v>
      </c>
    </row>
    <row r="459" spans="1:5">
      <c r="A459" s="5" t="s">
        <v>1071</v>
      </c>
      <c r="B459" s="5" t="s">
        <v>1072</v>
      </c>
      <c r="C459" s="5" t="s">
        <v>1077</v>
      </c>
      <c r="D459" s="5" t="s">
        <v>1078</v>
      </c>
      <c r="E459" s="5">
        <v>401</v>
      </c>
    </row>
    <row r="460" spans="1:5">
      <c r="A460" s="5" t="s">
        <v>1071</v>
      </c>
      <c r="B460" s="5" t="s">
        <v>1072</v>
      </c>
      <c r="C460" s="5" t="s">
        <v>1079</v>
      </c>
      <c r="D460" s="5" t="s">
        <v>1080</v>
      </c>
      <c r="E460" s="5">
        <v>820</v>
      </c>
    </row>
    <row r="461" spans="1:5">
      <c r="A461" s="5" t="s">
        <v>1071</v>
      </c>
      <c r="B461" s="5" t="s">
        <v>1072</v>
      </c>
      <c r="C461" s="5" t="s">
        <v>1081</v>
      </c>
      <c r="D461" s="5" t="s">
        <v>1082</v>
      </c>
      <c r="E461" s="5">
        <v>12</v>
      </c>
    </row>
    <row r="462" spans="1:5">
      <c r="A462" s="5" t="s">
        <v>1071</v>
      </c>
      <c r="B462" s="5" t="s">
        <v>1072</v>
      </c>
      <c r="C462" s="5" t="s">
        <v>1083</v>
      </c>
      <c r="D462" s="5" t="s">
        <v>1084</v>
      </c>
      <c r="E462" s="5">
        <v>404</v>
      </c>
    </row>
    <row r="463" spans="1:5">
      <c r="A463" s="5" t="s">
        <v>1071</v>
      </c>
      <c r="B463" s="5" t="s">
        <v>1072</v>
      </c>
      <c r="C463" s="5" t="s">
        <v>1085</v>
      </c>
      <c r="D463" s="5" t="s">
        <v>1086</v>
      </c>
      <c r="E463" s="5">
        <v>15</v>
      </c>
    </row>
    <row r="464" spans="1:5">
      <c r="A464" s="5" t="s">
        <v>1071</v>
      </c>
      <c r="B464" s="5" t="s">
        <v>1072</v>
      </c>
      <c r="C464" s="5" t="s">
        <v>1087</v>
      </c>
      <c r="D464" s="5" t="s">
        <v>1088</v>
      </c>
      <c r="E464" s="5">
        <v>279</v>
      </c>
    </row>
    <row r="465" spans="1:5">
      <c r="A465" s="5" t="s">
        <v>1071</v>
      </c>
      <c r="B465" s="5" t="s">
        <v>1072</v>
      </c>
      <c r="C465" s="5" t="s">
        <v>1089</v>
      </c>
      <c r="D465" s="5" t="s">
        <v>1090</v>
      </c>
      <c r="E465" s="5">
        <v>753</v>
      </c>
    </row>
    <row r="466" spans="1:5">
      <c r="A466" s="5" t="s">
        <v>1071</v>
      </c>
      <c r="B466" s="5" t="s">
        <v>1072</v>
      </c>
      <c r="C466" s="5" t="s">
        <v>1091</v>
      </c>
      <c r="D466" s="5" t="s">
        <v>1092</v>
      </c>
      <c r="E466" s="5">
        <v>235</v>
      </c>
    </row>
    <row r="467" spans="1:5">
      <c r="A467" s="5" t="s">
        <v>1071</v>
      </c>
      <c r="B467" s="5" t="s">
        <v>1072</v>
      </c>
      <c r="C467" s="5" t="s">
        <v>1093</v>
      </c>
      <c r="D467" s="5" t="s">
        <v>1094</v>
      </c>
      <c r="E467" s="5">
        <v>140</v>
      </c>
    </row>
    <row r="468" spans="1:5">
      <c r="A468" s="5" t="s">
        <v>1071</v>
      </c>
      <c r="B468" s="5" t="s">
        <v>1072</v>
      </c>
      <c r="C468" s="5" t="s">
        <v>1095</v>
      </c>
      <c r="D468" s="5" t="s">
        <v>1096</v>
      </c>
      <c r="E468" s="5">
        <v>412</v>
      </c>
    </row>
    <row r="469" spans="1:5">
      <c r="A469" s="5" t="s">
        <v>1097</v>
      </c>
      <c r="B469" s="5" t="s">
        <v>1098</v>
      </c>
      <c r="C469" s="5" t="s">
        <v>1099</v>
      </c>
      <c r="D469" s="5" t="s">
        <v>1100</v>
      </c>
      <c r="E469" s="5">
        <v>1129</v>
      </c>
    </row>
    <row r="470" spans="1:5">
      <c r="A470" s="5" t="s">
        <v>1101</v>
      </c>
      <c r="B470" s="5" t="s">
        <v>1102</v>
      </c>
      <c r="C470" s="5" t="s">
        <v>1103</v>
      </c>
      <c r="D470" s="5" t="s">
        <v>1104</v>
      </c>
      <c r="E470" s="5">
        <v>5284</v>
      </c>
    </row>
    <row r="471" spans="1:5">
      <c r="A471" s="5" t="s">
        <v>1105</v>
      </c>
      <c r="B471" s="5" t="s">
        <v>1106</v>
      </c>
      <c r="C471" s="5" t="s">
        <v>403</v>
      </c>
      <c r="D471" s="5" t="s">
        <v>404</v>
      </c>
      <c r="E471" s="5">
        <v>43107</v>
      </c>
    </row>
    <row r="472" spans="1:5">
      <c r="A472" s="68" t="s">
        <v>1107</v>
      </c>
      <c r="B472" s="68"/>
      <c r="C472" s="68"/>
      <c r="D472" s="68"/>
      <c r="E472" s="6">
        <f>SUM(E2:E471)</f>
        <v>3315674</v>
      </c>
    </row>
  </sheetData>
  <mergeCells count="1">
    <mergeCell ref="A472:D472"/>
  </mergeCells>
  <pageMargins left="0.7" right="0.7" top="1.06" bottom="0.28000000000000003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E119"/>
  <sheetViews>
    <sheetView workbookViewId="0"/>
  </sheetViews>
  <sheetFormatPr defaultRowHeight="15"/>
  <cols>
    <col min="1" max="1" width="11.140625" style="13" bestFit="1" customWidth="1"/>
    <col min="2" max="2" width="29.85546875" style="13" customWidth="1"/>
    <col min="3" max="3" width="8.85546875" style="13" bestFit="1" customWidth="1"/>
    <col min="4" max="4" width="26.5703125" style="13" customWidth="1"/>
    <col min="5" max="5" width="20.42578125" bestFit="1" customWidth="1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1" t="s">
        <v>1108</v>
      </c>
    </row>
    <row r="2" spans="1:5">
      <c r="A2" s="5" t="s">
        <v>5</v>
      </c>
      <c r="B2" s="10" t="s">
        <v>6</v>
      </c>
      <c r="C2" s="5" t="s">
        <v>9</v>
      </c>
      <c r="D2" s="10" t="s">
        <v>10</v>
      </c>
      <c r="E2" s="5">
        <v>9</v>
      </c>
    </row>
    <row r="3" spans="1:5">
      <c r="A3" s="5" t="s">
        <v>5</v>
      </c>
      <c r="B3" s="10" t="s">
        <v>6</v>
      </c>
      <c r="C3" s="5" t="s">
        <v>13</v>
      </c>
      <c r="D3" s="10" t="s">
        <v>14</v>
      </c>
      <c r="E3" s="5">
        <v>3</v>
      </c>
    </row>
    <row r="4" spans="1:5">
      <c r="A4" s="5" t="s">
        <v>5</v>
      </c>
      <c r="B4" s="10" t="s">
        <v>6</v>
      </c>
      <c r="C4" s="5" t="s">
        <v>15</v>
      </c>
      <c r="D4" s="10" t="s">
        <v>16</v>
      </c>
      <c r="E4" s="5">
        <v>8</v>
      </c>
    </row>
    <row r="5" spans="1:5">
      <c r="A5" s="5" t="s">
        <v>5</v>
      </c>
      <c r="B5" s="10" t="s">
        <v>6</v>
      </c>
      <c r="C5" s="5" t="s">
        <v>21</v>
      </c>
      <c r="D5" s="10" t="s">
        <v>22</v>
      </c>
      <c r="E5" s="5">
        <v>42</v>
      </c>
    </row>
    <row r="6" spans="1:5">
      <c r="A6" s="5" t="s">
        <v>5</v>
      </c>
      <c r="B6" s="10" t="s">
        <v>6</v>
      </c>
      <c r="C6" s="5" t="s">
        <v>25</v>
      </c>
      <c r="D6" s="10" t="s">
        <v>26</v>
      </c>
      <c r="E6" s="5">
        <v>1</v>
      </c>
    </row>
    <row r="7" spans="1:5">
      <c r="A7" s="5" t="s">
        <v>31</v>
      </c>
      <c r="B7" s="10" t="s">
        <v>32</v>
      </c>
      <c r="C7" s="5" t="s">
        <v>33</v>
      </c>
      <c r="D7" s="10" t="s">
        <v>34</v>
      </c>
      <c r="E7" s="5">
        <v>2830</v>
      </c>
    </row>
    <row r="8" spans="1:5">
      <c r="A8" s="5" t="s">
        <v>35</v>
      </c>
      <c r="B8" s="10" t="s">
        <v>36</v>
      </c>
      <c r="C8" s="5" t="s">
        <v>37</v>
      </c>
      <c r="D8" s="10" t="s">
        <v>38</v>
      </c>
      <c r="E8" s="5">
        <v>30547</v>
      </c>
    </row>
    <row r="9" spans="1:5">
      <c r="A9" s="5" t="s">
        <v>35</v>
      </c>
      <c r="B9" s="10" t="s">
        <v>36</v>
      </c>
      <c r="C9" s="5" t="s">
        <v>39</v>
      </c>
      <c r="D9" s="10" t="s">
        <v>40</v>
      </c>
      <c r="E9" s="5">
        <v>8180</v>
      </c>
    </row>
    <row r="10" spans="1:5">
      <c r="A10" s="5" t="s">
        <v>49</v>
      </c>
      <c r="B10" s="10" t="s">
        <v>50</v>
      </c>
      <c r="C10" s="5" t="s">
        <v>53</v>
      </c>
      <c r="D10" s="10" t="s">
        <v>54</v>
      </c>
      <c r="E10" s="5">
        <v>25</v>
      </c>
    </row>
    <row r="11" spans="1:5">
      <c r="A11" s="5" t="s">
        <v>49</v>
      </c>
      <c r="B11" s="10" t="s">
        <v>50</v>
      </c>
      <c r="C11" s="5" t="s">
        <v>55</v>
      </c>
      <c r="D11" s="10" t="s">
        <v>56</v>
      </c>
      <c r="E11" s="5">
        <v>1714</v>
      </c>
    </row>
    <row r="12" spans="1:5">
      <c r="A12" s="5" t="s">
        <v>49</v>
      </c>
      <c r="B12" s="10" t="s">
        <v>50</v>
      </c>
      <c r="C12" s="5" t="s">
        <v>59</v>
      </c>
      <c r="D12" s="10" t="s">
        <v>60</v>
      </c>
      <c r="E12" s="5">
        <v>359</v>
      </c>
    </row>
    <row r="13" spans="1:5">
      <c r="A13" s="5" t="s">
        <v>49</v>
      </c>
      <c r="B13" s="10" t="s">
        <v>50</v>
      </c>
      <c r="C13" s="5" t="s">
        <v>69</v>
      </c>
      <c r="D13" s="10" t="s">
        <v>70</v>
      </c>
      <c r="E13" s="5">
        <v>151</v>
      </c>
    </row>
    <row r="14" spans="1:5">
      <c r="A14" s="5" t="s">
        <v>49</v>
      </c>
      <c r="B14" s="10" t="s">
        <v>50</v>
      </c>
      <c r="C14" s="5" t="s">
        <v>79</v>
      </c>
      <c r="D14" s="10" t="s">
        <v>80</v>
      </c>
      <c r="E14" s="5">
        <v>267</v>
      </c>
    </row>
    <row r="15" spans="1:5">
      <c r="A15" s="5" t="s">
        <v>49</v>
      </c>
      <c r="B15" s="10" t="s">
        <v>50</v>
      </c>
      <c r="C15" s="5" t="s">
        <v>89</v>
      </c>
      <c r="D15" s="10" t="s">
        <v>90</v>
      </c>
      <c r="E15" s="5">
        <v>963</v>
      </c>
    </row>
    <row r="16" spans="1:5">
      <c r="A16" s="5" t="s">
        <v>91</v>
      </c>
      <c r="B16" s="10" t="s">
        <v>92</v>
      </c>
      <c r="C16" s="5" t="s">
        <v>93</v>
      </c>
      <c r="D16" s="10" t="s">
        <v>94</v>
      </c>
      <c r="E16" s="5">
        <v>16</v>
      </c>
    </row>
    <row r="17" spans="1:5">
      <c r="A17" s="5" t="s">
        <v>91</v>
      </c>
      <c r="B17" s="10" t="s">
        <v>92</v>
      </c>
      <c r="C17" s="5" t="s">
        <v>105</v>
      </c>
      <c r="D17" s="10" t="s">
        <v>106</v>
      </c>
      <c r="E17" s="5">
        <v>7</v>
      </c>
    </row>
    <row r="18" spans="1:5">
      <c r="A18" s="5" t="s">
        <v>107</v>
      </c>
      <c r="B18" s="10" t="s">
        <v>108</v>
      </c>
      <c r="C18" s="5" t="s">
        <v>109</v>
      </c>
      <c r="D18" s="10" t="s">
        <v>110</v>
      </c>
      <c r="E18" s="5">
        <v>2345</v>
      </c>
    </row>
    <row r="19" spans="1:5">
      <c r="A19" s="5" t="s">
        <v>107</v>
      </c>
      <c r="B19" s="10" t="s">
        <v>108</v>
      </c>
      <c r="C19" s="5" t="s">
        <v>117</v>
      </c>
      <c r="D19" s="10" t="s">
        <v>118</v>
      </c>
      <c r="E19" s="5">
        <v>1034</v>
      </c>
    </row>
    <row r="20" spans="1:5">
      <c r="A20" s="5" t="s">
        <v>119</v>
      </c>
      <c r="B20" s="10" t="s">
        <v>120</v>
      </c>
      <c r="C20" s="5" t="s">
        <v>121</v>
      </c>
      <c r="D20" s="10" t="s">
        <v>122</v>
      </c>
      <c r="E20" s="5">
        <v>260</v>
      </c>
    </row>
    <row r="21" spans="1:5">
      <c r="A21" s="5" t="s">
        <v>123</v>
      </c>
      <c r="B21" s="10" t="s">
        <v>124</v>
      </c>
      <c r="C21" s="5" t="s">
        <v>129</v>
      </c>
      <c r="D21" s="10" t="s">
        <v>130</v>
      </c>
      <c r="E21" s="5">
        <v>14</v>
      </c>
    </row>
    <row r="22" spans="1:5">
      <c r="A22" s="5" t="s">
        <v>123</v>
      </c>
      <c r="B22" s="10" t="s">
        <v>124</v>
      </c>
      <c r="C22" s="5" t="s">
        <v>139</v>
      </c>
      <c r="D22" s="10" t="s">
        <v>140</v>
      </c>
      <c r="E22" s="5">
        <v>63</v>
      </c>
    </row>
    <row r="23" spans="1:5">
      <c r="A23" s="5" t="s">
        <v>224</v>
      </c>
      <c r="B23" s="10" t="s">
        <v>225</v>
      </c>
      <c r="C23" s="5" t="s">
        <v>226</v>
      </c>
      <c r="D23" s="10" t="s">
        <v>227</v>
      </c>
      <c r="E23" s="5">
        <v>295</v>
      </c>
    </row>
    <row r="24" spans="1:5">
      <c r="A24" s="5" t="s">
        <v>228</v>
      </c>
      <c r="B24" s="10" t="s">
        <v>229</v>
      </c>
      <c r="C24" s="5" t="s">
        <v>230</v>
      </c>
      <c r="D24" s="10" t="s">
        <v>231</v>
      </c>
      <c r="E24" s="5">
        <v>658</v>
      </c>
    </row>
    <row r="25" spans="1:5">
      <c r="A25" s="5" t="s">
        <v>236</v>
      </c>
      <c r="B25" s="10" t="s">
        <v>237</v>
      </c>
      <c r="C25" s="5" t="s">
        <v>238</v>
      </c>
      <c r="D25" s="10" t="s">
        <v>239</v>
      </c>
      <c r="E25" s="5">
        <v>754</v>
      </c>
    </row>
    <row r="26" spans="1:5">
      <c r="A26" s="5" t="s">
        <v>242</v>
      </c>
      <c r="B26" s="10" t="s">
        <v>243</v>
      </c>
      <c r="C26" s="5" t="s">
        <v>246</v>
      </c>
      <c r="D26" s="10" t="s">
        <v>247</v>
      </c>
      <c r="E26" s="5">
        <v>380</v>
      </c>
    </row>
    <row r="27" spans="1:5">
      <c r="A27" s="5" t="s">
        <v>242</v>
      </c>
      <c r="B27" s="10" t="s">
        <v>243</v>
      </c>
      <c r="C27" s="5" t="s">
        <v>248</v>
      </c>
      <c r="D27" s="10" t="s">
        <v>249</v>
      </c>
      <c r="E27" s="5">
        <v>8</v>
      </c>
    </row>
    <row r="28" spans="1:5">
      <c r="A28" s="5" t="s">
        <v>250</v>
      </c>
      <c r="B28" s="10" t="s">
        <v>251</v>
      </c>
      <c r="C28" s="5" t="s">
        <v>252</v>
      </c>
      <c r="D28" s="10" t="s">
        <v>253</v>
      </c>
      <c r="E28" s="5">
        <v>23376</v>
      </c>
    </row>
    <row r="29" spans="1:5">
      <c r="A29" s="5" t="s">
        <v>254</v>
      </c>
      <c r="B29" s="10" t="s">
        <v>255</v>
      </c>
      <c r="C29" s="5" t="s">
        <v>256</v>
      </c>
      <c r="D29" s="10" t="s">
        <v>257</v>
      </c>
      <c r="E29" s="5">
        <v>1421</v>
      </c>
    </row>
    <row r="30" spans="1:5">
      <c r="A30" s="5" t="s">
        <v>258</v>
      </c>
      <c r="B30" s="10" t="s">
        <v>259</v>
      </c>
      <c r="C30" s="5" t="s">
        <v>260</v>
      </c>
      <c r="D30" s="10" t="s">
        <v>261</v>
      </c>
      <c r="E30" s="5">
        <v>24</v>
      </c>
    </row>
    <row r="31" spans="1:5">
      <c r="A31" s="5" t="s">
        <v>272</v>
      </c>
      <c r="B31" s="10" t="s">
        <v>273</v>
      </c>
      <c r="C31" s="5" t="s">
        <v>109</v>
      </c>
      <c r="D31" s="10" t="s">
        <v>110</v>
      </c>
      <c r="E31" s="5">
        <v>126</v>
      </c>
    </row>
    <row r="32" spans="1:5">
      <c r="A32" s="5" t="s">
        <v>272</v>
      </c>
      <c r="B32" s="10" t="s">
        <v>273</v>
      </c>
      <c r="C32" s="5" t="s">
        <v>260</v>
      </c>
      <c r="D32" s="10" t="s">
        <v>261</v>
      </c>
      <c r="E32" s="5">
        <v>32</v>
      </c>
    </row>
    <row r="33" spans="1:5">
      <c r="A33" s="5" t="s">
        <v>272</v>
      </c>
      <c r="B33" s="10" t="s">
        <v>273</v>
      </c>
      <c r="C33" s="5" t="s">
        <v>274</v>
      </c>
      <c r="D33" s="10" t="s">
        <v>275</v>
      </c>
      <c r="E33" s="5">
        <v>7</v>
      </c>
    </row>
    <row r="34" spans="1:5">
      <c r="A34" s="5" t="s">
        <v>272</v>
      </c>
      <c r="B34" s="10" t="s">
        <v>273</v>
      </c>
      <c r="C34" s="5" t="s">
        <v>276</v>
      </c>
      <c r="D34" s="10" t="s">
        <v>277</v>
      </c>
      <c r="E34" s="5">
        <v>53</v>
      </c>
    </row>
    <row r="35" spans="1:5">
      <c r="A35" s="5" t="s">
        <v>393</v>
      </c>
      <c r="B35" s="10" t="s">
        <v>394</v>
      </c>
      <c r="C35" s="5" t="s">
        <v>397</v>
      </c>
      <c r="D35" s="10" t="s">
        <v>398</v>
      </c>
      <c r="E35" s="5">
        <v>21</v>
      </c>
    </row>
    <row r="36" spans="1:5">
      <c r="A36" s="5" t="s">
        <v>399</v>
      </c>
      <c r="B36" s="10" t="s">
        <v>400</v>
      </c>
      <c r="C36" s="5" t="s">
        <v>401</v>
      </c>
      <c r="D36" s="10" t="s">
        <v>402</v>
      </c>
      <c r="E36" s="5">
        <v>7</v>
      </c>
    </row>
    <row r="37" spans="1:5">
      <c r="A37" s="5" t="s">
        <v>399</v>
      </c>
      <c r="B37" s="10" t="s">
        <v>400</v>
      </c>
      <c r="C37" s="5" t="s">
        <v>405</v>
      </c>
      <c r="D37" s="10" t="s">
        <v>406</v>
      </c>
      <c r="E37" s="5">
        <v>21839</v>
      </c>
    </row>
    <row r="38" spans="1:5">
      <c r="A38" s="5" t="s">
        <v>399</v>
      </c>
      <c r="B38" s="10" t="s">
        <v>400</v>
      </c>
      <c r="C38" s="5" t="s">
        <v>407</v>
      </c>
      <c r="D38" s="10" t="s">
        <v>408</v>
      </c>
      <c r="E38" s="5">
        <v>918</v>
      </c>
    </row>
    <row r="39" spans="1:5">
      <c r="A39" s="5" t="s">
        <v>409</v>
      </c>
      <c r="B39" s="10" t="s">
        <v>410</v>
      </c>
      <c r="C39" s="5" t="s">
        <v>417</v>
      </c>
      <c r="D39" s="10" t="s">
        <v>418</v>
      </c>
      <c r="E39" s="5">
        <v>52</v>
      </c>
    </row>
    <row r="40" spans="1:5">
      <c r="A40" s="5" t="s">
        <v>409</v>
      </c>
      <c r="B40" s="10" t="s">
        <v>410</v>
      </c>
      <c r="C40" s="5" t="s">
        <v>103</v>
      </c>
      <c r="D40" s="10" t="s">
        <v>104</v>
      </c>
      <c r="E40" s="5">
        <v>247</v>
      </c>
    </row>
    <row r="41" spans="1:5">
      <c r="A41" s="5" t="s">
        <v>419</v>
      </c>
      <c r="B41" s="10" t="s">
        <v>420</v>
      </c>
      <c r="C41" s="5" t="s">
        <v>421</v>
      </c>
      <c r="D41" s="10" t="s">
        <v>422</v>
      </c>
      <c r="E41" s="5">
        <v>359</v>
      </c>
    </row>
    <row r="42" spans="1:5">
      <c r="A42" s="5" t="s">
        <v>419</v>
      </c>
      <c r="B42" s="10" t="s">
        <v>420</v>
      </c>
      <c r="C42" s="5" t="s">
        <v>260</v>
      </c>
      <c r="D42" s="10" t="s">
        <v>261</v>
      </c>
      <c r="E42" s="5">
        <v>7678</v>
      </c>
    </row>
    <row r="43" spans="1:5">
      <c r="A43" s="5" t="s">
        <v>419</v>
      </c>
      <c r="B43" s="10" t="s">
        <v>420</v>
      </c>
      <c r="C43" s="5" t="s">
        <v>423</v>
      </c>
      <c r="D43" s="10" t="s">
        <v>424</v>
      </c>
      <c r="E43" s="5">
        <v>6694</v>
      </c>
    </row>
    <row r="44" spans="1:5">
      <c r="A44" s="5" t="s">
        <v>419</v>
      </c>
      <c r="B44" s="10" t="s">
        <v>420</v>
      </c>
      <c r="C44" s="5" t="s">
        <v>425</v>
      </c>
      <c r="D44" s="10" t="s">
        <v>426</v>
      </c>
      <c r="E44" s="5">
        <v>1</v>
      </c>
    </row>
    <row r="45" spans="1:5">
      <c r="A45" s="5" t="s">
        <v>510</v>
      </c>
      <c r="B45" s="10" t="s">
        <v>511</v>
      </c>
      <c r="C45" s="5" t="s">
        <v>512</v>
      </c>
      <c r="D45" s="10" t="s">
        <v>513</v>
      </c>
      <c r="E45" s="5">
        <v>8480</v>
      </c>
    </row>
    <row r="46" spans="1:5">
      <c r="A46" s="5" t="s">
        <v>518</v>
      </c>
      <c r="B46" s="10" t="s">
        <v>519</v>
      </c>
      <c r="C46" s="5" t="s">
        <v>520</v>
      </c>
      <c r="D46" s="10" t="s">
        <v>521</v>
      </c>
      <c r="E46" s="5">
        <v>3</v>
      </c>
    </row>
    <row r="47" spans="1:5">
      <c r="A47" s="5" t="s">
        <v>536</v>
      </c>
      <c r="B47" s="10" t="s">
        <v>537</v>
      </c>
      <c r="C47" s="5" t="s">
        <v>538</v>
      </c>
      <c r="D47" s="10" t="s">
        <v>539</v>
      </c>
      <c r="E47" s="5">
        <v>1</v>
      </c>
    </row>
    <row r="48" spans="1:5">
      <c r="A48" s="5" t="s">
        <v>550</v>
      </c>
      <c r="B48" s="10" t="s">
        <v>551</v>
      </c>
      <c r="C48" s="5" t="s">
        <v>554</v>
      </c>
      <c r="D48" s="10" t="s">
        <v>555</v>
      </c>
      <c r="E48" s="5">
        <v>6</v>
      </c>
    </row>
    <row r="49" spans="1:5">
      <c r="A49" s="5" t="s">
        <v>550</v>
      </c>
      <c r="B49" s="10" t="s">
        <v>551</v>
      </c>
      <c r="C49" s="5" t="s">
        <v>556</v>
      </c>
      <c r="D49" s="10" t="s">
        <v>557</v>
      </c>
      <c r="E49" s="5">
        <v>2</v>
      </c>
    </row>
    <row r="50" spans="1:5">
      <c r="A50" s="5" t="s">
        <v>692</v>
      </c>
      <c r="B50" s="10" t="s">
        <v>693</v>
      </c>
      <c r="C50" s="5" t="s">
        <v>700</v>
      </c>
      <c r="D50" s="10" t="s">
        <v>701</v>
      </c>
      <c r="E50" s="5">
        <v>27</v>
      </c>
    </row>
    <row r="51" spans="1:5">
      <c r="A51" s="5" t="s">
        <v>706</v>
      </c>
      <c r="B51" s="10" t="s">
        <v>707</v>
      </c>
      <c r="C51" s="5" t="s">
        <v>708</v>
      </c>
      <c r="D51" s="10" t="s">
        <v>709</v>
      </c>
      <c r="E51" s="5">
        <v>8</v>
      </c>
    </row>
    <row r="52" spans="1:5">
      <c r="A52" s="5" t="s">
        <v>717</v>
      </c>
      <c r="B52" s="10" t="s">
        <v>718</v>
      </c>
      <c r="C52" s="5" t="s">
        <v>719</v>
      </c>
      <c r="D52" s="10" t="s">
        <v>720</v>
      </c>
      <c r="E52" s="5">
        <v>31</v>
      </c>
    </row>
    <row r="53" spans="1:5">
      <c r="A53" s="5" t="s">
        <v>887</v>
      </c>
      <c r="B53" s="10" t="s">
        <v>888</v>
      </c>
      <c r="C53" s="5" t="s">
        <v>109</v>
      </c>
      <c r="D53" s="10" t="s">
        <v>110</v>
      </c>
      <c r="E53" s="5">
        <v>1505</v>
      </c>
    </row>
    <row r="54" spans="1:5">
      <c r="A54" s="5" t="s">
        <v>887</v>
      </c>
      <c r="B54" s="10" t="s">
        <v>888</v>
      </c>
      <c r="C54" s="5" t="s">
        <v>889</v>
      </c>
      <c r="D54" s="10" t="s">
        <v>890</v>
      </c>
      <c r="E54" s="5">
        <v>5</v>
      </c>
    </row>
    <row r="55" spans="1:5">
      <c r="A55" s="5" t="s">
        <v>887</v>
      </c>
      <c r="B55" s="10" t="s">
        <v>888</v>
      </c>
      <c r="C55" s="5" t="s">
        <v>668</v>
      </c>
      <c r="D55" s="10" t="s">
        <v>669</v>
      </c>
      <c r="E55" s="5">
        <v>1</v>
      </c>
    </row>
    <row r="56" spans="1:5">
      <c r="A56" s="5" t="s">
        <v>887</v>
      </c>
      <c r="B56" s="10" t="s">
        <v>888</v>
      </c>
      <c r="C56" s="5" t="s">
        <v>423</v>
      </c>
      <c r="D56" s="10" t="s">
        <v>424</v>
      </c>
      <c r="E56" s="5">
        <v>51</v>
      </c>
    </row>
    <row r="57" spans="1:5">
      <c r="A57" s="5" t="s">
        <v>887</v>
      </c>
      <c r="B57" s="10" t="s">
        <v>888</v>
      </c>
      <c r="C57" s="5" t="s">
        <v>773</v>
      </c>
      <c r="D57" s="10" t="s">
        <v>774</v>
      </c>
      <c r="E57" s="5">
        <v>164</v>
      </c>
    </row>
    <row r="58" spans="1:5">
      <c r="A58" s="5" t="s">
        <v>887</v>
      </c>
      <c r="B58" s="10" t="s">
        <v>888</v>
      </c>
      <c r="C58" s="5" t="s">
        <v>903</v>
      </c>
      <c r="D58" s="10" t="s">
        <v>904</v>
      </c>
      <c r="E58" s="5">
        <v>4</v>
      </c>
    </row>
    <row r="59" spans="1:5">
      <c r="A59" s="5" t="s">
        <v>887</v>
      </c>
      <c r="B59" s="10" t="s">
        <v>888</v>
      </c>
      <c r="C59" s="5" t="s">
        <v>905</v>
      </c>
      <c r="D59" s="10" t="s">
        <v>906</v>
      </c>
      <c r="E59" s="5">
        <v>7</v>
      </c>
    </row>
    <row r="60" spans="1:5">
      <c r="A60" s="5" t="s">
        <v>887</v>
      </c>
      <c r="B60" s="10" t="s">
        <v>888</v>
      </c>
      <c r="C60" s="5" t="s">
        <v>909</v>
      </c>
      <c r="D60" s="10" t="s">
        <v>910</v>
      </c>
      <c r="E60" s="5">
        <v>308</v>
      </c>
    </row>
    <row r="61" spans="1:5">
      <c r="A61" s="5" t="s">
        <v>919</v>
      </c>
      <c r="B61" s="10" t="s">
        <v>920</v>
      </c>
      <c r="C61" s="5" t="s">
        <v>921</v>
      </c>
      <c r="D61" s="10" t="s">
        <v>922</v>
      </c>
      <c r="E61" s="5">
        <v>2</v>
      </c>
    </row>
    <row r="62" spans="1:5">
      <c r="A62" s="5" t="s">
        <v>923</v>
      </c>
      <c r="B62" s="10" t="s">
        <v>924</v>
      </c>
      <c r="C62" s="5" t="s">
        <v>925</v>
      </c>
      <c r="D62" s="10" t="s">
        <v>926</v>
      </c>
      <c r="E62" s="5">
        <v>72</v>
      </c>
    </row>
    <row r="63" spans="1:5">
      <c r="A63" s="5" t="s">
        <v>931</v>
      </c>
      <c r="B63" s="10" t="s">
        <v>932</v>
      </c>
      <c r="C63" s="5" t="s">
        <v>933</v>
      </c>
      <c r="D63" s="10" t="s">
        <v>934</v>
      </c>
      <c r="E63" s="5">
        <v>599</v>
      </c>
    </row>
    <row r="64" spans="1:5">
      <c r="A64" s="5" t="s">
        <v>931</v>
      </c>
      <c r="B64" s="10" t="s">
        <v>932</v>
      </c>
      <c r="C64" s="5" t="s">
        <v>676</v>
      </c>
      <c r="D64" s="10" t="s">
        <v>677</v>
      </c>
      <c r="E64" s="5">
        <v>124</v>
      </c>
    </row>
    <row r="65" spans="1:5">
      <c r="A65" s="5" t="s">
        <v>931</v>
      </c>
      <c r="B65" s="10" t="s">
        <v>932</v>
      </c>
      <c r="C65" s="5" t="s">
        <v>937</v>
      </c>
      <c r="D65" s="10" t="s">
        <v>938</v>
      </c>
      <c r="E65" s="5">
        <v>615</v>
      </c>
    </row>
    <row r="66" spans="1:5">
      <c r="A66" s="5" t="s">
        <v>943</v>
      </c>
      <c r="B66" s="10" t="s">
        <v>944</v>
      </c>
      <c r="C66" s="5" t="s">
        <v>945</v>
      </c>
      <c r="D66" s="10" t="s">
        <v>944</v>
      </c>
      <c r="E66" s="5">
        <v>21586</v>
      </c>
    </row>
    <row r="67" spans="1:5">
      <c r="A67" s="5" t="s">
        <v>946</v>
      </c>
      <c r="B67" s="10" t="s">
        <v>947</v>
      </c>
      <c r="C67" s="5" t="s">
        <v>948</v>
      </c>
      <c r="D67" s="10" t="s">
        <v>949</v>
      </c>
      <c r="E67" s="5">
        <v>56110</v>
      </c>
    </row>
    <row r="68" spans="1:5">
      <c r="A68" s="5" t="s">
        <v>956</v>
      </c>
      <c r="B68" s="10" t="s">
        <v>957</v>
      </c>
      <c r="C68" s="5" t="s">
        <v>958</v>
      </c>
      <c r="D68" s="10" t="s">
        <v>957</v>
      </c>
      <c r="E68" s="5">
        <v>186</v>
      </c>
    </row>
    <row r="69" spans="1:5">
      <c r="A69" s="5" t="s">
        <v>962</v>
      </c>
      <c r="B69" s="10" t="s">
        <v>963</v>
      </c>
      <c r="C69" s="5" t="s">
        <v>964</v>
      </c>
      <c r="D69" s="10" t="s">
        <v>965</v>
      </c>
      <c r="E69" s="5">
        <v>1091</v>
      </c>
    </row>
    <row r="70" spans="1:5">
      <c r="A70" s="5" t="s">
        <v>966</v>
      </c>
      <c r="B70" s="10" t="s">
        <v>967</v>
      </c>
      <c r="C70" s="5" t="s">
        <v>968</v>
      </c>
      <c r="D70" s="10" t="s">
        <v>969</v>
      </c>
      <c r="E70" s="5">
        <v>10493</v>
      </c>
    </row>
    <row r="71" spans="1:5">
      <c r="A71" s="5" t="s">
        <v>970</v>
      </c>
      <c r="B71" s="10" t="s">
        <v>971</v>
      </c>
      <c r="C71" s="5" t="s">
        <v>972</v>
      </c>
      <c r="D71" s="10" t="s">
        <v>971</v>
      </c>
      <c r="E71" s="5">
        <v>40782</v>
      </c>
    </row>
    <row r="72" spans="1:5">
      <c r="A72" s="5" t="s">
        <v>973</v>
      </c>
      <c r="B72" s="10" t="s">
        <v>974</v>
      </c>
      <c r="C72" s="5" t="s">
        <v>975</v>
      </c>
      <c r="D72" s="10" t="s">
        <v>974</v>
      </c>
      <c r="E72" s="5">
        <v>40</v>
      </c>
    </row>
    <row r="73" spans="1:5">
      <c r="A73" s="5" t="s">
        <v>976</v>
      </c>
      <c r="B73" s="10" t="s">
        <v>977</v>
      </c>
      <c r="C73" s="5" t="s">
        <v>978</v>
      </c>
      <c r="D73" s="10" t="s">
        <v>979</v>
      </c>
      <c r="E73" s="5">
        <v>136347</v>
      </c>
    </row>
    <row r="74" spans="1:5">
      <c r="A74" s="5" t="s">
        <v>984</v>
      </c>
      <c r="B74" s="10" t="s">
        <v>985</v>
      </c>
      <c r="C74" s="5" t="s">
        <v>990</v>
      </c>
      <c r="D74" s="10" t="s">
        <v>991</v>
      </c>
      <c r="E74" s="5">
        <v>781</v>
      </c>
    </row>
    <row r="75" spans="1:5">
      <c r="A75" s="5" t="s">
        <v>984</v>
      </c>
      <c r="B75" s="10" t="s">
        <v>985</v>
      </c>
      <c r="C75" s="5" t="s">
        <v>992</v>
      </c>
      <c r="D75" s="10" t="s">
        <v>993</v>
      </c>
      <c r="E75" s="5">
        <v>32</v>
      </c>
    </row>
    <row r="76" spans="1:5">
      <c r="A76" s="5" t="s">
        <v>984</v>
      </c>
      <c r="B76" s="10" t="s">
        <v>985</v>
      </c>
      <c r="C76" s="5" t="s">
        <v>994</v>
      </c>
      <c r="D76" s="10" t="s">
        <v>995</v>
      </c>
      <c r="E76" s="5">
        <v>80</v>
      </c>
    </row>
    <row r="77" spans="1:5">
      <c r="A77" s="5" t="s">
        <v>984</v>
      </c>
      <c r="B77" s="10" t="s">
        <v>985</v>
      </c>
      <c r="C77" s="5" t="s">
        <v>996</v>
      </c>
      <c r="D77" s="10" t="s">
        <v>997</v>
      </c>
      <c r="E77" s="5">
        <v>35</v>
      </c>
    </row>
    <row r="78" spans="1:5">
      <c r="A78" s="5" t="s">
        <v>984</v>
      </c>
      <c r="B78" s="10" t="s">
        <v>985</v>
      </c>
      <c r="C78" s="5" t="s">
        <v>998</v>
      </c>
      <c r="D78" s="10" t="s">
        <v>999</v>
      </c>
      <c r="E78" s="5">
        <v>51</v>
      </c>
    </row>
    <row r="79" spans="1:5">
      <c r="A79" s="5" t="s">
        <v>1004</v>
      </c>
      <c r="B79" s="10" t="s">
        <v>1005</v>
      </c>
      <c r="C79" s="5" t="s">
        <v>1006</v>
      </c>
      <c r="D79" s="10" t="s">
        <v>1007</v>
      </c>
      <c r="E79" s="5">
        <v>162</v>
      </c>
    </row>
    <row r="80" spans="1:5">
      <c r="A80" s="5" t="s">
        <v>1004</v>
      </c>
      <c r="B80" s="10" t="s">
        <v>1005</v>
      </c>
      <c r="C80" s="5" t="s">
        <v>1008</v>
      </c>
      <c r="D80" s="10" t="s">
        <v>1009</v>
      </c>
      <c r="E80" s="5">
        <v>1677</v>
      </c>
    </row>
    <row r="81" spans="1:5">
      <c r="A81" s="5" t="s">
        <v>1004</v>
      </c>
      <c r="B81" s="10" t="s">
        <v>1005</v>
      </c>
      <c r="C81" s="5" t="s">
        <v>1010</v>
      </c>
      <c r="D81" s="10" t="s">
        <v>1011</v>
      </c>
      <c r="E81" s="5">
        <v>1457</v>
      </c>
    </row>
    <row r="82" spans="1:5">
      <c r="A82" s="5" t="s">
        <v>1004</v>
      </c>
      <c r="B82" s="10" t="s">
        <v>1005</v>
      </c>
      <c r="C82" s="5" t="s">
        <v>1012</v>
      </c>
      <c r="D82" s="10" t="s">
        <v>1013</v>
      </c>
      <c r="E82" s="5">
        <v>286</v>
      </c>
    </row>
    <row r="83" spans="1:5">
      <c r="A83" s="5" t="s">
        <v>1004</v>
      </c>
      <c r="B83" s="10" t="s">
        <v>1005</v>
      </c>
      <c r="C83" s="5" t="s">
        <v>1014</v>
      </c>
      <c r="D83" s="10" t="s">
        <v>1015</v>
      </c>
      <c r="E83" s="5">
        <v>515</v>
      </c>
    </row>
    <row r="84" spans="1:5">
      <c r="A84" s="5" t="s">
        <v>1004</v>
      </c>
      <c r="B84" s="10" t="s">
        <v>1005</v>
      </c>
      <c r="C84" s="5" t="s">
        <v>1016</v>
      </c>
      <c r="D84" s="10" t="s">
        <v>1017</v>
      </c>
      <c r="E84" s="5">
        <v>3183</v>
      </c>
    </row>
    <row r="85" spans="1:5">
      <c r="A85" s="5" t="s">
        <v>1004</v>
      </c>
      <c r="B85" s="10" t="s">
        <v>1005</v>
      </c>
      <c r="C85" s="5" t="s">
        <v>1018</v>
      </c>
      <c r="D85" s="10" t="s">
        <v>1019</v>
      </c>
      <c r="E85" s="5">
        <v>1298</v>
      </c>
    </row>
    <row r="86" spans="1:5">
      <c r="A86" s="5" t="s">
        <v>1004</v>
      </c>
      <c r="B86" s="10" t="s">
        <v>1005</v>
      </c>
      <c r="C86" s="5" t="s">
        <v>1020</v>
      </c>
      <c r="D86" s="10" t="s">
        <v>1021</v>
      </c>
      <c r="E86" s="5">
        <v>101</v>
      </c>
    </row>
    <row r="87" spans="1:5">
      <c r="A87" s="5" t="s">
        <v>1004</v>
      </c>
      <c r="B87" s="10" t="s">
        <v>1005</v>
      </c>
      <c r="C87" s="5" t="s">
        <v>1022</v>
      </c>
      <c r="D87" s="10" t="s">
        <v>1023</v>
      </c>
      <c r="E87" s="5">
        <v>1363</v>
      </c>
    </row>
    <row r="88" spans="1:5">
      <c r="A88" s="5" t="s">
        <v>1004</v>
      </c>
      <c r="B88" s="10" t="s">
        <v>1005</v>
      </c>
      <c r="C88" s="5" t="s">
        <v>1024</v>
      </c>
      <c r="D88" s="10" t="s">
        <v>1025</v>
      </c>
      <c r="E88" s="5">
        <v>571</v>
      </c>
    </row>
    <row r="89" spans="1:5">
      <c r="A89" s="5" t="s">
        <v>1004</v>
      </c>
      <c r="B89" s="10" t="s">
        <v>1005</v>
      </c>
      <c r="C89" s="5" t="s">
        <v>1026</v>
      </c>
      <c r="D89" s="10" t="s">
        <v>1027</v>
      </c>
      <c r="E89" s="5">
        <v>1031</v>
      </c>
    </row>
    <row r="90" spans="1:5">
      <c r="A90" s="5" t="s">
        <v>1004</v>
      </c>
      <c r="B90" s="10" t="s">
        <v>1005</v>
      </c>
      <c r="C90" s="5" t="s">
        <v>1028</v>
      </c>
      <c r="D90" s="10" t="s">
        <v>1029</v>
      </c>
      <c r="E90" s="5">
        <v>156</v>
      </c>
    </row>
    <row r="91" spans="1:5">
      <c r="A91" s="5" t="s">
        <v>1004</v>
      </c>
      <c r="B91" s="10" t="s">
        <v>1005</v>
      </c>
      <c r="C91" s="5" t="s">
        <v>1030</v>
      </c>
      <c r="D91" s="10" t="s">
        <v>1031</v>
      </c>
      <c r="E91" s="5">
        <v>1766</v>
      </c>
    </row>
    <row r="92" spans="1:5">
      <c r="A92" s="5" t="s">
        <v>1004</v>
      </c>
      <c r="B92" s="10" t="s">
        <v>1005</v>
      </c>
      <c r="C92" s="5" t="s">
        <v>1032</v>
      </c>
      <c r="D92" s="10" t="s">
        <v>1033</v>
      </c>
      <c r="E92" s="5">
        <v>543</v>
      </c>
    </row>
    <row r="93" spans="1:5">
      <c r="A93" s="5" t="s">
        <v>1004</v>
      </c>
      <c r="B93" s="10" t="s">
        <v>1005</v>
      </c>
      <c r="C93" s="5" t="s">
        <v>1034</v>
      </c>
      <c r="D93" s="10" t="s">
        <v>1035</v>
      </c>
      <c r="E93" s="5">
        <v>1157</v>
      </c>
    </row>
    <row r="94" spans="1:5">
      <c r="A94" s="5" t="s">
        <v>1004</v>
      </c>
      <c r="B94" s="10" t="s">
        <v>1005</v>
      </c>
      <c r="C94" s="5" t="s">
        <v>1036</v>
      </c>
      <c r="D94" s="10" t="s">
        <v>1037</v>
      </c>
      <c r="E94" s="5">
        <v>2462</v>
      </c>
    </row>
    <row r="95" spans="1:5">
      <c r="A95" s="5" t="s">
        <v>1004</v>
      </c>
      <c r="B95" s="10" t="s">
        <v>1005</v>
      </c>
      <c r="C95" s="5" t="s">
        <v>1038</v>
      </c>
      <c r="D95" s="10" t="s">
        <v>1039</v>
      </c>
      <c r="E95" s="5">
        <v>1514</v>
      </c>
    </row>
    <row r="96" spans="1:5">
      <c r="A96" s="5" t="s">
        <v>1004</v>
      </c>
      <c r="B96" s="10" t="s">
        <v>1005</v>
      </c>
      <c r="C96" s="5" t="s">
        <v>1040</v>
      </c>
      <c r="D96" s="10" t="s">
        <v>1041</v>
      </c>
      <c r="E96" s="5">
        <v>1513</v>
      </c>
    </row>
    <row r="97" spans="1:5">
      <c r="A97" s="5" t="s">
        <v>1004</v>
      </c>
      <c r="B97" s="10" t="s">
        <v>1005</v>
      </c>
      <c r="C97" s="5" t="s">
        <v>1042</v>
      </c>
      <c r="D97" s="10" t="s">
        <v>1043</v>
      </c>
      <c r="E97" s="5">
        <v>813</v>
      </c>
    </row>
    <row r="98" spans="1:5">
      <c r="A98" s="5" t="s">
        <v>1004</v>
      </c>
      <c r="B98" s="10" t="s">
        <v>1005</v>
      </c>
      <c r="C98" s="5" t="s">
        <v>1044</v>
      </c>
      <c r="D98" s="10" t="s">
        <v>1045</v>
      </c>
      <c r="E98" s="5">
        <v>1158</v>
      </c>
    </row>
    <row r="99" spans="1:5">
      <c r="A99" s="5" t="s">
        <v>1004</v>
      </c>
      <c r="B99" s="10" t="s">
        <v>1005</v>
      </c>
      <c r="C99" s="5" t="s">
        <v>1046</v>
      </c>
      <c r="D99" s="10" t="s">
        <v>1047</v>
      </c>
      <c r="E99" s="5">
        <v>470</v>
      </c>
    </row>
    <row r="100" spans="1:5">
      <c r="A100" s="5" t="s">
        <v>1048</v>
      </c>
      <c r="B100" s="10" t="s">
        <v>1049</v>
      </c>
      <c r="C100" s="5" t="s">
        <v>1050</v>
      </c>
      <c r="D100" s="10" t="s">
        <v>1051</v>
      </c>
      <c r="E100" s="5">
        <v>3</v>
      </c>
    </row>
    <row r="101" spans="1:5">
      <c r="A101" s="5" t="s">
        <v>1048</v>
      </c>
      <c r="B101" s="10" t="s">
        <v>1049</v>
      </c>
      <c r="C101" s="5" t="s">
        <v>1052</v>
      </c>
      <c r="D101" s="10" t="s">
        <v>1053</v>
      </c>
      <c r="E101" s="5">
        <v>234</v>
      </c>
    </row>
    <row r="102" spans="1:5">
      <c r="A102" s="5" t="s">
        <v>1060</v>
      </c>
      <c r="B102" s="10" t="s">
        <v>1061</v>
      </c>
      <c r="C102" s="5" t="s">
        <v>1062</v>
      </c>
      <c r="D102" s="10" t="s">
        <v>1063</v>
      </c>
      <c r="E102" s="5">
        <v>3595</v>
      </c>
    </row>
    <row r="103" spans="1:5">
      <c r="A103" s="5" t="s">
        <v>1064</v>
      </c>
      <c r="B103" s="10" t="s">
        <v>1065</v>
      </c>
      <c r="C103" s="5" t="s">
        <v>1066</v>
      </c>
      <c r="D103" s="10" t="s">
        <v>1067</v>
      </c>
      <c r="E103" s="5">
        <v>33</v>
      </c>
    </row>
    <row r="104" spans="1:5">
      <c r="A104" s="5" t="s">
        <v>1068</v>
      </c>
      <c r="B104" s="10" t="s">
        <v>1069</v>
      </c>
      <c r="C104" s="5" t="s">
        <v>1070</v>
      </c>
      <c r="D104" s="10" t="s">
        <v>1069</v>
      </c>
      <c r="E104" s="5">
        <v>770</v>
      </c>
    </row>
    <row r="105" spans="1:5">
      <c r="A105" s="5" t="s">
        <v>1071</v>
      </c>
      <c r="B105" s="10" t="s">
        <v>1072</v>
      </c>
      <c r="C105" s="5" t="s">
        <v>1073</v>
      </c>
      <c r="D105" s="10" t="s">
        <v>1074</v>
      </c>
      <c r="E105" s="5">
        <v>185</v>
      </c>
    </row>
    <row r="106" spans="1:5">
      <c r="A106" s="5" t="s">
        <v>1071</v>
      </c>
      <c r="B106" s="10" t="s">
        <v>1072</v>
      </c>
      <c r="C106" s="5" t="s">
        <v>1075</v>
      </c>
      <c r="D106" s="10" t="s">
        <v>1076</v>
      </c>
      <c r="E106" s="5">
        <v>103</v>
      </c>
    </row>
    <row r="107" spans="1:5">
      <c r="A107" s="5" t="s">
        <v>1071</v>
      </c>
      <c r="B107" s="10" t="s">
        <v>1072</v>
      </c>
      <c r="C107" s="5" t="s">
        <v>1077</v>
      </c>
      <c r="D107" s="10" t="s">
        <v>1078</v>
      </c>
      <c r="E107" s="5">
        <v>401</v>
      </c>
    </row>
    <row r="108" spans="1:5">
      <c r="A108" s="5" t="s">
        <v>1071</v>
      </c>
      <c r="B108" s="10" t="s">
        <v>1072</v>
      </c>
      <c r="C108" s="5" t="s">
        <v>1079</v>
      </c>
      <c r="D108" s="10" t="s">
        <v>1080</v>
      </c>
      <c r="E108" s="5">
        <v>820</v>
      </c>
    </row>
    <row r="109" spans="1:5">
      <c r="A109" s="5" t="s">
        <v>1071</v>
      </c>
      <c r="B109" s="10" t="s">
        <v>1072</v>
      </c>
      <c r="C109" s="5" t="s">
        <v>1081</v>
      </c>
      <c r="D109" s="10" t="s">
        <v>1082</v>
      </c>
      <c r="E109" s="5">
        <v>12</v>
      </c>
    </row>
    <row r="110" spans="1:5">
      <c r="A110" s="5" t="s">
        <v>1071</v>
      </c>
      <c r="B110" s="10" t="s">
        <v>1072</v>
      </c>
      <c r="C110" s="5" t="s">
        <v>1083</v>
      </c>
      <c r="D110" s="10" t="s">
        <v>1084</v>
      </c>
      <c r="E110" s="5">
        <v>404</v>
      </c>
    </row>
    <row r="111" spans="1:5">
      <c r="A111" s="5" t="s">
        <v>1071</v>
      </c>
      <c r="B111" s="10" t="s">
        <v>1072</v>
      </c>
      <c r="C111" s="5" t="s">
        <v>1085</v>
      </c>
      <c r="D111" s="10" t="s">
        <v>1086</v>
      </c>
      <c r="E111" s="5">
        <v>15</v>
      </c>
    </row>
    <row r="112" spans="1:5">
      <c r="A112" s="5" t="s">
        <v>1071</v>
      </c>
      <c r="B112" s="10" t="s">
        <v>1072</v>
      </c>
      <c r="C112" s="5" t="s">
        <v>1087</v>
      </c>
      <c r="D112" s="10" t="s">
        <v>1088</v>
      </c>
      <c r="E112" s="5">
        <v>279</v>
      </c>
    </row>
    <row r="113" spans="1:5">
      <c r="A113" s="5" t="s">
        <v>1071</v>
      </c>
      <c r="B113" s="10" t="s">
        <v>1072</v>
      </c>
      <c r="C113" s="5" t="s">
        <v>1089</v>
      </c>
      <c r="D113" s="10" t="s">
        <v>1090</v>
      </c>
      <c r="E113" s="5">
        <v>753</v>
      </c>
    </row>
    <row r="114" spans="1:5">
      <c r="A114" s="5" t="s">
        <v>1071</v>
      </c>
      <c r="B114" s="10" t="s">
        <v>1072</v>
      </c>
      <c r="C114" s="5" t="s">
        <v>1091</v>
      </c>
      <c r="D114" s="10" t="s">
        <v>1092</v>
      </c>
      <c r="E114" s="5">
        <v>235</v>
      </c>
    </row>
    <row r="115" spans="1:5">
      <c r="A115" s="5" t="s">
        <v>1071</v>
      </c>
      <c r="B115" s="10" t="s">
        <v>1072</v>
      </c>
      <c r="C115" s="5" t="s">
        <v>1093</v>
      </c>
      <c r="D115" s="10" t="s">
        <v>1094</v>
      </c>
      <c r="E115" s="5">
        <v>140</v>
      </c>
    </row>
    <row r="116" spans="1:5">
      <c r="A116" s="5" t="s">
        <v>1071</v>
      </c>
      <c r="B116" s="10" t="s">
        <v>1072</v>
      </c>
      <c r="C116" s="5" t="s">
        <v>1095</v>
      </c>
      <c r="D116" s="10" t="s">
        <v>1096</v>
      </c>
      <c r="E116" s="5">
        <v>412</v>
      </c>
    </row>
    <row r="117" spans="1:5">
      <c r="A117" s="5" t="s">
        <v>1101</v>
      </c>
      <c r="B117" s="10" t="s">
        <v>1102</v>
      </c>
      <c r="C117" s="5" t="s">
        <v>1103</v>
      </c>
      <c r="D117" s="10" t="s">
        <v>1104</v>
      </c>
      <c r="E117" s="5">
        <v>5284</v>
      </c>
    </row>
    <row r="118" spans="1:5">
      <c r="A118" s="5" t="s">
        <v>1105</v>
      </c>
      <c r="B118" s="10" t="s">
        <v>1106</v>
      </c>
      <c r="C118" s="5" t="s">
        <v>403</v>
      </c>
      <c r="D118" s="10" t="s">
        <v>404</v>
      </c>
      <c r="E118" s="5">
        <v>660</v>
      </c>
    </row>
    <row r="119" spans="1:5">
      <c r="A119" s="69" t="s">
        <v>1107</v>
      </c>
      <c r="B119" s="70"/>
      <c r="C119" s="70"/>
      <c r="D119" s="71"/>
      <c r="E119" s="6">
        <f>SUM(E2:E118)</f>
        <v>430951</v>
      </c>
    </row>
  </sheetData>
  <mergeCells count="1">
    <mergeCell ref="A119:D119"/>
  </mergeCells>
  <pageMargins left="0.7" right="0.7" top="0.75" bottom="0.75" header="0.3" footer="0.3"/>
  <pageSetup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B1:O142"/>
  <sheetViews>
    <sheetView showGridLines="0"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5"/>
  <cols>
    <col min="1" max="1" width="9.140625" style="23" customWidth="1"/>
    <col min="2" max="2" width="5" style="23" customWidth="1"/>
    <col min="3" max="3" width="11.140625" style="28" customWidth="1"/>
    <col min="4" max="4" width="39" style="35" customWidth="1"/>
    <col min="5" max="5" width="13.28515625" style="23" customWidth="1"/>
    <col min="6" max="6" width="11.28515625" style="31" customWidth="1"/>
    <col min="7" max="7" width="15" style="23" customWidth="1"/>
    <col min="8" max="8" width="13.42578125" style="23" customWidth="1"/>
    <col min="9" max="9" width="13.28515625" style="23" customWidth="1"/>
    <col min="10" max="10" width="12.7109375" style="23" customWidth="1"/>
    <col min="11" max="11" width="16.85546875" style="23" customWidth="1"/>
    <col min="12" max="12" width="14.5703125" style="23" customWidth="1"/>
    <col min="13" max="13" width="13.28515625" style="23" customWidth="1"/>
    <col min="14" max="14" width="20.42578125" style="23" customWidth="1"/>
    <col min="15" max="15" width="12.28515625" style="23" customWidth="1"/>
    <col min="16" max="16384" width="9.140625" style="23"/>
  </cols>
  <sheetData>
    <row r="1" spans="2:15" ht="135">
      <c r="B1" s="40" t="s">
        <v>1133</v>
      </c>
      <c r="C1" s="14" t="s">
        <v>1109</v>
      </c>
      <c r="D1" s="15" t="s">
        <v>1110</v>
      </c>
      <c r="E1" s="15" t="s">
        <v>1111</v>
      </c>
      <c r="F1" s="15" t="s">
        <v>1112</v>
      </c>
      <c r="G1" s="15" t="s">
        <v>1113</v>
      </c>
      <c r="H1" s="15" t="s">
        <v>1114</v>
      </c>
      <c r="I1" s="15" t="s">
        <v>1134</v>
      </c>
      <c r="J1" s="42" t="s">
        <v>1135</v>
      </c>
      <c r="K1" s="42" t="s">
        <v>1136</v>
      </c>
      <c r="L1" s="42" t="s">
        <v>1137</v>
      </c>
      <c r="M1" s="42" t="s">
        <v>1138</v>
      </c>
      <c r="N1" s="15" t="s">
        <v>1139</v>
      </c>
      <c r="O1" s="16" t="s">
        <v>1140</v>
      </c>
    </row>
    <row r="2" spans="2:15" ht="16.5">
      <c r="B2" s="14">
        <v>1</v>
      </c>
      <c r="C2" s="14" t="s">
        <v>1115</v>
      </c>
      <c r="D2" s="15" t="s">
        <v>1116</v>
      </c>
      <c r="E2" s="15" t="s">
        <v>1117</v>
      </c>
      <c r="F2" s="15" t="s">
        <v>1118</v>
      </c>
      <c r="G2" s="15" t="s">
        <v>1119</v>
      </c>
      <c r="H2" s="15" t="s">
        <v>1120</v>
      </c>
      <c r="I2" s="15" t="s">
        <v>1121</v>
      </c>
      <c r="J2" s="15" t="s">
        <v>1122</v>
      </c>
      <c r="K2" s="15" t="s">
        <v>1123</v>
      </c>
      <c r="L2" s="43">
        <v>10</v>
      </c>
      <c r="M2" s="43">
        <v>11</v>
      </c>
      <c r="N2" s="15" t="s">
        <v>1124</v>
      </c>
      <c r="O2" s="15" t="s">
        <v>1141</v>
      </c>
    </row>
    <row r="3" spans="2:15">
      <c r="B3" s="24">
        <v>1</v>
      </c>
      <c r="C3" s="25">
        <v>661</v>
      </c>
      <c r="D3" s="33" t="s">
        <v>796</v>
      </c>
      <c r="E3" s="24">
        <v>0</v>
      </c>
      <c r="F3" s="25">
        <v>29646</v>
      </c>
      <c r="G3" s="25">
        <v>0</v>
      </c>
      <c r="H3" s="25">
        <f t="shared" ref="H3:H34" si="0">+E3*40+F3*50-G3*23</f>
        <v>1482300</v>
      </c>
      <c r="I3" s="25">
        <v>1185840</v>
      </c>
      <c r="J3" s="25">
        <v>1633950</v>
      </c>
      <c r="K3" s="24">
        <v>148230</v>
      </c>
      <c r="L3" s="24">
        <f>+J3-K3</f>
        <v>1485720</v>
      </c>
      <c r="M3" s="24">
        <f>+H3-I3-K3</f>
        <v>148230</v>
      </c>
      <c r="N3" s="24">
        <v>148230</v>
      </c>
      <c r="O3" s="24">
        <f>+M3-N3</f>
        <v>0</v>
      </c>
    </row>
    <row r="4" spans="2:15">
      <c r="B4" s="24">
        <v>2</v>
      </c>
      <c r="C4" s="25">
        <v>623</v>
      </c>
      <c r="D4" s="33" t="s">
        <v>595</v>
      </c>
      <c r="E4" s="24">
        <v>0</v>
      </c>
      <c r="F4" s="25">
        <v>6588</v>
      </c>
      <c r="G4" s="25">
        <v>0</v>
      </c>
      <c r="H4" s="25">
        <f t="shared" si="0"/>
        <v>329400</v>
      </c>
      <c r="I4" s="25">
        <v>263520</v>
      </c>
      <c r="J4" s="25">
        <v>0</v>
      </c>
      <c r="K4" s="24">
        <v>0</v>
      </c>
      <c r="L4" s="24">
        <f t="shared" ref="L4:L67" si="1">+J4-K4</f>
        <v>0</v>
      </c>
      <c r="M4" s="24">
        <f t="shared" ref="M4:M67" si="2">+H4-I4-K4</f>
        <v>65880</v>
      </c>
      <c r="N4" s="24">
        <v>32940</v>
      </c>
      <c r="O4" s="24">
        <f t="shared" ref="O4:O67" si="3">+M4-N4</f>
        <v>32940</v>
      </c>
    </row>
    <row r="5" spans="2:15" ht="30">
      <c r="B5" s="24">
        <v>3</v>
      </c>
      <c r="C5" s="25">
        <v>821</v>
      </c>
      <c r="D5" s="33" t="s">
        <v>940</v>
      </c>
      <c r="E5" s="24">
        <v>0</v>
      </c>
      <c r="F5" s="25">
        <v>23881</v>
      </c>
      <c r="G5" s="25">
        <v>0</v>
      </c>
      <c r="H5" s="25">
        <f t="shared" si="0"/>
        <v>1194050</v>
      </c>
      <c r="I5" s="25">
        <v>955240</v>
      </c>
      <c r="J5" s="25">
        <v>1335505</v>
      </c>
      <c r="K5" s="24">
        <v>119405</v>
      </c>
      <c r="L5" s="24">
        <f t="shared" si="1"/>
        <v>1216100</v>
      </c>
      <c r="M5" s="24">
        <f t="shared" si="2"/>
        <v>119405</v>
      </c>
      <c r="N5" s="24">
        <v>119405</v>
      </c>
      <c r="O5" s="24">
        <f t="shared" si="3"/>
        <v>0</v>
      </c>
    </row>
    <row r="6" spans="2:15">
      <c r="B6" s="24">
        <v>4</v>
      </c>
      <c r="C6" s="25">
        <v>647</v>
      </c>
      <c r="D6" s="33" t="s">
        <v>671</v>
      </c>
      <c r="E6" s="24">
        <v>0</v>
      </c>
      <c r="F6" s="25">
        <v>2813</v>
      </c>
      <c r="G6" s="25">
        <v>0</v>
      </c>
      <c r="H6" s="25">
        <f t="shared" si="0"/>
        <v>140650</v>
      </c>
      <c r="I6" s="25">
        <v>112520</v>
      </c>
      <c r="J6" s="25">
        <v>0</v>
      </c>
      <c r="K6" s="24">
        <v>0</v>
      </c>
      <c r="L6" s="24">
        <f t="shared" si="1"/>
        <v>0</v>
      </c>
      <c r="M6" s="24">
        <f t="shared" si="2"/>
        <v>28130</v>
      </c>
      <c r="N6" s="24">
        <v>14065</v>
      </c>
      <c r="O6" s="24">
        <f t="shared" si="3"/>
        <v>14065</v>
      </c>
    </row>
    <row r="7" spans="2:15">
      <c r="B7" s="24">
        <v>5</v>
      </c>
      <c r="C7" s="25">
        <v>630</v>
      </c>
      <c r="D7" s="33" t="s">
        <v>609</v>
      </c>
      <c r="E7" s="24">
        <v>0</v>
      </c>
      <c r="F7" s="25">
        <v>301</v>
      </c>
      <c r="G7" s="25">
        <v>0</v>
      </c>
      <c r="H7" s="25">
        <f t="shared" si="0"/>
        <v>15050</v>
      </c>
      <c r="I7" s="25">
        <v>12040</v>
      </c>
      <c r="J7" s="25">
        <v>0</v>
      </c>
      <c r="K7" s="24">
        <v>0</v>
      </c>
      <c r="L7" s="24">
        <f t="shared" si="1"/>
        <v>0</v>
      </c>
      <c r="M7" s="24">
        <f t="shared" si="2"/>
        <v>3010</v>
      </c>
      <c r="N7" s="24">
        <v>1505</v>
      </c>
      <c r="O7" s="24">
        <f t="shared" si="3"/>
        <v>1505</v>
      </c>
    </row>
    <row r="8" spans="2:15">
      <c r="B8" s="24">
        <v>6</v>
      </c>
      <c r="C8" s="25">
        <v>601</v>
      </c>
      <c r="D8" s="33" t="s">
        <v>515</v>
      </c>
      <c r="E8" s="24">
        <v>0</v>
      </c>
      <c r="F8" s="25">
        <v>15</v>
      </c>
      <c r="G8" s="25">
        <v>0</v>
      </c>
      <c r="H8" s="25">
        <f t="shared" si="0"/>
        <v>750</v>
      </c>
      <c r="I8" s="25">
        <v>600</v>
      </c>
      <c r="J8" s="25">
        <v>0</v>
      </c>
      <c r="K8" s="24">
        <v>0</v>
      </c>
      <c r="L8" s="24">
        <f t="shared" si="1"/>
        <v>0</v>
      </c>
      <c r="M8" s="24">
        <f t="shared" si="2"/>
        <v>150</v>
      </c>
      <c r="N8" s="24">
        <v>75</v>
      </c>
      <c r="O8" s="24">
        <f t="shared" si="3"/>
        <v>75</v>
      </c>
    </row>
    <row r="9" spans="2:15">
      <c r="B9" s="24">
        <v>7</v>
      </c>
      <c r="C9" s="25">
        <v>648</v>
      </c>
      <c r="D9" s="33" t="s">
        <v>674</v>
      </c>
      <c r="E9" s="24">
        <v>0</v>
      </c>
      <c r="F9" s="25">
        <v>1360</v>
      </c>
      <c r="G9" s="25">
        <v>0</v>
      </c>
      <c r="H9" s="25">
        <f t="shared" si="0"/>
        <v>68000</v>
      </c>
      <c r="I9" s="25">
        <v>54400</v>
      </c>
      <c r="J9" s="25">
        <v>0</v>
      </c>
      <c r="K9" s="24">
        <v>0</v>
      </c>
      <c r="L9" s="24">
        <f t="shared" si="1"/>
        <v>0</v>
      </c>
      <c r="M9" s="24">
        <f t="shared" si="2"/>
        <v>13600</v>
      </c>
      <c r="N9" s="24">
        <v>6800</v>
      </c>
      <c r="O9" s="24">
        <f t="shared" si="3"/>
        <v>6800</v>
      </c>
    </row>
    <row r="10" spans="2:15">
      <c r="B10" s="24">
        <v>8</v>
      </c>
      <c r="C10" s="25">
        <v>602</v>
      </c>
      <c r="D10" s="33" t="s">
        <v>519</v>
      </c>
      <c r="E10" s="24">
        <v>0</v>
      </c>
      <c r="F10" s="25">
        <v>8</v>
      </c>
      <c r="G10" s="25">
        <v>3</v>
      </c>
      <c r="H10" s="25">
        <f t="shared" si="0"/>
        <v>331</v>
      </c>
      <c r="I10" s="25">
        <v>265</v>
      </c>
      <c r="J10" s="25">
        <v>0</v>
      </c>
      <c r="K10" s="24">
        <v>0</v>
      </c>
      <c r="L10" s="24">
        <f t="shared" si="1"/>
        <v>0</v>
      </c>
      <c r="M10" s="24">
        <f t="shared" si="2"/>
        <v>66</v>
      </c>
      <c r="N10" s="24">
        <v>33</v>
      </c>
      <c r="O10" s="24">
        <f t="shared" si="3"/>
        <v>33</v>
      </c>
    </row>
    <row r="11" spans="2:15">
      <c r="B11" s="24">
        <v>9</v>
      </c>
      <c r="C11" s="25">
        <v>649</v>
      </c>
      <c r="D11" s="33" t="s">
        <v>679</v>
      </c>
      <c r="E11" s="24">
        <v>0</v>
      </c>
      <c r="F11" s="25">
        <v>19585</v>
      </c>
      <c r="G11" s="25">
        <v>0</v>
      </c>
      <c r="H11" s="25">
        <f t="shared" si="0"/>
        <v>979250</v>
      </c>
      <c r="I11" s="25">
        <v>783400</v>
      </c>
      <c r="J11" s="25">
        <v>0</v>
      </c>
      <c r="K11" s="24">
        <v>0</v>
      </c>
      <c r="L11" s="24">
        <f t="shared" si="1"/>
        <v>0</v>
      </c>
      <c r="M11" s="24">
        <f t="shared" si="2"/>
        <v>195850</v>
      </c>
      <c r="N11" s="24">
        <v>97925</v>
      </c>
      <c r="O11" s="24">
        <f t="shared" si="3"/>
        <v>97925</v>
      </c>
    </row>
    <row r="12" spans="2:15">
      <c r="B12" s="24">
        <v>10</v>
      </c>
      <c r="C12" s="25">
        <v>662</v>
      </c>
      <c r="D12" s="33" t="s">
        <v>804</v>
      </c>
      <c r="E12" s="24">
        <v>0</v>
      </c>
      <c r="F12" s="25">
        <v>5021</v>
      </c>
      <c r="G12" s="25">
        <v>0</v>
      </c>
      <c r="H12" s="25">
        <f t="shared" si="0"/>
        <v>251050</v>
      </c>
      <c r="I12" s="25">
        <v>200840</v>
      </c>
      <c r="J12" s="25">
        <v>0</v>
      </c>
      <c r="K12" s="24">
        <v>0</v>
      </c>
      <c r="L12" s="24">
        <f t="shared" si="1"/>
        <v>0</v>
      </c>
      <c r="M12" s="24">
        <f t="shared" si="2"/>
        <v>50210</v>
      </c>
      <c r="N12" s="24">
        <v>25105</v>
      </c>
      <c r="O12" s="24">
        <f t="shared" si="3"/>
        <v>25105</v>
      </c>
    </row>
    <row r="13" spans="2:15">
      <c r="B13" s="24">
        <v>11</v>
      </c>
      <c r="C13" s="25">
        <v>671</v>
      </c>
      <c r="D13" s="33" t="s">
        <v>823</v>
      </c>
      <c r="E13" s="24">
        <v>0</v>
      </c>
      <c r="F13" s="25">
        <v>3472</v>
      </c>
      <c r="G13" s="25">
        <v>0</v>
      </c>
      <c r="H13" s="25">
        <f t="shared" si="0"/>
        <v>173600</v>
      </c>
      <c r="I13" s="25">
        <v>138880</v>
      </c>
      <c r="J13" s="25">
        <v>0</v>
      </c>
      <c r="K13" s="24">
        <v>0</v>
      </c>
      <c r="L13" s="24">
        <f t="shared" si="1"/>
        <v>0</v>
      </c>
      <c r="M13" s="24">
        <f t="shared" si="2"/>
        <v>34720</v>
      </c>
      <c r="N13" s="24">
        <v>17360</v>
      </c>
      <c r="O13" s="24">
        <f t="shared" si="3"/>
        <v>17360</v>
      </c>
    </row>
    <row r="14" spans="2:15">
      <c r="B14" s="24">
        <v>12</v>
      </c>
      <c r="C14" s="25">
        <v>670</v>
      </c>
      <c r="D14" s="33" t="s">
        <v>819</v>
      </c>
      <c r="E14" s="24">
        <v>0</v>
      </c>
      <c r="F14" s="25">
        <v>9780</v>
      </c>
      <c r="G14" s="25">
        <v>0</v>
      </c>
      <c r="H14" s="25">
        <f t="shared" si="0"/>
        <v>489000</v>
      </c>
      <c r="I14" s="25">
        <v>391200</v>
      </c>
      <c r="J14" s="25">
        <v>0</v>
      </c>
      <c r="K14" s="24">
        <v>0</v>
      </c>
      <c r="L14" s="24">
        <f t="shared" si="1"/>
        <v>0</v>
      </c>
      <c r="M14" s="24">
        <f t="shared" si="2"/>
        <v>97800</v>
      </c>
      <c r="N14" s="24">
        <v>48900</v>
      </c>
      <c r="O14" s="24">
        <f t="shared" si="3"/>
        <v>48900</v>
      </c>
    </row>
    <row r="15" spans="2:15">
      <c r="B15" s="24">
        <v>13</v>
      </c>
      <c r="C15" s="25">
        <v>611</v>
      </c>
      <c r="D15" s="33" t="s">
        <v>541</v>
      </c>
      <c r="E15" s="24">
        <v>0</v>
      </c>
      <c r="F15" s="25">
        <v>608</v>
      </c>
      <c r="G15" s="25">
        <v>0</v>
      </c>
      <c r="H15" s="25">
        <f t="shared" si="0"/>
        <v>30400</v>
      </c>
      <c r="I15" s="25">
        <v>24320</v>
      </c>
      <c r="J15" s="25">
        <v>4015227</v>
      </c>
      <c r="K15" s="24">
        <v>3040</v>
      </c>
      <c r="L15" s="24">
        <f t="shared" si="1"/>
        <v>4012187</v>
      </c>
      <c r="M15" s="24">
        <f t="shared" si="2"/>
        <v>3040</v>
      </c>
      <c r="N15" s="24">
        <v>3040</v>
      </c>
      <c r="O15" s="24">
        <f t="shared" si="3"/>
        <v>0</v>
      </c>
    </row>
    <row r="16" spans="2:15">
      <c r="B16" s="24">
        <v>14</v>
      </c>
      <c r="C16" s="25">
        <v>657</v>
      </c>
      <c r="D16" s="33" t="s">
        <v>770</v>
      </c>
      <c r="E16" s="24">
        <v>0</v>
      </c>
      <c r="F16" s="25">
        <v>6330</v>
      </c>
      <c r="G16" s="25">
        <v>0</v>
      </c>
      <c r="H16" s="25">
        <f t="shared" si="0"/>
        <v>316500</v>
      </c>
      <c r="I16" s="25">
        <v>253200</v>
      </c>
      <c r="J16" s="25">
        <v>0</v>
      </c>
      <c r="K16" s="24">
        <v>0</v>
      </c>
      <c r="L16" s="24">
        <f t="shared" si="1"/>
        <v>0</v>
      </c>
      <c r="M16" s="24">
        <f t="shared" si="2"/>
        <v>63300</v>
      </c>
      <c r="N16" s="24">
        <v>31650</v>
      </c>
      <c r="O16" s="24">
        <f t="shared" si="3"/>
        <v>31650</v>
      </c>
    </row>
    <row r="17" spans="2:15">
      <c r="B17" s="24">
        <v>15</v>
      </c>
      <c r="C17" s="25">
        <v>631</v>
      </c>
      <c r="D17" s="33" t="s">
        <v>612</v>
      </c>
      <c r="E17" s="24">
        <v>0</v>
      </c>
      <c r="F17" s="25">
        <v>63</v>
      </c>
      <c r="G17" s="25">
        <v>0</v>
      </c>
      <c r="H17" s="25">
        <f t="shared" si="0"/>
        <v>3150</v>
      </c>
      <c r="I17" s="25">
        <v>2520</v>
      </c>
      <c r="J17" s="25">
        <v>0</v>
      </c>
      <c r="K17" s="24">
        <v>0</v>
      </c>
      <c r="L17" s="24">
        <f t="shared" si="1"/>
        <v>0</v>
      </c>
      <c r="M17" s="24">
        <f t="shared" si="2"/>
        <v>630</v>
      </c>
      <c r="N17" s="24">
        <v>50</v>
      </c>
      <c r="O17" s="24">
        <f t="shared" si="3"/>
        <v>580</v>
      </c>
    </row>
    <row r="18" spans="2:15">
      <c r="B18" s="24">
        <v>16</v>
      </c>
      <c r="C18" s="25">
        <v>650</v>
      </c>
      <c r="D18" s="33" t="s">
        <v>693</v>
      </c>
      <c r="E18" s="24">
        <v>0</v>
      </c>
      <c r="F18" s="25">
        <v>17925</v>
      </c>
      <c r="G18" s="25">
        <v>27</v>
      </c>
      <c r="H18" s="25">
        <f t="shared" si="0"/>
        <v>895629</v>
      </c>
      <c r="I18" s="25">
        <v>716503</v>
      </c>
      <c r="J18" s="25">
        <v>0</v>
      </c>
      <c r="K18" s="24">
        <v>0</v>
      </c>
      <c r="L18" s="24">
        <f t="shared" si="1"/>
        <v>0</v>
      </c>
      <c r="M18" s="24">
        <f t="shared" si="2"/>
        <v>179126</v>
      </c>
      <c r="N18" s="24">
        <v>89563</v>
      </c>
      <c r="O18" s="24">
        <f t="shared" si="3"/>
        <v>89563</v>
      </c>
    </row>
    <row r="19" spans="2:15" ht="30">
      <c r="B19" s="24">
        <v>17</v>
      </c>
      <c r="C19" s="25">
        <v>964</v>
      </c>
      <c r="D19" s="33" t="s">
        <v>1129</v>
      </c>
      <c r="E19" s="24">
        <v>0</v>
      </c>
      <c r="F19" s="25">
        <v>3759</v>
      </c>
      <c r="G19" s="25">
        <v>3759</v>
      </c>
      <c r="H19" s="25">
        <f t="shared" si="0"/>
        <v>101493</v>
      </c>
      <c r="I19" s="25">
        <v>81194</v>
      </c>
      <c r="J19" s="25">
        <v>0</v>
      </c>
      <c r="K19" s="24">
        <v>0</v>
      </c>
      <c r="L19" s="24">
        <f t="shared" si="1"/>
        <v>0</v>
      </c>
      <c r="M19" s="24">
        <f t="shared" si="2"/>
        <v>20299</v>
      </c>
      <c r="N19" s="24">
        <v>10150</v>
      </c>
      <c r="O19" s="24">
        <f t="shared" si="3"/>
        <v>10149</v>
      </c>
    </row>
    <row r="20" spans="2:15">
      <c r="B20" s="24">
        <v>18</v>
      </c>
      <c r="C20" s="25">
        <v>632</v>
      </c>
      <c r="D20" s="33" t="s">
        <v>616</v>
      </c>
      <c r="E20" s="24">
        <v>0</v>
      </c>
      <c r="F20" s="25">
        <v>2390</v>
      </c>
      <c r="G20" s="25">
        <v>0</v>
      </c>
      <c r="H20" s="25">
        <f t="shared" si="0"/>
        <v>119500</v>
      </c>
      <c r="I20" s="25">
        <v>95600</v>
      </c>
      <c r="J20" s="25">
        <v>0</v>
      </c>
      <c r="K20" s="24">
        <v>0</v>
      </c>
      <c r="L20" s="24">
        <f t="shared" si="1"/>
        <v>0</v>
      </c>
      <c r="M20" s="24">
        <f t="shared" si="2"/>
        <v>23900</v>
      </c>
      <c r="N20" s="24">
        <v>11950</v>
      </c>
      <c r="O20" s="24">
        <f t="shared" si="3"/>
        <v>11950</v>
      </c>
    </row>
    <row r="21" spans="2:15">
      <c r="B21" s="24">
        <v>19</v>
      </c>
      <c r="C21" s="25">
        <v>135</v>
      </c>
      <c r="D21" s="33" t="s">
        <v>259</v>
      </c>
      <c r="E21" s="24">
        <v>0</v>
      </c>
      <c r="F21" s="25">
        <v>472</v>
      </c>
      <c r="G21" s="25">
        <v>24</v>
      </c>
      <c r="H21" s="25">
        <f t="shared" si="0"/>
        <v>23048</v>
      </c>
      <c r="I21" s="25">
        <v>18438</v>
      </c>
      <c r="J21" s="25">
        <v>48059</v>
      </c>
      <c r="K21" s="24">
        <v>2305</v>
      </c>
      <c r="L21" s="24">
        <f t="shared" si="1"/>
        <v>45754</v>
      </c>
      <c r="M21" s="24">
        <f t="shared" si="2"/>
        <v>2305</v>
      </c>
      <c r="N21" s="24">
        <v>2305</v>
      </c>
      <c r="O21" s="24">
        <f t="shared" si="3"/>
        <v>0</v>
      </c>
    </row>
    <row r="22" spans="2:15">
      <c r="B22" s="24">
        <v>20</v>
      </c>
      <c r="C22" s="25">
        <v>212</v>
      </c>
      <c r="D22" s="33" t="s">
        <v>430</v>
      </c>
      <c r="E22" s="24">
        <v>0</v>
      </c>
      <c r="F22" s="25">
        <v>2216</v>
      </c>
      <c r="G22" s="25">
        <v>0</v>
      </c>
      <c r="H22" s="25">
        <f t="shared" si="0"/>
        <v>110800</v>
      </c>
      <c r="I22" s="25">
        <v>88640</v>
      </c>
      <c r="J22" s="25">
        <v>0</v>
      </c>
      <c r="K22" s="24">
        <v>0</v>
      </c>
      <c r="L22" s="24">
        <f t="shared" si="1"/>
        <v>0</v>
      </c>
      <c r="M22" s="24">
        <f t="shared" si="2"/>
        <v>22160</v>
      </c>
      <c r="N22" s="24">
        <v>11080</v>
      </c>
      <c r="O22" s="24">
        <f t="shared" si="3"/>
        <v>11080</v>
      </c>
    </row>
    <row r="23" spans="2:15">
      <c r="B23" s="24">
        <v>21</v>
      </c>
      <c r="C23" s="25">
        <v>604</v>
      </c>
      <c r="D23" s="33" t="s">
        <v>523</v>
      </c>
      <c r="E23" s="24">
        <v>0</v>
      </c>
      <c r="F23" s="25">
        <v>575</v>
      </c>
      <c r="G23" s="25">
        <v>0</v>
      </c>
      <c r="H23" s="25">
        <f t="shared" si="0"/>
        <v>28750</v>
      </c>
      <c r="I23" s="25">
        <v>23000</v>
      </c>
      <c r="J23" s="25">
        <v>0</v>
      </c>
      <c r="K23" s="24">
        <v>0</v>
      </c>
      <c r="L23" s="24">
        <f t="shared" si="1"/>
        <v>0</v>
      </c>
      <c r="M23" s="24">
        <f t="shared" si="2"/>
        <v>5750</v>
      </c>
      <c r="N23" s="24">
        <v>2875</v>
      </c>
      <c r="O23" s="24">
        <f t="shared" si="3"/>
        <v>2875</v>
      </c>
    </row>
    <row r="24" spans="2:15">
      <c r="B24" s="24">
        <v>22</v>
      </c>
      <c r="C24" s="25">
        <v>206</v>
      </c>
      <c r="D24" s="33" t="s">
        <v>400</v>
      </c>
      <c r="E24" s="24">
        <v>0</v>
      </c>
      <c r="F24" s="25">
        <v>1161836</v>
      </c>
      <c r="G24" s="25">
        <v>22764</v>
      </c>
      <c r="H24" s="25">
        <f t="shared" si="0"/>
        <v>57568228</v>
      </c>
      <c r="I24" s="25">
        <v>46054582</v>
      </c>
      <c r="J24" s="25">
        <v>0</v>
      </c>
      <c r="K24" s="24">
        <v>0</v>
      </c>
      <c r="L24" s="24">
        <f t="shared" si="1"/>
        <v>0</v>
      </c>
      <c r="M24" s="24">
        <f t="shared" si="2"/>
        <v>11513646</v>
      </c>
      <c r="N24" s="24">
        <v>5756823</v>
      </c>
      <c r="O24" s="24">
        <f t="shared" si="3"/>
        <v>5756823</v>
      </c>
    </row>
    <row r="25" spans="2:15">
      <c r="B25" s="24">
        <v>23</v>
      </c>
      <c r="C25" s="25">
        <v>151</v>
      </c>
      <c r="D25" s="33" t="s">
        <v>307</v>
      </c>
      <c r="E25" s="24">
        <v>0</v>
      </c>
      <c r="F25" s="25">
        <v>320</v>
      </c>
      <c r="G25" s="25">
        <v>0</v>
      </c>
      <c r="H25" s="25">
        <f t="shared" si="0"/>
        <v>16000</v>
      </c>
      <c r="I25" s="25">
        <v>12800</v>
      </c>
      <c r="J25" s="25">
        <v>0</v>
      </c>
      <c r="K25" s="24">
        <v>0</v>
      </c>
      <c r="L25" s="24">
        <f t="shared" si="1"/>
        <v>0</v>
      </c>
      <c r="M25" s="24">
        <f t="shared" si="2"/>
        <v>3200</v>
      </c>
      <c r="N25" s="24">
        <v>725</v>
      </c>
      <c r="O25" s="24">
        <f t="shared" si="3"/>
        <v>2475</v>
      </c>
    </row>
    <row r="26" spans="2:15">
      <c r="B26" s="24">
        <v>24</v>
      </c>
      <c r="C26" s="25">
        <v>164</v>
      </c>
      <c r="D26" s="33" t="s">
        <v>382</v>
      </c>
      <c r="E26" s="24">
        <v>0</v>
      </c>
      <c r="F26" s="25">
        <v>365</v>
      </c>
      <c r="G26" s="25">
        <v>0</v>
      </c>
      <c r="H26" s="25">
        <f t="shared" si="0"/>
        <v>18250</v>
      </c>
      <c r="I26" s="25">
        <v>14600</v>
      </c>
      <c r="J26" s="25">
        <v>0</v>
      </c>
      <c r="K26" s="24">
        <v>0</v>
      </c>
      <c r="L26" s="24">
        <f t="shared" si="1"/>
        <v>0</v>
      </c>
      <c r="M26" s="24">
        <f t="shared" si="2"/>
        <v>3650</v>
      </c>
      <c r="N26" s="24">
        <v>1825</v>
      </c>
      <c r="O26" s="24">
        <f t="shared" si="3"/>
        <v>1825</v>
      </c>
    </row>
    <row r="27" spans="2:15">
      <c r="B27" s="24">
        <v>25</v>
      </c>
      <c r="C27" s="25">
        <v>154</v>
      </c>
      <c r="D27" s="33" t="s">
        <v>319</v>
      </c>
      <c r="E27" s="24">
        <v>0</v>
      </c>
      <c r="F27" s="25">
        <v>671</v>
      </c>
      <c r="G27" s="25">
        <v>0</v>
      </c>
      <c r="H27" s="25">
        <f t="shared" si="0"/>
        <v>33550</v>
      </c>
      <c r="I27" s="25">
        <v>26840</v>
      </c>
      <c r="J27" s="25">
        <v>0</v>
      </c>
      <c r="K27" s="24">
        <v>0</v>
      </c>
      <c r="L27" s="24">
        <f t="shared" si="1"/>
        <v>0</v>
      </c>
      <c r="M27" s="24">
        <f t="shared" si="2"/>
        <v>6710</v>
      </c>
      <c r="N27" s="24">
        <v>1150</v>
      </c>
      <c r="O27" s="24">
        <f t="shared" si="3"/>
        <v>5560</v>
      </c>
    </row>
    <row r="28" spans="2:15">
      <c r="B28" s="24">
        <v>26</v>
      </c>
      <c r="C28" s="25">
        <v>158</v>
      </c>
      <c r="D28" s="33" t="s">
        <v>345</v>
      </c>
      <c r="E28" s="24">
        <v>0</v>
      </c>
      <c r="F28" s="25">
        <v>41</v>
      </c>
      <c r="G28" s="25">
        <v>0</v>
      </c>
      <c r="H28" s="25">
        <f t="shared" si="0"/>
        <v>2050</v>
      </c>
      <c r="I28" s="25">
        <v>1640</v>
      </c>
      <c r="J28" s="25">
        <v>0</v>
      </c>
      <c r="K28" s="24">
        <v>0</v>
      </c>
      <c r="L28" s="24">
        <f t="shared" si="1"/>
        <v>0</v>
      </c>
      <c r="M28" s="24">
        <f t="shared" si="2"/>
        <v>410</v>
      </c>
      <c r="N28" s="24">
        <v>205</v>
      </c>
      <c r="O28" s="24">
        <f t="shared" si="3"/>
        <v>205</v>
      </c>
    </row>
    <row r="29" spans="2:15">
      <c r="B29" s="24">
        <v>27</v>
      </c>
      <c r="C29" s="25">
        <v>147</v>
      </c>
      <c r="D29" s="33" t="s">
        <v>289</v>
      </c>
      <c r="E29" s="24">
        <v>0</v>
      </c>
      <c r="F29" s="25">
        <v>122</v>
      </c>
      <c r="G29" s="25">
        <v>0</v>
      </c>
      <c r="H29" s="25">
        <f t="shared" si="0"/>
        <v>6100</v>
      </c>
      <c r="I29" s="25">
        <v>4880</v>
      </c>
      <c r="J29" s="25">
        <v>0</v>
      </c>
      <c r="K29" s="24">
        <v>0</v>
      </c>
      <c r="L29" s="24">
        <f t="shared" si="1"/>
        <v>0</v>
      </c>
      <c r="M29" s="24">
        <f t="shared" si="2"/>
        <v>1220</v>
      </c>
      <c r="N29" s="24">
        <v>610</v>
      </c>
      <c r="O29" s="24">
        <f t="shared" si="3"/>
        <v>610</v>
      </c>
    </row>
    <row r="30" spans="2:15">
      <c r="B30" s="24">
        <v>28</v>
      </c>
      <c r="C30" s="25">
        <v>156</v>
      </c>
      <c r="D30" s="33" t="s">
        <v>337</v>
      </c>
      <c r="E30" s="24">
        <v>0</v>
      </c>
      <c r="F30" s="25">
        <v>56</v>
      </c>
      <c r="G30" s="25">
        <v>0</v>
      </c>
      <c r="H30" s="25">
        <f t="shared" si="0"/>
        <v>2800</v>
      </c>
      <c r="I30" s="25">
        <v>2240</v>
      </c>
      <c r="J30" s="25">
        <v>0</v>
      </c>
      <c r="K30" s="24">
        <v>0</v>
      </c>
      <c r="L30" s="24">
        <f t="shared" si="1"/>
        <v>0</v>
      </c>
      <c r="M30" s="24">
        <f t="shared" si="2"/>
        <v>560</v>
      </c>
      <c r="N30" s="24">
        <v>150</v>
      </c>
      <c r="O30" s="24">
        <f t="shared" si="3"/>
        <v>410</v>
      </c>
    </row>
    <row r="31" spans="2:15">
      <c r="B31" s="24">
        <v>29</v>
      </c>
      <c r="C31" s="25">
        <v>149</v>
      </c>
      <c r="D31" s="33" t="s">
        <v>297</v>
      </c>
      <c r="E31" s="24">
        <v>0</v>
      </c>
      <c r="F31" s="25">
        <v>688</v>
      </c>
      <c r="G31" s="25">
        <v>0</v>
      </c>
      <c r="H31" s="25">
        <f t="shared" si="0"/>
        <v>34400</v>
      </c>
      <c r="I31" s="25">
        <v>27520</v>
      </c>
      <c r="J31" s="25">
        <v>0</v>
      </c>
      <c r="K31" s="24">
        <v>0</v>
      </c>
      <c r="L31" s="24">
        <f t="shared" si="1"/>
        <v>0</v>
      </c>
      <c r="M31" s="24">
        <f t="shared" si="2"/>
        <v>6880</v>
      </c>
      <c r="N31" s="24">
        <v>250</v>
      </c>
      <c r="O31" s="24">
        <f t="shared" si="3"/>
        <v>6630</v>
      </c>
    </row>
    <row r="32" spans="2:15">
      <c r="B32" s="24">
        <v>30</v>
      </c>
      <c r="C32" s="25">
        <v>160</v>
      </c>
      <c r="D32" s="33" t="s">
        <v>353</v>
      </c>
      <c r="E32" s="24">
        <v>0</v>
      </c>
      <c r="F32" s="25">
        <v>92</v>
      </c>
      <c r="G32" s="25">
        <v>0</v>
      </c>
      <c r="H32" s="25">
        <f t="shared" si="0"/>
        <v>4600</v>
      </c>
      <c r="I32" s="25">
        <v>3680</v>
      </c>
      <c r="J32" s="25">
        <v>0</v>
      </c>
      <c r="K32" s="24">
        <v>0</v>
      </c>
      <c r="L32" s="24">
        <f t="shared" si="1"/>
        <v>0</v>
      </c>
      <c r="M32" s="24">
        <f t="shared" si="2"/>
        <v>920</v>
      </c>
      <c r="N32" s="24">
        <v>460</v>
      </c>
      <c r="O32" s="24">
        <f t="shared" si="3"/>
        <v>460</v>
      </c>
    </row>
    <row r="33" spans="2:15">
      <c r="B33" s="24">
        <v>31</v>
      </c>
      <c r="C33" s="25">
        <v>165</v>
      </c>
      <c r="D33" s="33" t="s">
        <v>386</v>
      </c>
      <c r="E33" s="24">
        <v>0</v>
      </c>
      <c r="F33" s="25">
        <v>238</v>
      </c>
      <c r="G33" s="25">
        <v>0</v>
      </c>
      <c r="H33" s="25">
        <f t="shared" si="0"/>
        <v>11900</v>
      </c>
      <c r="I33" s="25">
        <v>9520</v>
      </c>
      <c r="J33" s="25">
        <v>0</v>
      </c>
      <c r="K33" s="24">
        <v>0</v>
      </c>
      <c r="L33" s="24">
        <f t="shared" si="1"/>
        <v>0</v>
      </c>
      <c r="M33" s="24">
        <f t="shared" si="2"/>
        <v>2380</v>
      </c>
      <c r="N33" s="24">
        <v>1190</v>
      </c>
      <c r="O33" s="24">
        <f t="shared" si="3"/>
        <v>1190</v>
      </c>
    </row>
    <row r="34" spans="2:15">
      <c r="B34" s="24">
        <v>32</v>
      </c>
      <c r="C34" s="25">
        <v>159</v>
      </c>
      <c r="D34" s="33" t="s">
        <v>349</v>
      </c>
      <c r="E34" s="24">
        <v>0</v>
      </c>
      <c r="F34" s="25">
        <v>2</v>
      </c>
      <c r="G34" s="25">
        <v>0</v>
      </c>
      <c r="H34" s="25">
        <f t="shared" si="0"/>
        <v>100</v>
      </c>
      <c r="I34" s="25">
        <v>80</v>
      </c>
      <c r="J34" s="25">
        <v>0</v>
      </c>
      <c r="K34" s="24">
        <v>0</v>
      </c>
      <c r="L34" s="24">
        <f t="shared" si="1"/>
        <v>0</v>
      </c>
      <c r="M34" s="24">
        <f t="shared" si="2"/>
        <v>20</v>
      </c>
      <c r="N34" s="24">
        <v>10</v>
      </c>
      <c r="O34" s="24">
        <f t="shared" si="3"/>
        <v>10</v>
      </c>
    </row>
    <row r="35" spans="2:15">
      <c r="B35" s="24">
        <v>33</v>
      </c>
      <c r="C35" s="25">
        <v>150</v>
      </c>
      <c r="D35" s="33" t="s">
        <v>303</v>
      </c>
      <c r="E35" s="24">
        <v>0</v>
      </c>
      <c r="F35" s="25">
        <v>25</v>
      </c>
      <c r="G35" s="25">
        <v>0</v>
      </c>
      <c r="H35" s="25">
        <f t="shared" ref="H35:H67" si="4">+E35*40+F35*50-G35*23</f>
        <v>1250</v>
      </c>
      <c r="I35" s="25">
        <v>1000</v>
      </c>
      <c r="J35" s="25">
        <v>0</v>
      </c>
      <c r="K35" s="24">
        <v>0</v>
      </c>
      <c r="L35" s="24">
        <f t="shared" si="1"/>
        <v>0</v>
      </c>
      <c r="M35" s="24">
        <f t="shared" si="2"/>
        <v>250</v>
      </c>
      <c r="N35" s="24">
        <v>0</v>
      </c>
      <c r="O35" s="24">
        <f t="shared" si="3"/>
        <v>250</v>
      </c>
    </row>
    <row r="36" spans="2:15">
      <c r="B36" s="24">
        <v>34</v>
      </c>
      <c r="C36" s="25">
        <v>162</v>
      </c>
      <c r="D36" s="33" t="s">
        <v>365</v>
      </c>
      <c r="E36" s="24">
        <v>0</v>
      </c>
      <c r="F36" s="25">
        <v>131</v>
      </c>
      <c r="G36" s="25">
        <v>0</v>
      </c>
      <c r="H36" s="25">
        <f t="shared" si="4"/>
        <v>6550</v>
      </c>
      <c r="I36" s="25">
        <v>5240</v>
      </c>
      <c r="J36" s="25">
        <v>0</v>
      </c>
      <c r="K36" s="24">
        <v>0</v>
      </c>
      <c r="L36" s="24">
        <f t="shared" si="1"/>
        <v>0</v>
      </c>
      <c r="M36" s="24">
        <f t="shared" si="2"/>
        <v>1310</v>
      </c>
      <c r="N36" s="24">
        <v>655</v>
      </c>
      <c r="O36" s="24">
        <f t="shared" si="3"/>
        <v>655</v>
      </c>
    </row>
    <row r="37" spans="2:15">
      <c r="B37" s="24">
        <v>35</v>
      </c>
      <c r="C37" s="25">
        <v>148</v>
      </c>
      <c r="D37" s="33" t="s">
        <v>293</v>
      </c>
      <c r="E37" s="24">
        <v>0</v>
      </c>
      <c r="F37" s="25">
        <v>1204</v>
      </c>
      <c r="G37" s="25">
        <v>0</v>
      </c>
      <c r="H37" s="25">
        <f t="shared" si="4"/>
        <v>60200</v>
      </c>
      <c r="I37" s="25">
        <v>48160</v>
      </c>
      <c r="J37" s="25">
        <v>0</v>
      </c>
      <c r="K37" s="24">
        <v>0</v>
      </c>
      <c r="L37" s="24">
        <f t="shared" si="1"/>
        <v>0</v>
      </c>
      <c r="M37" s="24">
        <f t="shared" si="2"/>
        <v>12040</v>
      </c>
      <c r="N37" s="24">
        <v>6020</v>
      </c>
      <c r="O37" s="24">
        <f t="shared" si="3"/>
        <v>6020</v>
      </c>
    </row>
    <row r="38" spans="2:15">
      <c r="B38" s="24">
        <v>36</v>
      </c>
      <c r="C38" s="25">
        <v>155</v>
      </c>
      <c r="D38" s="33" t="s">
        <v>323</v>
      </c>
      <c r="E38" s="24">
        <v>0</v>
      </c>
      <c r="F38" s="25">
        <v>208</v>
      </c>
      <c r="G38" s="25">
        <v>0</v>
      </c>
      <c r="H38" s="25">
        <f t="shared" si="4"/>
        <v>10400</v>
      </c>
      <c r="I38" s="25">
        <v>8320</v>
      </c>
      <c r="J38" s="25">
        <v>0</v>
      </c>
      <c r="K38" s="24">
        <v>0</v>
      </c>
      <c r="L38" s="24">
        <f t="shared" si="1"/>
        <v>0</v>
      </c>
      <c r="M38" s="24">
        <f t="shared" si="2"/>
        <v>2080</v>
      </c>
      <c r="N38" s="24">
        <v>1040</v>
      </c>
      <c r="O38" s="24">
        <f t="shared" si="3"/>
        <v>1040</v>
      </c>
    </row>
    <row r="39" spans="2:15">
      <c r="B39" s="24">
        <v>37</v>
      </c>
      <c r="C39" s="25">
        <v>157</v>
      </c>
      <c r="D39" s="33" t="s">
        <v>341</v>
      </c>
      <c r="E39" s="24">
        <v>0</v>
      </c>
      <c r="F39" s="25">
        <v>26</v>
      </c>
      <c r="G39" s="25">
        <v>0</v>
      </c>
      <c r="H39" s="25">
        <f t="shared" si="4"/>
        <v>1300</v>
      </c>
      <c r="I39" s="25">
        <v>1040</v>
      </c>
      <c r="J39" s="25">
        <v>0</v>
      </c>
      <c r="K39" s="24">
        <v>0</v>
      </c>
      <c r="L39" s="24">
        <f t="shared" si="1"/>
        <v>0</v>
      </c>
      <c r="M39" s="24">
        <f t="shared" si="2"/>
        <v>260</v>
      </c>
      <c r="N39" s="24">
        <v>130</v>
      </c>
      <c r="O39" s="24">
        <f t="shared" si="3"/>
        <v>130</v>
      </c>
    </row>
    <row r="40" spans="2:15">
      <c r="B40" s="24">
        <v>38</v>
      </c>
      <c r="C40" s="25">
        <v>153</v>
      </c>
      <c r="D40" s="33" t="s">
        <v>315</v>
      </c>
      <c r="E40" s="24">
        <v>0</v>
      </c>
      <c r="F40" s="25">
        <v>250</v>
      </c>
      <c r="G40" s="25">
        <v>0</v>
      </c>
      <c r="H40" s="25">
        <f t="shared" si="4"/>
        <v>12500</v>
      </c>
      <c r="I40" s="25">
        <v>10000</v>
      </c>
      <c r="J40" s="25">
        <v>0</v>
      </c>
      <c r="K40" s="24">
        <v>0</v>
      </c>
      <c r="L40" s="24">
        <f t="shared" si="1"/>
        <v>0</v>
      </c>
      <c r="M40" s="24">
        <f t="shared" si="2"/>
        <v>2500</v>
      </c>
      <c r="N40" s="24">
        <v>1250</v>
      </c>
      <c r="O40" s="24">
        <f t="shared" si="3"/>
        <v>1250</v>
      </c>
    </row>
    <row r="41" spans="2:15">
      <c r="B41" s="24">
        <v>39</v>
      </c>
      <c r="C41" s="25">
        <v>146</v>
      </c>
      <c r="D41" s="33" t="s">
        <v>285</v>
      </c>
      <c r="E41" s="24">
        <v>0</v>
      </c>
      <c r="F41" s="25">
        <v>347</v>
      </c>
      <c r="G41" s="25">
        <v>0</v>
      </c>
      <c r="H41" s="25">
        <f t="shared" si="4"/>
        <v>17350</v>
      </c>
      <c r="I41" s="25">
        <v>13880</v>
      </c>
      <c r="J41" s="25">
        <v>0</v>
      </c>
      <c r="K41" s="24">
        <v>0</v>
      </c>
      <c r="L41" s="24">
        <f t="shared" si="1"/>
        <v>0</v>
      </c>
      <c r="M41" s="24">
        <f t="shared" si="2"/>
        <v>3470</v>
      </c>
      <c r="N41" s="24">
        <v>1735</v>
      </c>
      <c r="O41" s="24">
        <f t="shared" si="3"/>
        <v>1735</v>
      </c>
    </row>
    <row r="42" spans="2:15">
      <c r="B42" s="24">
        <v>40</v>
      </c>
      <c r="C42" s="25">
        <v>633</v>
      </c>
      <c r="D42" s="33" t="s">
        <v>620</v>
      </c>
      <c r="E42" s="24">
        <v>0</v>
      </c>
      <c r="F42" s="25">
        <v>431</v>
      </c>
      <c r="G42" s="25">
        <v>0</v>
      </c>
      <c r="H42" s="25">
        <f t="shared" si="4"/>
        <v>21550</v>
      </c>
      <c r="I42" s="25">
        <v>17240</v>
      </c>
      <c r="J42" s="25">
        <v>0</v>
      </c>
      <c r="K42" s="24">
        <v>0</v>
      </c>
      <c r="L42" s="24">
        <f t="shared" si="1"/>
        <v>0</v>
      </c>
      <c r="M42" s="24">
        <f t="shared" si="2"/>
        <v>4310</v>
      </c>
      <c r="N42" s="24">
        <v>2155</v>
      </c>
      <c r="O42" s="24">
        <f t="shared" si="3"/>
        <v>2155</v>
      </c>
    </row>
    <row r="43" spans="2:15">
      <c r="B43" s="24">
        <v>41</v>
      </c>
      <c r="C43" s="25">
        <v>808</v>
      </c>
      <c r="D43" s="33" t="s">
        <v>876</v>
      </c>
      <c r="E43" s="24">
        <v>0</v>
      </c>
      <c r="F43" s="25">
        <v>1353</v>
      </c>
      <c r="G43" s="25">
        <v>0</v>
      </c>
      <c r="H43" s="25">
        <f t="shared" si="4"/>
        <v>67650</v>
      </c>
      <c r="I43" s="25">
        <v>54120</v>
      </c>
      <c r="J43" s="25">
        <v>0</v>
      </c>
      <c r="K43" s="24">
        <v>0</v>
      </c>
      <c r="L43" s="24">
        <f t="shared" si="1"/>
        <v>0</v>
      </c>
      <c r="M43" s="24">
        <f t="shared" si="2"/>
        <v>13530</v>
      </c>
      <c r="N43" s="24">
        <v>6765</v>
      </c>
      <c r="O43" s="24">
        <f t="shared" si="3"/>
        <v>6765</v>
      </c>
    </row>
    <row r="44" spans="2:15">
      <c r="B44" s="24">
        <v>42</v>
      </c>
      <c r="C44" s="25">
        <v>813</v>
      </c>
      <c r="D44" s="33" t="s">
        <v>884</v>
      </c>
      <c r="E44" s="24">
        <v>0</v>
      </c>
      <c r="F44" s="25">
        <v>368</v>
      </c>
      <c r="G44" s="25">
        <v>0</v>
      </c>
      <c r="H44" s="25">
        <f t="shared" si="4"/>
        <v>18400</v>
      </c>
      <c r="I44" s="25">
        <v>14720</v>
      </c>
      <c r="J44" s="25">
        <v>0</v>
      </c>
      <c r="K44" s="24">
        <v>0</v>
      </c>
      <c r="L44" s="24">
        <f t="shared" si="1"/>
        <v>0</v>
      </c>
      <c r="M44" s="24">
        <f t="shared" si="2"/>
        <v>3680</v>
      </c>
      <c r="N44" s="24">
        <v>1840</v>
      </c>
      <c r="O44" s="24">
        <f t="shared" si="3"/>
        <v>1840</v>
      </c>
    </row>
    <row r="45" spans="2:15">
      <c r="B45" s="24">
        <v>43</v>
      </c>
      <c r="C45" s="25">
        <v>812</v>
      </c>
      <c r="D45" s="33" t="s">
        <v>880</v>
      </c>
      <c r="E45" s="24">
        <v>0</v>
      </c>
      <c r="F45" s="25">
        <v>704</v>
      </c>
      <c r="G45" s="25">
        <v>0</v>
      </c>
      <c r="H45" s="25">
        <f t="shared" si="4"/>
        <v>35200</v>
      </c>
      <c r="I45" s="25">
        <v>28160</v>
      </c>
      <c r="J45" s="25">
        <v>0</v>
      </c>
      <c r="K45" s="24">
        <v>0</v>
      </c>
      <c r="L45" s="24">
        <f t="shared" si="1"/>
        <v>0</v>
      </c>
      <c r="M45" s="24">
        <f t="shared" si="2"/>
        <v>7040</v>
      </c>
      <c r="N45" s="24">
        <v>3520</v>
      </c>
      <c r="O45" s="24">
        <f t="shared" si="3"/>
        <v>3520</v>
      </c>
    </row>
    <row r="46" spans="2:15">
      <c r="B46" s="24">
        <v>44</v>
      </c>
      <c r="C46" s="25">
        <v>805</v>
      </c>
      <c r="D46" s="33" t="s">
        <v>872</v>
      </c>
      <c r="E46" s="24">
        <v>0</v>
      </c>
      <c r="F46" s="25">
        <v>1894</v>
      </c>
      <c r="G46" s="25">
        <v>0</v>
      </c>
      <c r="H46" s="25">
        <f t="shared" si="4"/>
        <v>94700</v>
      </c>
      <c r="I46" s="25">
        <v>75760</v>
      </c>
      <c r="J46" s="25">
        <v>0</v>
      </c>
      <c r="K46" s="24">
        <v>0</v>
      </c>
      <c r="L46" s="24">
        <f t="shared" si="1"/>
        <v>0</v>
      </c>
      <c r="M46" s="24">
        <f t="shared" si="2"/>
        <v>18940</v>
      </c>
      <c r="N46" s="24">
        <v>9470</v>
      </c>
      <c r="O46" s="24">
        <f t="shared" si="3"/>
        <v>9470</v>
      </c>
    </row>
    <row r="47" spans="2:15">
      <c r="B47" s="24">
        <v>45</v>
      </c>
      <c r="C47" s="25">
        <v>618</v>
      </c>
      <c r="D47" s="33" t="s">
        <v>551</v>
      </c>
      <c r="E47" s="24">
        <v>0</v>
      </c>
      <c r="F47" s="25">
        <v>302</v>
      </c>
      <c r="G47" s="25">
        <v>8</v>
      </c>
      <c r="H47" s="25">
        <f t="shared" si="4"/>
        <v>14916</v>
      </c>
      <c r="I47" s="25">
        <v>11933</v>
      </c>
      <c r="J47" s="25">
        <v>0</v>
      </c>
      <c r="K47" s="24">
        <v>0</v>
      </c>
      <c r="L47" s="24">
        <f t="shared" si="1"/>
        <v>0</v>
      </c>
      <c r="M47" s="24">
        <f t="shared" si="2"/>
        <v>2983</v>
      </c>
      <c r="N47" s="24">
        <v>1492</v>
      </c>
      <c r="O47" s="24">
        <f t="shared" si="3"/>
        <v>1491</v>
      </c>
    </row>
    <row r="48" spans="2:15">
      <c r="B48" s="24">
        <v>46</v>
      </c>
      <c r="C48" s="25">
        <v>664</v>
      </c>
      <c r="D48" s="33" t="s">
        <v>810</v>
      </c>
      <c r="E48" s="24">
        <v>0</v>
      </c>
      <c r="F48" s="25">
        <v>19821</v>
      </c>
      <c r="G48" s="25">
        <v>0</v>
      </c>
      <c r="H48" s="25">
        <f t="shared" si="4"/>
        <v>991050</v>
      </c>
      <c r="I48" s="25">
        <v>792840</v>
      </c>
      <c r="J48" s="25">
        <v>0</v>
      </c>
      <c r="K48" s="24">
        <v>0</v>
      </c>
      <c r="L48" s="24">
        <f t="shared" si="1"/>
        <v>0</v>
      </c>
      <c r="M48" s="24">
        <f t="shared" si="2"/>
        <v>198210</v>
      </c>
      <c r="N48" s="24">
        <v>99105</v>
      </c>
      <c r="O48" s="24">
        <f t="shared" si="3"/>
        <v>99105</v>
      </c>
    </row>
    <row r="49" spans="2:15" ht="30">
      <c r="B49" s="24">
        <v>47</v>
      </c>
      <c r="C49" s="25">
        <v>815</v>
      </c>
      <c r="D49" s="33" t="s">
        <v>920</v>
      </c>
      <c r="E49" s="24">
        <v>0</v>
      </c>
      <c r="F49" s="25">
        <v>6466</v>
      </c>
      <c r="G49" s="25">
        <v>2</v>
      </c>
      <c r="H49" s="25">
        <f t="shared" si="4"/>
        <v>323254</v>
      </c>
      <c r="I49" s="25">
        <v>258603</v>
      </c>
      <c r="J49" s="25">
        <v>0</v>
      </c>
      <c r="K49" s="24">
        <v>0</v>
      </c>
      <c r="L49" s="24">
        <f t="shared" si="1"/>
        <v>0</v>
      </c>
      <c r="M49" s="24">
        <f t="shared" si="2"/>
        <v>64651</v>
      </c>
      <c r="N49" s="24">
        <v>32325</v>
      </c>
      <c r="O49" s="24">
        <f t="shared" si="3"/>
        <v>32326</v>
      </c>
    </row>
    <row r="50" spans="2:15">
      <c r="B50" s="24">
        <v>48</v>
      </c>
      <c r="C50" s="25">
        <v>842</v>
      </c>
      <c r="D50" s="33" t="s">
        <v>957</v>
      </c>
      <c r="E50" s="24">
        <v>0</v>
      </c>
      <c r="F50" s="25">
        <v>186</v>
      </c>
      <c r="G50" s="25">
        <v>186</v>
      </c>
      <c r="H50" s="25">
        <f t="shared" si="4"/>
        <v>5022</v>
      </c>
      <c r="I50" s="25">
        <v>4018</v>
      </c>
      <c r="J50" s="25">
        <v>0</v>
      </c>
      <c r="K50" s="24">
        <v>0</v>
      </c>
      <c r="L50" s="24">
        <f t="shared" si="1"/>
        <v>0</v>
      </c>
      <c r="M50" s="24">
        <f t="shared" si="2"/>
        <v>1004</v>
      </c>
      <c r="N50" s="24">
        <v>502</v>
      </c>
      <c r="O50" s="24">
        <f t="shared" si="3"/>
        <v>502</v>
      </c>
    </row>
    <row r="51" spans="2:15">
      <c r="B51" s="24">
        <v>49</v>
      </c>
      <c r="C51" s="25">
        <v>108</v>
      </c>
      <c r="D51" s="33" t="s">
        <v>92</v>
      </c>
      <c r="E51" s="24">
        <v>0</v>
      </c>
      <c r="F51" s="25">
        <v>164697</v>
      </c>
      <c r="G51" s="25">
        <v>23</v>
      </c>
      <c r="H51" s="25">
        <f t="shared" si="4"/>
        <v>8234321</v>
      </c>
      <c r="I51" s="25">
        <v>6587457</v>
      </c>
      <c r="J51" s="25">
        <v>0</v>
      </c>
      <c r="K51" s="24">
        <v>0</v>
      </c>
      <c r="L51" s="24">
        <f t="shared" si="1"/>
        <v>0</v>
      </c>
      <c r="M51" s="24">
        <f t="shared" si="2"/>
        <v>1646864</v>
      </c>
      <c r="N51" s="24">
        <v>823432</v>
      </c>
      <c r="O51" s="24">
        <f t="shared" si="3"/>
        <v>823432</v>
      </c>
    </row>
    <row r="52" spans="2:15" ht="30">
      <c r="B52" s="24">
        <v>50</v>
      </c>
      <c r="C52" s="25">
        <v>867</v>
      </c>
      <c r="D52" s="33" t="s">
        <v>981</v>
      </c>
      <c r="E52" s="24">
        <v>0</v>
      </c>
      <c r="F52" s="25">
        <v>16</v>
      </c>
      <c r="G52" s="25">
        <v>0</v>
      </c>
      <c r="H52" s="25">
        <f t="shared" si="4"/>
        <v>800</v>
      </c>
      <c r="I52" s="25">
        <v>640</v>
      </c>
      <c r="J52" s="25">
        <v>0</v>
      </c>
      <c r="K52" s="24">
        <v>0</v>
      </c>
      <c r="L52" s="24">
        <f t="shared" si="1"/>
        <v>0</v>
      </c>
      <c r="M52" s="24">
        <f t="shared" si="2"/>
        <v>160</v>
      </c>
      <c r="N52" s="24">
        <v>80</v>
      </c>
      <c r="O52" s="24">
        <f t="shared" si="3"/>
        <v>80</v>
      </c>
    </row>
    <row r="53" spans="2:15">
      <c r="B53" s="24">
        <v>51</v>
      </c>
      <c r="C53" s="25">
        <v>163</v>
      </c>
      <c r="D53" s="33" t="s">
        <v>375</v>
      </c>
      <c r="E53" s="24">
        <v>0</v>
      </c>
      <c r="F53" s="25">
        <v>217</v>
      </c>
      <c r="G53" s="25">
        <v>0</v>
      </c>
      <c r="H53" s="25">
        <f t="shared" si="4"/>
        <v>10850</v>
      </c>
      <c r="I53" s="25">
        <v>8680</v>
      </c>
      <c r="J53" s="25">
        <v>0</v>
      </c>
      <c r="K53" s="24">
        <v>0</v>
      </c>
      <c r="L53" s="24">
        <f t="shared" si="1"/>
        <v>0</v>
      </c>
      <c r="M53" s="24">
        <f t="shared" si="2"/>
        <v>2170</v>
      </c>
      <c r="N53" s="24">
        <v>1085</v>
      </c>
      <c r="O53" s="24">
        <f t="shared" si="3"/>
        <v>1085</v>
      </c>
    </row>
    <row r="54" spans="2:15">
      <c r="B54" s="24">
        <v>52</v>
      </c>
      <c r="C54" s="25">
        <v>152</v>
      </c>
      <c r="D54" s="33" t="s">
        <v>311</v>
      </c>
      <c r="E54" s="24">
        <v>0</v>
      </c>
      <c r="F54" s="25">
        <v>87</v>
      </c>
      <c r="G54" s="25">
        <v>0</v>
      </c>
      <c r="H54" s="25">
        <f t="shared" si="4"/>
        <v>4350</v>
      </c>
      <c r="I54" s="25">
        <v>3480</v>
      </c>
      <c r="J54" s="25">
        <v>0</v>
      </c>
      <c r="K54" s="24">
        <v>0</v>
      </c>
      <c r="L54" s="24">
        <f t="shared" si="1"/>
        <v>0</v>
      </c>
      <c r="M54" s="24">
        <f t="shared" si="2"/>
        <v>870</v>
      </c>
      <c r="N54" s="24">
        <v>435</v>
      </c>
      <c r="O54" s="24">
        <f t="shared" si="3"/>
        <v>435</v>
      </c>
    </row>
    <row r="55" spans="2:15">
      <c r="B55" s="24">
        <v>53</v>
      </c>
      <c r="C55" s="25">
        <v>145</v>
      </c>
      <c r="D55" s="33" t="s">
        <v>281</v>
      </c>
      <c r="E55" s="24">
        <v>0</v>
      </c>
      <c r="F55" s="25">
        <v>513</v>
      </c>
      <c r="G55" s="25">
        <v>0</v>
      </c>
      <c r="H55" s="25">
        <f t="shared" si="4"/>
        <v>25650</v>
      </c>
      <c r="I55" s="25">
        <v>20520</v>
      </c>
      <c r="J55" s="25">
        <v>0</v>
      </c>
      <c r="K55" s="24">
        <v>0</v>
      </c>
      <c r="L55" s="24">
        <f t="shared" si="1"/>
        <v>0</v>
      </c>
      <c r="M55" s="24">
        <f t="shared" si="2"/>
        <v>5130</v>
      </c>
      <c r="N55" s="24">
        <v>2565</v>
      </c>
      <c r="O55" s="24">
        <f t="shared" si="3"/>
        <v>2565</v>
      </c>
    </row>
    <row r="56" spans="2:15">
      <c r="B56" s="24">
        <v>54</v>
      </c>
      <c r="C56" s="25">
        <v>161</v>
      </c>
      <c r="D56" s="33" t="s">
        <v>361</v>
      </c>
      <c r="E56" s="24">
        <v>0</v>
      </c>
      <c r="F56" s="25">
        <v>110</v>
      </c>
      <c r="G56" s="25">
        <v>0</v>
      </c>
      <c r="H56" s="25">
        <f t="shared" si="4"/>
        <v>5500</v>
      </c>
      <c r="I56" s="25">
        <v>4400</v>
      </c>
      <c r="J56" s="25">
        <v>0</v>
      </c>
      <c r="K56" s="24">
        <v>0</v>
      </c>
      <c r="L56" s="24">
        <f t="shared" si="1"/>
        <v>0</v>
      </c>
      <c r="M56" s="24">
        <f t="shared" si="2"/>
        <v>1100</v>
      </c>
      <c r="N56" s="24">
        <v>550</v>
      </c>
      <c r="O56" s="24">
        <f t="shared" si="3"/>
        <v>550</v>
      </c>
    </row>
    <row r="57" spans="2:15">
      <c r="B57" s="24">
        <v>55</v>
      </c>
      <c r="C57" s="25">
        <v>645</v>
      </c>
      <c r="D57" s="33" t="s">
        <v>663</v>
      </c>
      <c r="E57" s="24">
        <v>0</v>
      </c>
      <c r="F57" s="25">
        <v>24</v>
      </c>
      <c r="G57" s="25">
        <v>0</v>
      </c>
      <c r="H57" s="25">
        <f t="shared" si="4"/>
        <v>1200</v>
      </c>
      <c r="I57" s="25">
        <v>960</v>
      </c>
      <c r="J57" s="25">
        <v>0</v>
      </c>
      <c r="K57" s="24">
        <v>0</v>
      </c>
      <c r="L57" s="24">
        <f t="shared" si="1"/>
        <v>0</v>
      </c>
      <c r="M57" s="24">
        <f t="shared" si="2"/>
        <v>240</v>
      </c>
      <c r="N57" s="24">
        <v>0</v>
      </c>
      <c r="O57" s="24">
        <f t="shared" si="3"/>
        <v>240</v>
      </c>
    </row>
    <row r="58" spans="2:15" ht="30">
      <c r="B58" s="24">
        <v>56</v>
      </c>
      <c r="C58" s="25">
        <v>952</v>
      </c>
      <c r="D58" s="33" t="s">
        <v>1005</v>
      </c>
      <c r="E58" s="24">
        <v>0</v>
      </c>
      <c r="F58" s="25">
        <v>23196</v>
      </c>
      <c r="G58" s="25">
        <v>23196</v>
      </c>
      <c r="H58" s="25">
        <f t="shared" si="4"/>
        <v>626292</v>
      </c>
      <c r="I58" s="25">
        <v>501034</v>
      </c>
      <c r="J58" s="25">
        <v>0</v>
      </c>
      <c r="K58" s="24">
        <v>0</v>
      </c>
      <c r="L58" s="24">
        <f t="shared" si="1"/>
        <v>0</v>
      </c>
      <c r="M58" s="24">
        <f t="shared" si="2"/>
        <v>125258</v>
      </c>
      <c r="N58" s="24">
        <v>62629</v>
      </c>
      <c r="O58" s="24">
        <f t="shared" si="3"/>
        <v>62629</v>
      </c>
    </row>
    <row r="59" spans="2:15">
      <c r="B59" s="24">
        <v>57</v>
      </c>
      <c r="C59" s="25">
        <v>955</v>
      </c>
      <c r="D59" s="33" t="s">
        <v>1061</v>
      </c>
      <c r="E59" s="24">
        <v>0</v>
      </c>
      <c r="F59" s="25">
        <v>3595</v>
      </c>
      <c r="G59" s="25">
        <v>3595</v>
      </c>
      <c r="H59" s="25">
        <f t="shared" si="4"/>
        <v>97065</v>
      </c>
      <c r="I59" s="25">
        <v>77652</v>
      </c>
      <c r="J59" s="25">
        <v>0</v>
      </c>
      <c r="K59" s="24">
        <v>0</v>
      </c>
      <c r="L59" s="24">
        <f t="shared" si="1"/>
        <v>0</v>
      </c>
      <c r="M59" s="24">
        <f t="shared" si="2"/>
        <v>19413</v>
      </c>
      <c r="N59" s="24">
        <v>9707</v>
      </c>
      <c r="O59" s="24">
        <f t="shared" si="3"/>
        <v>9706</v>
      </c>
    </row>
    <row r="60" spans="2:15">
      <c r="B60" s="24">
        <v>58</v>
      </c>
      <c r="C60" s="25">
        <v>956</v>
      </c>
      <c r="D60" s="33" t="s">
        <v>1065</v>
      </c>
      <c r="E60" s="24">
        <v>0</v>
      </c>
      <c r="F60" s="25">
        <v>33</v>
      </c>
      <c r="G60" s="25">
        <v>33</v>
      </c>
      <c r="H60" s="25">
        <f t="shared" si="4"/>
        <v>891</v>
      </c>
      <c r="I60" s="25">
        <v>713</v>
      </c>
      <c r="J60" s="25">
        <v>0</v>
      </c>
      <c r="K60" s="24">
        <v>0</v>
      </c>
      <c r="L60" s="24">
        <f t="shared" si="1"/>
        <v>0</v>
      </c>
      <c r="M60" s="24">
        <f t="shared" si="2"/>
        <v>178</v>
      </c>
      <c r="N60" s="24">
        <v>0</v>
      </c>
      <c r="O60" s="24">
        <f t="shared" si="3"/>
        <v>178</v>
      </c>
    </row>
    <row r="61" spans="2:15" ht="30">
      <c r="B61" s="24">
        <v>59</v>
      </c>
      <c r="C61" s="25">
        <v>957</v>
      </c>
      <c r="D61" s="33" t="s">
        <v>1069</v>
      </c>
      <c r="E61" s="24">
        <v>0</v>
      </c>
      <c r="F61" s="25">
        <v>770</v>
      </c>
      <c r="G61" s="25">
        <v>770</v>
      </c>
      <c r="H61" s="25">
        <f t="shared" si="4"/>
        <v>20790</v>
      </c>
      <c r="I61" s="25">
        <v>16632</v>
      </c>
      <c r="J61" s="25">
        <v>0</v>
      </c>
      <c r="K61" s="24">
        <v>0</v>
      </c>
      <c r="L61" s="24">
        <f t="shared" si="1"/>
        <v>0</v>
      </c>
      <c r="M61" s="24">
        <f t="shared" si="2"/>
        <v>4158</v>
      </c>
      <c r="N61" s="24">
        <v>1875</v>
      </c>
      <c r="O61" s="24">
        <f t="shared" si="3"/>
        <v>2283</v>
      </c>
    </row>
    <row r="62" spans="2:15" ht="30">
      <c r="B62" s="24">
        <v>60</v>
      </c>
      <c r="C62" s="25">
        <v>843</v>
      </c>
      <c r="D62" s="33" t="s">
        <v>960</v>
      </c>
      <c r="E62" s="24">
        <v>0</v>
      </c>
      <c r="F62" s="25">
        <v>1</v>
      </c>
      <c r="G62" s="25">
        <v>0</v>
      </c>
      <c r="H62" s="25">
        <f t="shared" si="4"/>
        <v>50</v>
      </c>
      <c r="I62" s="25">
        <v>40</v>
      </c>
      <c r="J62" s="25">
        <v>0</v>
      </c>
      <c r="K62" s="24">
        <v>0</v>
      </c>
      <c r="L62" s="24">
        <f t="shared" si="1"/>
        <v>0</v>
      </c>
      <c r="M62" s="24">
        <f t="shared" si="2"/>
        <v>10</v>
      </c>
      <c r="N62" s="24">
        <v>0</v>
      </c>
      <c r="O62" s="24">
        <f t="shared" si="3"/>
        <v>10</v>
      </c>
    </row>
    <row r="63" spans="2:15" ht="45">
      <c r="B63" s="24">
        <v>61</v>
      </c>
      <c r="C63" s="25">
        <v>844</v>
      </c>
      <c r="D63" s="33" t="s">
        <v>963</v>
      </c>
      <c r="E63" s="24">
        <v>0</v>
      </c>
      <c r="F63" s="25">
        <v>1091</v>
      </c>
      <c r="G63" s="25">
        <v>1091</v>
      </c>
      <c r="H63" s="25">
        <f t="shared" si="4"/>
        <v>29457</v>
      </c>
      <c r="I63" s="25">
        <v>23566</v>
      </c>
      <c r="J63" s="25">
        <v>0</v>
      </c>
      <c r="K63" s="24">
        <v>0</v>
      </c>
      <c r="L63" s="24">
        <f t="shared" si="1"/>
        <v>0</v>
      </c>
      <c r="M63" s="24">
        <f t="shared" si="2"/>
        <v>5891</v>
      </c>
      <c r="N63" s="24">
        <v>2946</v>
      </c>
      <c r="O63" s="24">
        <f t="shared" si="3"/>
        <v>2945</v>
      </c>
    </row>
    <row r="64" spans="2:15">
      <c r="B64" s="24">
        <v>62</v>
      </c>
      <c r="C64" s="25">
        <v>217</v>
      </c>
      <c r="D64" s="33" t="s">
        <v>504</v>
      </c>
      <c r="E64" s="24">
        <v>0</v>
      </c>
      <c r="F64" s="25">
        <v>24</v>
      </c>
      <c r="G64" s="25">
        <v>0</v>
      </c>
      <c r="H64" s="25">
        <f t="shared" si="4"/>
        <v>1200</v>
      </c>
      <c r="I64" s="25">
        <v>960</v>
      </c>
      <c r="J64" s="25">
        <v>0</v>
      </c>
      <c r="K64" s="24">
        <v>0</v>
      </c>
      <c r="L64" s="24">
        <f t="shared" si="1"/>
        <v>0</v>
      </c>
      <c r="M64" s="24">
        <f t="shared" si="2"/>
        <v>240</v>
      </c>
      <c r="N64" s="24">
        <v>0</v>
      </c>
      <c r="O64" s="24">
        <f t="shared" si="3"/>
        <v>240</v>
      </c>
    </row>
    <row r="65" spans="2:15">
      <c r="B65" s="24">
        <v>63</v>
      </c>
      <c r="C65" s="25">
        <v>167</v>
      </c>
      <c r="D65" s="33" t="s">
        <v>390</v>
      </c>
      <c r="E65" s="24">
        <v>0</v>
      </c>
      <c r="F65" s="25">
        <v>555</v>
      </c>
      <c r="G65" s="25">
        <v>0</v>
      </c>
      <c r="H65" s="25">
        <f t="shared" si="4"/>
        <v>27750</v>
      </c>
      <c r="I65" s="25">
        <v>22200</v>
      </c>
      <c r="J65" s="25">
        <v>0</v>
      </c>
      <c r="K65" s="24">
        <v>0</v>
      </c>
      <c r="L65" s="24">
        <f t="shared" si="1"/>
        <v>0</v>
      </c>
      <c r="M65" s="24">
        <f t="shared" si="2"/>
        <v>5550</v>
      </c>
      <c r="N65" s="24">
        <v>25</v>
      </c>
      <c r="O65" s="24">
        <f t="shared" si="3"/>
        <v>5525</v>
      </c>
    </row>
    <row r="66" spans="2:15">
      <c r="B66" s="24">
        <v>64</v>
      </c>
      <c r="C66" s="25">
        <v>921</v>
      </c>
      <c r="D66" s="33" t="s">
        <v>1142</v>
      </c>
      <c r="E66" s="24">
        <v>0</v>
      </c>
      <c r="F66" s="25">
        <v>0</v>
      </c>
      <c r="G66" s="25">
        <v>0</v>
      </c>
      <c r="H66" s="25">
        <v>0</v>
      </c>
      <c r="I66" s="25">
        <v>0</v>
      </c>
      <c r="J66" s="25">
        <v>94552</v>
      </c>
      <c r="K66" s="24">
        <v>0</v>
      </c>
      <c r="L66" s="24">
        <f t="shared" si="1"/>
        <v>94552</v>
      </c>
      <c r="M66" s="24">
        <f t="shared" si="2"/>
        <v>0</v>
      </c>
      <c r="N66" s="24">
        <v>0</v>
      </c>
      <c r="O66" s="24">
        <f t="shared" si="3"/>
        <v>0</v>
      </c>
    </row>
    <row r="67" spans="2:15">
      <c r="B67" s="24">
        <v>65</v>
      </c>
      <c r="C67" s="25">
        <v>841</v>
      </c>
      <c r="D67" s="33" t="s">
        <v>951</v>
      </c>
      <c r="E67" s="24">
        <v>0</v>
      </c>
      <c r="F67" s="25">
        <v>16307</v>
      </c>
      <c r="G67" s="25">
        <v>0</v>
      </c>
      <c r="H67" s="25">
        <f t="shared" si="4"/>
        <v>815350</v>
      </c>
      <c r="I67" s="25">
        <v>652280</v>
      </c>
      <c r="J67" s="25">
        <v>0</v>
      </c>
      <c r="K67" s="24">
        <v>0</v>
      </c>
      <c r="L67" s="24">
        <f t="shared" si="1"/>
        <v>0</v>
      </c>
      <c r="M67" s="24">
        <f t="shared" si="2"/>
        <v>163070</v>
      </c>
      <c r="N67" s="24">
        <v>81535</v>
      </c>
      <c r="O67" s="24">
        <f t="shared" si="3"/>
        <v>81535</v>
      </c>
    </row>
    <row r="68" spans="2:15" ht="45">
      <c r="B68" s="24">
        <v>66</v>
      </c>
      <c r="C68" s="25">
        <v>986</v>
      </c>
      <c r="D68" s="33" t="s">
        <v>1106</v>
      </c>
      <c r="E68" s="24">
        <v>0</v>
      </c>
      <c r="F68" s="25">
        <v>43107</v>
      </c>
      <c r="G68" s="25">
        <v>660</v>
      </c>
      <c r="H68" s="25">
        <f t="shared" ref="H68:H99" si="5">+E68*40+F68*50-G68*23</f>
        <v>2140170</v>
      </c>
      <c r="I68" s="25">
        <v>1712136</v>
      </c>
      <c r="J68" s="25">
        <v>0</v>
      </c>
      <c r="K68" s="24">
        <v>0</v>
      </c>
      <c r="L68" s="24">
        <f t="shared" ref="L68:L131" si="6">+J68-K68</f>
        <v>0</v>
      </c>
      <c r="M68" s="24">
        <f t="shared" ref="M68:M131" si="7">+H68-I68-K68</f>
        <v>428034</v>
      </c>
      <c r="N68" s="24">
        <v>214017</v>
      </c>
      <c r="O68" s="24">
        <f t="shared" ref="O68:O131" si="8">+M68-N68</f>
        <v>214017</v>
      </c>
    </row>
    <row r="69" spans="2:15">
      <c r="B69" s="24">
        <v>67</v>
      </c>
      <c r="C69" s="25">
        <v>106</v>
      </c>
      <c r="D69" s="33" t="s">
        <v>50</v>
      </c>
      <c r="E69" s="24">
        <v>0</v>
      </c>
      <c r="F69" s="25">
        <v>36009</v>
      </c>
      <c r="G69" s="25">
        <v>3479</v>
      </c>
      <c r="H69" s="25">
        <f t="shared" si="5"/>
        <v>1720433</v>
      </c>
      <c r="I69" s="25">
        <v>1376346</v>
      </c>
      <c r="J69" s="25">
        <v>232361</v>
      </c>
      <c r="K69" s="24">
        <v>172043</v>
      </c>
      <c r="L69" s="24">
        <f t="shared" si="6"/>
        <v>60318</v>
      </c>
      <c r="M69" s="24">
        <f t="shared" si="7"/>
        <v>172044</v>
      </c>
      <c r="N69" s="24">
        <v>172043</v>
      </c>
      <c r="O69" s="24">
        <f t="shared" si="8"/>
        <v>1</v>
      </c>
    </row>
    <row r="70" spans="2:15">
      <c r="B70" s="24">
        <v>68</v>
      </c>
      <c r="C70" s="25">
        <v>103</v>
      </c>
      <c r="D70" s="33" t="s">
        <v>36</v>
      </c>
      <c r="E70" s="24">
        <v>0</v>
      </c>
      <c r="F70" s="25">
        <v>62006</v>
      </c>
      <c r="G70" s="25">
        <v>38727</v>
      </c>
      <c r="H70" s="25">
        <f t="shared" si="5"/>
        <v>2209579</v>
      </c>
      <c r="I70" s="25">
        <v>1767663</v>
      </c>
      <c r="J70" s="25">
        <v>0</v>
      </c>
      <c r="K70" s="24">
        <v>0</v>
      </c>
      <c r="L70" s="24">
        <f t="shared" si="6"/>
        <v>0</v>
      </c>
      <c r="M70" s="24">
        <f t="shared" si="7"/>
        <v>441916</v>
      </c>
      <c r="N70" s="24">
        <v>220958</v>
      </c>
      <c r="O70" s="24">
        <f t="shared" si="8"/>
        <v>220958</v>
      </c>
    </row>
    <row r="71" spans="2:15">
      <c r="B71" s="24">
        <v>69</v>
      </c>
      <c r="C71" s="25">
        <v>634</v>
      </c>
      <c r="D71" s="33" t="s">
        <v>624</v>
      </c>
      <c r="E71" s="24">
        <v>0</v>
      </c>
      <c r="F71" s="25">
        <v>841</v>
      </c>
      <c r="G71" s="25">
        <v>0</v>
      </c>
      <c r="H71" s="25">
        <f t="shared" si="5"/>
        <v>42050</v>
      </c>
      <c r="I71" s="25">
        <v>33640</v>
      </c>
      <c r="J71" s="25">
        <v>0</v>
      </c>
      <c r="K71" s="24">
        <v>0</v>
      </c>
      <c r="L71" s="24">
        <f t="shared" si="6"/>
        <v>0</v>
      </c>
      <c r="M71" s="24">
        <f t="shared" si="7"/>
        <v>8410</v>
      </c>
      <c r="N71" s="24">
        <v>4205</v>
      </c>
      <c r="O71" s="24">
        <f t="shared" si="8"/>
        <v>4205</v>
      </c>
    </row>
    <row r="72" spans="2:15">
      <c r="B72" s="24">
        <v>70</v>
      </c>
      <c r="C72" s="25">
        <v>218</v>
      </c>
      <c r="D72" s="33" t="s">
        <v>507</v>
      </c>
      <c r="E72" s="24">
        <v>0</v>
      </c>
      <c r="F72" s="25">
        <v>13777</v>
      </c>
      <c r="G72" s="25">
        <v>0</v>
      </c>
      <c r="H72" s="25">
        <f t="shared" si="5"/>
        <v>688850</v>
      </c>
      <c r="I72" s="25">
        <v>551080</v>
      </c>
      <c r="J72" s="25">
        <v>0</v>
      </c>
      <c r="K72" s="24">
        <v>0</v>
      </c>
      <c r="L72" s="24">
        <f t="shared" si="6"/>
        <v>0</v>
      </c>
      <c r="M72" s="24">
        <f t="shared" si="7"/>
        <v>137770</v>
      </c>
      <c r="N72" s="24">
        <v>39325</v>
      </c>
      <c r="O72" s="24">
        <f t="shared" si="8"/>
        <v>98445</v>
      </c>
    </row>
    <row r="73" spans="2:15">
      <c r="B73" s="24">
        <v>71</v>
      </c>
      <c r="C73" s="25">
        <v>130</v>
      </c>
      <c r="D73" s="33" t="s">
        <v>243</v>
      </c>
      <c r="E73" s="24">
        <v>0</v>
      </c>
      <c r="F73" s="25">
        <v>1191</v>
      </c>
      <c r="G73" s="25">
        <v>388</v>
      </c>
      <c r="H73" s="25">
        <f t="shared" si="5"/>
        <v>50626</v>
      </c>
      <c r="I73" s="25">
        <v>40501</v>
      </c>
      <c r="J73" s="25">
        <v>0</v>
      </c>
      <c r="K73" s="24">
        <v>0</v>
      </c>
      <c r="L73" s="24">
        <f t="shared" si="6"/>
        <v>0</v>
      </c>
      <c r="M73" s="24">
        <f t="shared" si="7"/>
        <v>10125</v>
      </c>
      <c r="N73" s="24">
        <v>3400</v>
      </c>
      <c r="O73" s="24">
        <f t="shared" si="8"/>
        <v>6725</v>
      </c>
    </row>
    <row r="74" spans="2:15">
      <c r="B74" s="24">
        <v>72</v>
      </c>
      <c r="C74" s="25">
        <v>124</v>
      </c>
      <c r="D74" s="33" t="s">
        <v>142</v>
      </c>
      <c r="E74" s="24">
        <v>0</v>
      </c>
      <c r="F74" s="25">
        <v>67676</v>
      </c>
      <c r="G74" s="25">
        <v>0</v>
      </c>
      <c r="H74" s="25">
        <f t="shared" si="5"/>
        <v>3383800</v>
      </c>
      <c r="I74" s="25">
        <v>2707040</v>
      </c>
      <c r="J74" s="25">
        <v>20106582</v>
      </c>
      <c r="K74" s="24">
        <v>338380</v>
      </c>
      <c r="L74" s="24">
        <f t="shared" si="6"/>
        <v>19768202</v>
      </c>
      <c r="M74" s="24">
        <f t="shared" si="7"/>
        <v>338380</v>
      </c>
      <c r="N74" s="24">
        <v>338380</v>
      </c>
      <c r="O74" s="24">
        <f t="shared" si="8"/>
        <v>0</v>
      </c>
    </row>
    <row r="75" spans="2:15">
      <c r="B75" s="24">
        <v>73</v>
      </c>
      <c r="C75" s="25">
        <v>102</v>
      </c>
      <c r="D75" s="33" t="s">
        <v>32</v>
      </c>
      <c r="E75" s="24">
        <v>0</v>
      </c>
      <c r="F75" s="25">
        <v>4448</v>
      </c>
      <c r="G75" s="25">
        <v>2830</v>
      </c>
      <c r="H75" s="25">
        <f t="shared" si="5"/>
        <v>157310</v>
      </c>
      <c r="I75" s="25">
        <v>125848</v>
      </c>
      <c r="J75" s="25">
        <v>0</v>
      </c>
      <c r="K75" s="24">
        <v>0</v>
      </c>
      <c r="L75" s="24">
        <f t="shared" si="6"/>
        <v>0</v>
      </c>
      <c r="M75" s="24">
        <f t="shared" si="7"/>
        <v>31462</v>
      </c>
      <c r="N75" s="24">
        <v>15731</v>
      </c>
      <c r="O75" s="24">
        <f t="shared" si="8"/>
        <v>15731</v>
      </c>
    </row>
    <row r="76" spans="2:15">
      <c r="B76" s="24">
        <v>74</v>
      </c>
      <c r="C76" s="25">
        <v>129</v>
      </c>
      <c r="D76" s="33" t="s">
        <v>237</v>
      </c>
      <c r="E76" s="24">
        <v>0</v>
      </c>
      <c r="F76" s="25">
        <v>41910</v>
      </c>
      <c r="G76" s="25">
        <v>754</v>
      </c>
      <c r="H76" s="25">
        <f t="shared" si="5"/>
        <v>2078158</v>
      </c>
      <c r="I76" s="25">
        <v>1662526</v>
      </c>
      <c r="J76" s="25">
        <v>166944</v>
      </c>
      <c r="K76" s="24">
        <v>166944</v>
      </c>
      <c r="L76" s="24">
        <f t="shared" si="6"/>
        <v>0</v>
      </c>
      <c r="M76" s="24">
        <f t="shared" si="7"/>
        <v>248688</v>
      </c>
      <c r="N76" s="24">
        <v>207816</v>
      </c>
      <c r="O76" s="24">
        <f t="shared" si="8"/>
        <v>40872</v>
      </c>
    </row>
    <row r="77" spans="2:15">
      <c r="B77" s="24">
        <v>75</v>
      </c>
      <c r="C77" s="25">
        <v>132</v>
      </c>
      <c r="D77" s="33" t="s">
        <v>251</v>
      </c>
      <c r="E77" s="24">
        <v>0</v>
      </c>
      <c r="F77" s="25">
        <v>96270</v>
      </c>
      <c r="G77" s="25">
        <v>23376</v>
      </c>
      <c r="H77" s="25">
        <f t="shared" si="5"/>
        <v>4275852</v>
      </c>
      <c r="I77" s="25">
        <v>3420682</v>
      </c>
      <c r="J77" s="25">
        <v>0</v>
      </c>
      <c r="K77" s="24">
        <v>0</v>
      </c>
      <c r="L77" s="24">
        <f t="shared" si="6"/>
        <v>0</v>
      </c>
      <c r="M77" s="24">
        <f t="shared" si="7"/>
        <v>855170</v>
      </c>
      <c r="N77" s="24">
        <v>427585</v>
      </c>
      <c r="O77" s="24">
        <f t="shared" si="8"/>
        <v>427585</v>
      </c>
    </row>
    <row r="78" spans="2:15">
      <c r="B78" s="24">
        <v>76</v>
      </c>
      <c r="C78" s="25">
        <v>127</v>
      </c>
      <c r="D78" s="33" t="s">
        <v>233</v>
      </c>
      <c r="E78" s="24">
        <v>0</v>
      </c>
      <c r="F78" s="25">
        <v>175069</v>
      </c>
      <c r="G78" s="25">
        <v>0</v>
      </c>
      <c r="H78" s="25">
        <f t="shared" si="5"/>
        <v>8753450</v>
      </c>
      <c r="I78" s="25">
        <v>7002760</v>
      </c>
      <c r="J78" s="25">
        <v>0</v>
      </c>
      <c r="K78" s="24">
        <v>0</v>
      </c>
      <c r="L78" s="24">
        <f t="shared" si="6"/>
        <v>0</v>
      </c>
      <c r="M78" s="24">
        <f t="shared" si="7"/>
        <v>1750690</v>
      </c>
      <c r="N78" s="24">
        <v>875345</v>
      </c>
      <c r="O78" s="24">
        <f t="shared" si="8"/>
        <v>875345</v>
      </c>
    </row>
    <row r="79" spans="2:15">
      <c r="B79" s="24">
        <v>77</v>
      </c>
      <c r="C79" s="25">
        <v>111</v>
      </c>
      <c r="D79" s="33" t="s">
        <v>120</v>
      </c>
      <c r="E79" s="24">
        <v>0</v>
      </c>
      <c r="F79" s="25">
        <v>597</v>
      </c>
      <c r="G79" s="25">
        <v>260</v>
      </c>
      <c r="H79" s="25">
        <f t="shared" si="5"/>
        <v>23870</v>
      </c>
      <c r="I79" s="25">
        <v>19096</v>
      </c>
      <c r="J79" s="25">
        <v>0</v>
      </c>
      <c r="K79" s="24">
        <v>0</v>
      </c>
      <c r="L79" s="24">
        <f t="shared" si="6"/>
        <v>0</v>
      </c>
      <c r="M79" s="24">
        <f t="shared" si="7"/>
        <v>4774</v>
      </c>
      <c r="N79" s="24">
        <v>2387</v>
      </c>
      <c r="O79" s="24">
        <f t="shared" si="8"/>
        <v>2387</v>
      </c>
    </row>
    <row r="80" spans="2:15">
      <c r="B80" s="24">
        <v>78</v>
      </c>
      <c r="C80" s="25">
        <v>138</v>
      </c>
      <c r="D80" s="33" t="s">
        <v>263</v>
      </c>
      <c r="E80" s="24">
        <v>0</v>
      </c>
      <c r="F80" s="25">
        <v>1268</v>
      </c>
      <c r="G80" s="25">
        <v>0</v>
      </c>
      <c r="H80" s="25">
        <f t="shared" si="5"/>
        <v>63400</v>
      </c>
      <c r="I80" s="25">
        <v>50720</v>
      </c>
      <c r="J80" s="25">
        <v>0</v>
      </c>
      <c r="K80" s="24">
        <v>0</v>
      </c>
      <c r="L80" s="24">
        <f t="shared" si="6"/>
        <v>0</v>
      </c>
      <c r="M80" s="24">
        <f t="shared" si="7"/>
        <v>12680</v>
      </c>
      <c r="N80" s="24">
        <v>6340</v>
      </c>
      <c r="O80" s="24">
        <f t="shared" si="8"/>
        <v>6340</v>
      </c>
    </row>
    <row r="81" spans="2:15">
      <c r="B81" s="24">
        <v>79</v>
      </c>
      <c r="C81" s="25">
        <v>214</v>
      </c>
      <c r="D81" s="33" t="s">
        <v>486</v>
      </c>
      <c r="E81" s="24">
        <v>0</v>
      </c>
      <c r="F81" s="25">
        <v>3343</v>
      </c>
      <c r="G81" s="25">
        <v>0</v>
      </c>
      <c r="H81" s="25">
        <f t="shared" si="5"/>
        <v>167150</v>
      </c>
      <c r="I81" s="25">
        <v>133720</v>
      </c>
      <c r="J81" s="25">
        <v>0</v>
      </c>
      <c r="K81" s="24">
        <v>0</v>
      </c>
      <c r="L81" s="24">
        <f t="shared" si="6"/>
        <v>0</v>
      </c>
      <c r="M81" s="24">
        <f t="shared" si="7"/>
        <v>33430</v>
      </c>
      <c r="N81" s="24">
        <v>16715</v>
      </c>
      <c r="O81" s="24">
        <f t="shared" si="8"/>
        <v>16715</v>
      </c>
    </row>
    <row r="82" spans="2:15">
      <c r="B82" s="24">
        <v>80</v>
      </c>
      <c r="C82" s="25">
        <v>635</v>
      </c>
      <c r="D82" s="33" t="s">
        <v>627</v>
      </c>
      <c r="E82" s="24">
        <v>0</v>
      </c>
      <c r="F82" s="25">
        <v>4503</v>
      </c>
      <c r="G82" s="25">
        <v>0</v>
      </c>
      <c r="H82" s="25">
        <f t="shared" si="5"/>
        <v>225150</v>
      </c>
      <c r="I82" s="25">
        <v>180120</v>
      </c>
      <c r="J82" s="25">
        <v>0</v>
      </c>
      <c r="K82" s="24">
        <v>0</v>
      </c>
      <c r="L82" s="24">
        <f t="shared" si="6"/>
        <v>0</v>
      </c>
      <c r="M82" s="24">
        <f t="shared" si="7"/>
        <v>45030</v>
      </c>
      <c r="N82" s="24">
        <v>22515</v>
      </c>
      <c r="O82" s="24">
        <f t="shared" si="8"/>
        <v>22515</v>
      </c>
    </row>
    <row r="83" spans="2:15">
      <c r="B83" s="24">
        <v>81</v>
      </c>
      <c r="C83" s="25">
        <v>636</v>
      </c>
      <c r="D83" s="33" t="s">
        <v>630</v>
      </c>
      <c r="E83" s="24">
        <v>0</v>
      </c>
      <c r="F83" s="25">
        <v>1111</v>
      </c>
      <c r="G83" s="25">
        <v>0</v>
      </c>
      <c r="H83" s="25">
        <f t="shared" si="5"/>
        <v>55550</v>
      </c>
      <c r="I83" s="25">
        <v>44440</v>
      </c>
      <c r="J83" s="25">
        <v>0</v>
      </c>
      <c r="K83" s="24">
        <v>0</v>
      </c>
      <c r="L83" s="24">
        <f t="shared" si="6"/>
        <v>0</v>
      </c>
      <c r="M83" s="24">
        <f t="shared" si="7"/>
        <v>11110</v>
      </c>
      <c r="N83" s="24">
        <v>5555</v>
      </c>
      <c r="O83" s="24">
        <f t="shared" si="8"/>
        <v>5555</v>
      </c>
    </row>
    <row r="84" spans="2:15">
      <c r="B84" s="24">
        <v>82</v>
      </c>
      <c r="C84" s="25">
        <v>667</v>
      </c>
      <c r="D84" s="33" t="s">
        <v>813</v>
      </c>
      <c r="E84" s="24">
        <v>0</v>
      </c>
      <c r="F84" s="25">
        <v>568</v>
      </c>
      <c r="G84" s="25">
        <v>0</v>
      </c>
      <c r="H84" s="25">
        <f t="shared" si="5"/>
        <v>28400</v>
      </c>
      <c r="I84" s="25">
        <v>22720</v>
      </c>
      <c r="J84" s="25">
        <v>299771</v>
      </c>
      <c r="K84" s="24">
        <v>2840</v>
      </c>
      <c r="L84" s="24">
        <f t="shared" si="6"/>
        <v>296931</v>
      </c>
      <c r="M84" s="24">
        <f t="shared" si="7"/>
        <v>2840</v>
      </c>
      <c r="N84" s="24">
        <v>2840</v>
      </c>
      <c r="O84" s="24">
        <f t="shared" si="8"/>
        <v>0</v>
      </c>
    </row>
    <row r="85" spans="2:15">
      <c r="B85" s="24">
        <v>83</v>
      </c>
      <c r="C85" s="25">
        <v>637</v>
      </c>
      <c r="D85" s="33" t="s">
        <v>634</v>
      </c>
      <c r="E85" s="24">
        <v>0</v>
      </c>
      <c r="F85" s="25">
        <v>413</v>
      </c>
      <c r="G85" s="25">
        <v>0</v>
      </c>
      <c r="H85" s="25">
        <f t="shared" si="5"/>
        <v>20650</v>
      </c>
      <c r="I85" s="25">
        <v>16520</v>
      </c>
      <c r="J85" s="25">
        <v>0</v>
      </c>
      <c r="K85" s="24">
        <v>0</v>
      </c>
      <c r="L85" s="24">
        <f t="shared" si="6"/>
        <v>0</v>
      </c>
      <c r="M85" s="24">
        <f t="shared" si="7"/>
        <v>4130</v>
      </c>
      <c r="N85" s="24">
        <v>1250</v>
      </c>
      <c r="O85" s="24">
        <f t="shared" si="8"/>
        <v>2880</v>
      </c>
    </row>
    <row r="86" spans="2:15">
      <c r="B86" s="24">
        <v>84</v>
      </c>
      <c r="C86" s="25">
        <v>651</v>
      </c>
      <c r="D86" s="33" t="s">
        <v>703</v>
      </c>
      <c r="E86" s="24">
        <v>0</v>
      </c>
      <c r="F86" s="25">
        <v>12616</v>
      </c>
      <c r="G86" s="25">
        <v>0</v>
      </c>
      <c r="H86" s="25">
        <f t="shared" si="5"/>
        <v>630800</v>
      </c>
      <c r="I86" s="25">
        <v>504640</v>
      </c>
      <c r="J86" s="25">
        <v>0</v>
      </c>
      <c r="K86" s="24">
        <v>0</v>
      </c>
      <c r="L86" s="24">
        <f t="shared" si="6"/>
        <v>0</v>
      </c>
      <c r="M86" s="24">
        <f t="shared" si="7"/>
        <v>126160</v>
      </c>
      <c r="N86" s="24">
        <v>63080</v>
      </c>
      <c r="O86" s="24">
        <f t="shared" si="8"/>
        <v>63080</v>
      </c>
    </row>
    <row r="87" spans="2:15">
      <c r="B87" s="24">
        <v>85</v>
      </c>
      <c r="C87" s="25">
        <v>659</v>
      </c>
      <c r="D87" s="33" t="s">
        <v>788</v>
      </c>
      <c r="E87" s="24">
        <v>0</v>
      </c>
      <c r="F87" s="25">
        <v>5265</v>
      </c>
      <c r="G87" s="25">
        <v>0</v>
      </c>
      <c r="H87" s="25">
        <f t="shared" si="5"/>
        <v>263250</v>
      </c>
      <c r="I87" s="25">
        <v>210600</v>
      </c>
      <c r="J87" s="25">
        <v>0</v>
      </c>
      <c r="K87" s="24">
        <v>0</v>
      </c>
      <c r="L87" s="24">
        <f t="shared" si="6"/>
        <v>0</v>
      </c>
      <c r="M87" s="24">
        <f t="shared" si="7"/>
        <v>52650</v>
      </c>
      <c r="N87" s="24">
        <v>26325</v>
      </c>
      <c r="O87" s="24">
        <f t="shared" si="8"/>
        <v>26325</v>
      </c>
    </row>
    <row r="88" spans="2:15">
      <c r="B88" s="24">
        <v>86</v>
      </c>
      <c r="C88" s="25">
        <v>804</v>
      </c>
      <c r="D88" s="33" t="s">
        <v>826</v>
      </c>
      <c r="E88" s="24">
        <v>0</v>
      </c>
      <c r="F88" s="25">
        <v>20180</v>
      </c>
      <c r="G88" s="25">
        <v>0</v>
      </c>
      <c r="H88" s="25">
        <f t="shared" si="5"/>
        <v>1009000</v>
      </c>
      <c r="I88" s="25">
        <v>807200</v>
      </c>
      <c r="J88" s="25">
        <v>0</v>
      </c>
      <c r="K88" s="24">
        <v>0</v>
      </c>
      <c r="L88" s="24">
        <f t="shared" si="6"/>
        <v>0</v>
      </c>
      <c r="M88" s="24">
        <f t="shared" si="7"/>
        <v>201800</v>
      </c>
      <c r="N88" s="24">
        <v>100900</v>
      </c>
      <c r="O88" s="24">
        <f t="shared" si="8"/>
        <v>100900</v>
      </c>
    </row>
    <row r="89" spans="2:15">
      <c r="B89" s="24">
        <v>87</v>
      </c>
      <c r="C89" s="25">
        <v>638</v>
      </c>
      <c r="D89" s="33" t="s">
        <v>637</v>
      </c>
      <c r="E89" s="24">
        <v>0</v>
      </c>
      <c r="F89" s="25">
        <v>974</v>
      </c>
      <c r="G89" s="25">
        <v>0</v>
      </c>
      <c r="H89" s="25">
        <f t="shared" si="5"/>
        <v>48700</v>
      </c>
      <c r="I89" s="25">
        <v>38960</v>
      </c>
      <c r="J89" s="25">
        <v>0</v>
      </c>
      <c r="K89" s="24">
        <v>0</v>
      </c>
      <c r="L89" s="24">
        <f t="shared" si="6"/>
        <v>0</v>
      </c>
      <c r="M89" s="24">
        <f t="shared" si="7"/>
        <v>9740</v>
      </c>
      <c r="N89" s="24">
        <v>4870</v>
      </c>
      <c r="O89" s="24">
        <f t="shared" si="8"/>
        <v>4870</v>
      </c>
    </row>
    <row r="90" spans="2:15" ht="30">
      <c r="B90" s="24">
        <v>88</v>
      </c>
      <c r="C90" s="25">
        <v>816</v>
      </c>
      <c r="D90" s="33" t="s">
        <v>924</v>
      </c>
      <c r="E90" s="24">
        <v>1</v>
      </c>
      <c r="F90" s="25">
        <v>36260</v>
      </c>
      <c r="G90" s="25">
        <v>72</v>
      </c>
      <c r="H90" s="25">
        <f t="shared" si="5"/>
        <v>1811384</v>
      </c>
      <c r="I90" s="25">
        <v>1449107</v>
      </c>
      <c r="J90" s="25">
        <v>1670715</v>
      </c>
      <c r="K90" s="24">
        <v>181138</v>
      </c>
      <c r="L90" s="24">
        <f t="shared" si="6"/>
        <v>1489577</v>
      </c>
      <c r="M90" s="24">
        <f t="shared" si="7"/>
        <v>181139</v>
      </c>
      <c r="N90" s="24">
        <v>181138</v>
      </c>
      <c r="O90" s="24">
        <f t="shared" si="8"/>
        <v>1</v>
      </c>
    </row>
    <row r="91" spans="2:15" ht="45">
      <c r="B91" s="24">
        <v>89</v>
      </c>
      <c r="C91" s="25">
        <v>818</v>
      </c>
      <c r="D91" s="33" t="s">
        <v>928</v>
      </c>
      <c r="E91" s="24">
        <v>0</v>
      </c>
      <c r="F91" s="25">
        <v>39753</v>
      </c>
      <c r="G91" s="25">
        <v>0</v>
      </c>
      <c r="H91" s="25">
        <f t="shared" si="5"/>
        <v>1987650</v>
      </c>
      <c r="I91" s="25">
        <v>1590120</v>
      </c>
      <c r="J91" s="25">
        <v>0</v>
      </c>
      <c r="K91" s="24">
        <v>0</v>
      </c>
      <c r="L91" s="24">
        <f t="shared" si="6"/>
        <v>0</v>
      </c>
      <c r="M91" s="24">
        <f t="shared" si="7"/>
        <v>397530</v>
      </c>
      <c r="N91" s="24">
        <v>198765</v>
      </c>
      <c r="O91" s="24">
        <f t="shared" si="8"/>
        <v>198765</v>
      </c>
    </row>
    <row r="92" spans="2:15">
      <c r="B92" s="24">
        <v>90</v>
      </c>
      <c r="C92" s="25">
        <v>101</v>
      </c>
      <c r="D92" s="33" t="s">
        <v>28</v>
      </c>
      <c r="E92" s="24">
        <v>0</v>
      </c>
      <c r="F92" s="25">
        <v>2824</v>
      </c>
      <c r="G92" s="25">
        <v>0</v>
      </c>
      <c r="H92" s="25">
        <f t="shared" si="5"/>
        <v>141200</v>
      </c>
      <c r="I92" s="25">
        <v>112960</v>
      </c>
      <c r="J92" s="25">
        <v>0</v>
      </c>
      <c r="K92" s="24">
        <v>0</v>
      </c>
      <c r="L92" s="24">
        <f t="shared" si="6"/>
        <v>0</v>
      </c>
      <c r="M92" s="24">
        <f t="shared" si="7"/>
        <v>28240</v>
      </c>
      <c r="N92" s="24">
        <v>14120</v>
      </c>
      <c r="O92" s="24">
        <f t="shared" si="8"/>
        <v>14120</v>
      </c>
    </row>
    <row r="93" spans="2:15">
      <c r="B93" s="24">
        <v>91</v>
      </c>
      <c r="C93" s="25">
        <v>639</v>
      </c>
      <c r="D93" s="33" t="s">
        <v>641</v>
      </c>
      <c r="E93" s="24">
        <v>0</v>
      </c>
      <c r="F93" s="25">
        <v>257</v>
      </c>
      <c r="G93" s="25">
        <v>0</v>
      </c>
      <c r="H93" s="25">
        <f t="shared" si="5"/>
        <v>12850</v>
      </c>
      <c r="I93" s="25">
        <v>10280</v>
      </c>
      <c r="J93" s="25">
        <v>0</v>
      </c>
      <c r="K93" s="24">
        <v>0</v>
      </c>
      <c r="L93" s="24">
        <f t="shared" si="6"/>
        <v>0</v>
      </c>
      <c r="M93" s="24">
        <f t="shared" si="7"/>
        <v>2570</v>
      </c>
      <c r="N93" s="24">
        <v>1285</v>
      </c>
      <c r="O93" s="24">
        <f t="shared" si="8"/>
        <v>1285</v>
      </c>
    </row>
    <row r="94" spans="2:15">
      <c r="B94" s="24">
        <v>92</v>
      </c>
      <c r="C94" s="25">
        <v>640</v>
      </c>
      <c r="D94" s="33" t="s">
        <v>644</v>
      </c>
      <c r="E94" s="24">
        <v>0</v>
      </c>
      <c r="F94" s="25">
        <v>1880</v>
      </c>
      <c r="G94" s="25">
        <v>0</v>
      </c>
      <c r="H94" s="25">
        <f t="shared" si="5"/>
        <v>94000</v>
      </c>
      <c r="I94" s="25">
        <v>75200</v>
      </c>
      <c r="J94" s="25">
        <v>0</v>
      </c>
      <c r="K94" s="24">
        <v>0</v>
      </c>
      <c r="L94" s="24">
        <f t="shared" si="6"/>
        <v>0</v>
      </c>
      <c r="M94" s="24">
        <f t="shared" si="7"/>
        <v>18800</v>
      </c>
      <c r="N94" s="24">
        <v>9400</v>
      </c>
      <c r="O94" s="24">
        <f t="shared" si="8"/>
        <v>9400</v>
      </c>
    </row>
    <row r="95" spans="2:15">
      <c r="B95" s="24">
        <v>93</v>
      </c>
      <c r="C95" s="25">
        <v>628</v>
      </c>
      <c r="D95" s="33" t="s">
        <v>602</v>
      </c>
      <c r="E95" s="24">
        <v>0</v>
      </c>
      <c r="F95" s="25">
        <v>5019</v>
      </c>
      <c r="G95" s="25">
        <v>0</v>
      </c>
      <c r="H95" s="25">
        <f t="shared" si="5"/>
        <v>250950</v>
      </c>
      <c r="I95" s="25">
        <v>200760</v>
      </c>
      <c r="J95" s="25">
        <v>0</v>
      </c>
      <c r="K95" s="24">
        <v>0</v>
      </c>
      <c r="L95" s="24">
        <f t="shared" si="6"/>
        <v>0</v>
      </c>
      <c r="M95" s="24">
        <f t="shared" si="7"/>
        <v>50190</v>
      </c>
      <c r="N95" s="24">
        <v>25095</v>
      </c>
      <c r="O95" s="24">
        <f t="shared" si="8"/>
        <v>25095</v>
      </c>
    </row>
    <row r="96" spans="2:15">
      <c r="B96" s="24">
        <v>94</v>
      </c>
      <c r="C96" s="25">
        <v>629</v>
      </c>
      <c r="D96" s="33" t="s">
        <v>606</v>
      </c>
      <c r="E96" s="24">
        <v>0</v>
      </c>
      <c r="F96" s="25">
        <v>32</v>
      </c>
      <c r="G96" s="25">
        <v>0</v>
      </c>
      <c r="H96" s="25">
        <f t="shared" si="5"/>
        <v>1600</v>
      </c>
      <c r="I96" s="25">
        <v>1280</v>
      </c>
      <c r="J96" s="25">
        <v>0</v>
      </c>
      <c r="K96" s="24">
        <v>0</v>
      </c>
      <c r="L96" s="24">
        <f t="shared" si="6"/>
        <v>0</v>
      </c>
      <c r="M96" s="24">
        <f t="shared" si="7"/>
        <v>320</v>
      </c>
      <c r="N96" s="24">
        <v>25</v>
      </c>
      <c r="O96" s="24">
        <f t="shared" si="8"/>
        <v>295</v>
      </c>
    </row>
    <row r="97" spans="2:15" ht="30">
      <c r="B97" s="24">
        <v>95</v>
      </c>
      <c r="C97" s="25">
        <v>820</v>
      </c>
      <c r="D97" s="33" t="s">
        <v>932</v>
      </c>
      <c r="E97" s="24">
        <v>0</v>
      </c>
      <c r="F97" s="25">
        <v>112115</v>
      </c>
      <c r="G97" s="25">
        <v>1338</v>
      </c>
      <c r="H97" s="25">
        <f t="shared" si="5"/>
        <v>5574976</v>
      </c>
      <c r="I97" s="25">
        <v>4459981</v>
      </c>
      <c r="J97" s="25">
        <v>0</v>
      </c>
      <c r="K97" s="24">
        <v>0</v>
      </c>
      <c r="L97" s="24">
        <f t="shared" si="6"/>
        <v>0</v>
      </c>
      <c r="M97" s="24">
        <f t="shared" si="7"/>
        <v>1114995</v>
      </c>
      <c r="N97" s="24">
        <v>557498</v>
      </c>
      <c r="O97" s="24">
        <f t="shared" si="8"/>
        <v>557497</v>
      </c>
    </row>
    <row r="98" spans="2:15" ht="30">
      <c r="B98" s="24">
        <v>96</v>
      </c>
      <c r="C98" s="25">
        <v>954</v>
      </c>
      <c r="D98" s="33" t="s">
        <v>1057</v>
      </c>
      <c r="E98" s="24">
        <v>0</v>
      </c>
      <c r="F98" s="25">
        <v>2</v>
      </c>
      <c r="G98" s="25">
        <v>0</v>
      </c>
      <c r="H98" s="25">
        <f t="shared" si="5"/>
        <v>100</v>
      </c>
      <c r="I98" s="25">
        <v>80</v>
      </c>
      <c r="J98" s="25">
        <v>0</v>
      </c>
      <c r="K98" s="24">
        <v>0</v>
      </c>
      <c r="L98" s="24">
        <f t="shared" si="6"/>
        <v>0</v>
      </c>
      <c r="M98" s="24">
        <f t="shared" si="7"/>
        <v>20</v>
      </c>
      <c r="N98" s="24">
        <v>10</v>
      </c>
      <c r="O98" s="24">
        <f t="shared" si="8"/>
        <v>10</v>
      </c>
    </row>
    <row r="99" spans="2:15">
      <c r="B99" s="24">
        <v>97</v>
      </c>
      <c r="C99" s="25">
        <v>814</v>
      </c>
      <c r="D99" s="33" t="s">
        <v>888</v>
      </c>
      <c r="E99" s="24">
        <v>0</v>
      </c>
      <c r="F99" s="25">
        <v>69566</v>
      </c>
      <c r="G99" s="25">
        <v>2045</v>
      </c>
      <c r="H99" s="25">
        <f t="shared" si="5"/>
        <v>3431265</v>
      </c>
      <c r="I99" s="25">
        <v>2745012</v>
      </c>
      <c r="J99" s="25">
        <v>0</v>
      </c>
      <c r="K99" s="24">
        <v>0</v>
      </c>
      <c r="L99" s="24">
        <f t="shared" si="6"/>
        <v>0</v>
      </c>
      <c r="M99" s="24">
        <f t="shared" si="7"/>
        <v>686253</v>
      </c>
      <c r="N99" s="24">
        <v>343127</v>
      </c>
      <c r="O99" s="24">
        <f t="shared" si="8"/>
        <v>343126</v>
      </c>
    </row>
    <row r="100" spans="2:15">
      <c r="B100" s="24">
        <v>98</v>
      </c>
      <c r="C100" s="25">
        <v>143</v>
      </c>
      <c r="D100" s="33" t="s">
        <v>273</v>
      </c>
      <c r="E100" s="24">
        <v>0</v>
      </c>
      <c r="F100" s="25">
        <v>32692</v>
      </c>
      <c r="G100" s="25">
        <v>218</v>
      </c>
      <c r="H100" s="25">
        <f t="shared" ref="H100:H115" si="9">+E100*40+F100*50-G100*23</f>
        <v>1629586</v>
      </c>
      <c r="I100" s="25">
        <v>1303669</v>
      </c>
      <c r="J100" s="25">
        <v>0</v>
      </c>
      <c r="K100" s="24">
        <v>0</v>
      </c>
      <c r="L100" s="24">
        <f t="shared" si="6"/>
        <v>0</v>
      </c>
      <c r="M100" s="24">
        <f t="shared" si="7"/>
        <v>325917</v>
      </c>
      <c r="N100" s="24">
        <v>162959</v>
      </c>
      <c r="O100" s="24">
        <f t="shared" si="8"/>
        <v>162958</v>
      </c>
    </row>
    <row r="101" spans="2:15">
      <c r="B101" s="24">
        <v>99</v>
      </c>
      <c r="C101" s="25">
        <v>652</v>
      </c>
      <c r="D101" s="33" t="s">
        <v>707</v>
      </c>
      <c r="E101" s="24">
        <v>0</v>
      </c>
      <c r="F101" s="25">
        <v>6393</v>
      </c>
      <c r="G101" s="25">
        <v>8</v>
      </c>
      <c r="H101" s="25">
        <f t="shared" si="9"/>
        <v>319466</v>
      </c>
      <c r="I101" s="25">
        <v>255573</v>
      </c>
      <c r="J101" s="25">
        <v>0</v>
      </c>
      <c r="K101" s="24">
        <v>0</v>
      </c>
      <c r="L101" s="24">
        <f t="shared" si="6"/>
        <v>0</v>
      </c>
      <c r="M101" s="24">
        <f t="shared" si="7"/>
        <v>63893</v>
      </c>
      <c r="N101" s="24">
        <v>31947</v>
      </c>
      <c r="O101" s="24">
        <f t="shared" si="8"/>
        <v>31946</v>
      </c>
    </row>
    <row r="102" spans="2:15">
      <c r="B102" s="24">
        <v>100</v>
      </c>
      <c r="C102" s="25">
        <v>660</v>
      </c>
      <c r="D102" s="33" t="s">
        <v>792</v>
      </c>
      <c r="E102" s="24">
        <v>0</v>
      </c>
      <c r="F102" s="25">
        <v>899</v>
      </c>
      <c r="G102" s="25">
        <v>0</v>
      </c>
      <c r="H102" s="25">
        <f t="shared" si="9"/>
        <v>44950</v>
      </c>
      <c r="I102" s="25">
        <v>35960</v>
      </c>
      <c r="J102" s="25">
        <v>0</v>
      </c>
      <c r="K102" s="24">
        <v>0</v>
      </c>
      <c r="L102" s="24">
        <f t="shared" si="6"/>
        <v>0</v>
      </c>
      <c r="M102" s="24">
        <f t="shared" si="7"/>
        <v>8990</v>
      </c>
      <c r="N102" s="24">
        <v>4495</v>
      </c>
      <c r="O102" s="24">
        <f t="shared" si="8"/>
        <v>4495</v>
      </c>
    </row>
    <row r="103" spans="2:15">
      <c r="B103" s="24">
        <v>101</v>
      </c>
      <c r="C103" s="25">
        <v>614</v>
      </c>
      <c r="D103" s="33" t="s">
        <v>547</v>
      </c>
      <c r="E103" s="24">
        <v>0</v>
      </c>
      <c r="F103" s="25">
        <v>1</v>
      </c>
      <c r="G103" s="25">
        <v>0</v>
      </c>
      <c r="H103" s="25">
        <f t="shared" si="9"/>
        <v>50</v>
      </c>
      <c r="I103" s="25">
        <v>40</v>
      </c>
      <c r="J103" s="25">
        <v>0</v>
      </c>
      <c r="K103" s="24">
        <v>0</v>
      </c>
      <c r="L103" s="24">
        <f t="shared" si="6"/>
        <v>0</v>
      </c>
      <c r="M103" s="24">
        <f t="shared" si="7"/>
        <v>10</v>
      </c>
      <c r="N103" s="24">
        <v>5</v>
      </c>
      <c r="O103" s="24">
        <f t="shared" si="8"/>
        <v>5</v>
      </c>
    </row>
    <row r="104" spans="2:15">
      <c r="B104" s="24">
        <v>102</v>
      </c>
      <c r="C104" s="25">
        <v>607</v>
      </c>
      <c r="D104" s="33" t="s">
        <v>533</v>
      </c>
      <c r="E104" s="24">
        <v>0</v>
      </c>
      <c r="F104" s="25">
        <v>2</v>
      </c>
      <c r="G104" s="25">
        <v>0</v>
      </c>
      <c r="H104" s="25">
        <f t="shared" si="9"/>
        <v>100</v>
      </c>
      <c r="I104" s="25">
        <v>80</v>
      </c>
      <c r="J104" s="25">
        <v>1965121</v>
      </c>
      <c r="K104" s="24">
        <v>10</v>
      </c>
      <c r="L104" s="24">
        <f t="shared" si="6"/>
        <v>1965111</v>
      </c>
      <c r="M104" s="24">
        <f t="shared" si="7"/>
        <v>10</v>
      </c>
      <c r="N104" s="24">
        <v>10</v>
      </c>
      <c r="O104" s="24">
        <f t="shared" si="8"/>
        <v>0</v>
      </c>
    </row>
    <row r="105" spans="2:15">
      <c r="B105" s="24">
        <v>103</v>
      </c>
      <c r="C105" s="25">
        <v>653</v>
      </c>
      <c r="D105" s="33" t="s">
        <v>715</v>
      </c>
      <c r="E105" s="24">
        <v>0</v>
      </c>
      <c r="F105" s="25">
        <v>46970</v>
      </c>
      <c r="G105" s="25">
        <v>0</v>
      </c>
      <c r="H105" s="25">
        <f t="shared" si="9"/>
        <v>2348500</v>
      </c>
      <c r="I105" s="25">
        <v>1878800</v>
      </c>
      <c r="J105" s="25">
        <v>0</v>
      </c>
      <c r="K105" s="24">
        <v>0</v>
      </c>
      <c r="L105" s="24">
        <f t="shared" si="6"/>
        <v>0</v>
      </c>
      <c r="M105" s="24">
        <f t="shared" si="7"/>
        <v>469700</v>
      </c>
      <c r="N105" s="24">
        <v>234850</v>
      </c>
      <c r="O105" s="24">
        <f t="shared" si="8"/>
        <v>234850</v>
      </c>
    </row>
    <row r="106" spans="2:15">
      <c r="B106" s="24">
        <v>104</v>
      </c>
      <c r="C106" s="25">
        <v>642</v>
      </c>
      <c r="D106" s="33" t="s">
        <v>654</v>
      </c>
      <c r="E106" s="24">
        <v>0</v>
      </c>
      <c r="F106" s="25">
        <v>129</v>
      </c>
      <c r="G106" s="25">
        <v>0</v>
      </c>
      <c r="H106" s="25">
        <f t="shared" si="9"/>
        <v>6450</v>
      </c>
      <c r="I106" s="25">
        <v>5160</v>
      </c>
      <c r="J106" s="25">
        <v>0</v>
      </c>
      <c r="K106" s="24">
        <v>0</v>
      </c>
      <c r="L106" s="24">
        <f t="shared" si="6"/>
        <v>0</v>
      </c>
      <c r="M106" s="24">
        <f t="shared" si="7"/>
        <v>1290</v>
      </c>
      <c r="N106" s="24">
        <v>225</v>
      </c>
      <c r="O106" s="24">
        <f t="shared" si="8"/>
        <v>1065</v>
      </c>
    </row>
    <row r="107" spans="2:15">
      <c r="B107" s="24">
        <v>105</v>
      </c>
      <c r="C107" s="25">
        <v>116</v>
      </c>
      <c r="D107" s="33" t="s">
        <v>124</v>
      </c>
      <c r="E107" s="24">
        <v>0</v>
      </c>
      <c r="F107" s="25">
        <v>3715</v>
      </c>
      <c r="G107" s="25">
        <v>77</v>
      </c>
      <c r="H107" s="25">
        <f t="shared" si="9"/>
        <v>183979</v>
      </c>
      <c r="I107" s="25">
        <v>147183</v>
      </c>
      <c r="J107" s="25">
        <v>0</v>
      </c>
      <c r="K107" s="24">
        <v>0</v>
      </c>
      <c r="L107" s="24">
        <f t="shared" si="6"/>
        <v>0</v>
      </c>
      <c r="M107" s="24">
        <f t="shared" si="7"/>
        <v>36796</v>
      </c>
      <c r="N107" s="24">
        <v>18398</v>
      </c>
      <c r="O107" s="24">
        <f t="shared" si="8"/>
        <v>18398</v>
      </c>
    </row>
    <row r="108" spans="2:15">
      <c r="B108" s="24">
        <v>106</v>
      </c>
      <c r="C108" s="25">
        <v>169</v>
      </c>
      <c r="D108" s="33" t="s">
        <v>394</v>
      </c>
      <c r="E108" s="24">
        <v>0</v>
      </c>
      <c r="F108" s="25">
        <v>110761</v>
      </c>
      <c r="G108" s="25">
        <v>21</v>
      </c>
      <c r="H108" s="25">
        <f t="shared" si="9"/>
        <v>5537567</v>
      </c>
      <c r="I108" s="25">
        <v>4430054</v>
      </c>
      <c r="J108" s="25">
        <v>0</v>
      </c>
      <c r="K108" s="24">
        <v>0</v>
      </c>
      <c r="L108" s="24">
        <f t="shared" si="6"/>
        <v>0</v>
      </c>
      <c r="M108" s="24">
        <f t="shared" si="7"/>
        <v>1107513</v>
      </c>
      <c r="N108" s="24">
        <v>553757</v>
      </c>
      <c r="O108" s="24">
        <f t="shared" si="8"/>
        <v>553756</v>
      </c>
    </row>
    <row r="109" spans="2:15">
      <c r="B109" s="24">
        <v>107</v>
      </c>
      <c r="C109" s="25">
        <v>110</v>
      </c>
      <c r="D109" s="33" t="s">
        <v>108</v>
      </c>
      <c r="E109" s="24">
        <v>0</v>
      </c>
      <c r="F109" s="25">
        <v>24194</v>
      </c>
      <c r="G109" s="25">
        <v>3379</v>
      </c>
      <c r="H109" s="25">
        <f t="shared" si="9"/>
        <v>1131983</v>
      </c>
      <c r="I109" s="25">
        <v>905586</v>
      </c>
      <c r="J109" s="25">
        <v>0</v>
      </c>
      <c r="K109" s="24">
        <v>0</v>
      </c>
      <c r="L109" s="24">
        <f t="shared" si="6"/>
        <v>0</v>
      </c>
      <c r="M109" s="24">
        <f t="shared" si="7"/>
        <v>226397</v>
      </c>
      <c r="N109" s="24">
        <v>113198</v>
      </c>
      <c r="O109" s="24">
        <f t="shared" si="8"/>
        <v>113199</v>
      </c>
    </row>
    <row r="110" spans="2:15">
      <c r="B110" s="24">
        <v>108</v>
      </c>
      <c r="C110" s="25">
        <v>141</v>
      </c>
      <c r="D110" s="33" t="s">
        <v>267</v>
      </c>
      <c r="E110" s="24">
        <v>0</v>
      </c>
      <c r="F110" s="25">
        <v>34930</v>
      </c>
      <c r="G110" s="25">
        <v>0</v>
      </c>
      <c r="H110" s="25">
        <f t="shared" si="9"/>
        <v>1746500</v>
      </c>
      <c r="I110" s="25">
        <v>1397200</v>
      </c>
      <c r="J110" s="25">
        <v>0</v>
      </c>
      <c r="K110" s="24">
        <v>0</v>
      </c>
      <c r="L110" s="24">
        <f t="shared" si="6"/>
        <v>0</v>
      </c>
      <c r="M110" s="24">
        <f t="shared" si="7"/>
        <v>349300</v>
      </c>
      <c r="N110" s="24">
        <v>174650</v>
      </c>
      <c r="O110" s="24">
        <f t="shared" si="8"/>
        <v>174650</v>
      </c>
    </row>
    <row r="111" spans="2:15" ht="30">
      <c r="B111" s="24">
        <v>109</v>
      </c>
      <c r="C111" s="25">
        <v>219</v>
      </c>
      <c r="D111" s="33" t="s">
        <v>511</v>
      </c>
      <c r="E111" s="24">
        <v>0</v>
      </c>
      <c r="F111" s="25">
        <v>8480</v>
      </c>
      <c r="G111" s="25">
        <v>8480</v>
      </c>
      <c r="H111" s="25">
        <f t="shared" si="9"/>
        <v>228960</v>
      </c>
      <c r="I111" s="25">
        <v>183168</v>
      </c>
      <c r="J111" s="25">
        <v>0</v>
      </c>
      <c r="K111" s="24">
        <v>0</v>
      </c>
      <c r="L111" s="24">
        <f t="shared" si="6"/>
        <v>0</v>
      </c>
      <c r="M111" s="24">
        <f t="shared" si="7"/>
        <v>45792</v>
      </c>
      <c r="N111" s="24">
        <v>22896</v>
      </c>
      <c r="O111" s="24">
        <f t="shared" si="8"/>
        <v>22896</v>
      </c>
    </row>
    <row r="112" spans="2:15">
      <c r="B112" s="24">
        <v>110</v>
      </c>
      <c r="C112" s="25">
        <v>830</v>
      </c>
      <c r="D112" s="33" t="s">
        <v>944</v>
      </c>
      <c r="E112" s="24">
        <v>0</v>
      </c>
      <c r="F112" s="25">
        <v>21586</v>
      </c>
      <c r="G112" s="25">
        <v>21586</v>
      </c>
      <c r="H112" s="25">
        <f t="shared" si="9"/>
        <v>582822</v>
      </c>
      <c r="I112" s="25">
        <v>466258</v>
      </c>
      <c r="J112" s="25">
        <v>0</v>
      </c>
      <c r="K112" s="24">
        <v>0</v>
      </c>
      <c r="L112" s="24">
        <f t="shared" si="6"/>
        <v>0</v>
      </c>
      <c r="M112" s="24">
        <f t="shared" si="7"/>
        <v>116564</v>
      </c>
      <c r="N112" s="24">
        <v>58282</v>
      </c>
      <c r="O112" s="24">
        <f t="shared" si="8"/>
        <v>58282</v>
      </c>
    </row>
    <row r="113" spans="2:15">
      <c r="B113" s="24">
        <v>111</v>
      </c>
      <c r="C113" s="25">
        <v>928</v>
      </c>
      <c r="D113" s="33" t="s">
        <v>1143</v>
      </c>
      <c r="E113" s="24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12572</v>
      </c>
      <c r="K113" s="24">
        <v>0</v>
      </c>
      <c r="L113" s="24">
        <f t="shared" si="6"/>
        <v>12572</v>
      </c>
      <c r="M113" s="24">
        <f t="shared" si="7"/>
        <v>0</v>
      </c>
      <c r="N113" s="24">
        <v>0</v>
      </c>
      <c r="O113" s="24">
        <f t="shared" si="8"/>
        <v>0</v>
      </c>
    </row>
    <row r="114" spans="2:15">
      <c r="B114" s="24">
        <v>112</v>
      </c>
      <c r="C114" s="25">
        <v>643</v>
      </c>
      <c r="D114" s="33" t="s">
        <v>657</v>
      </c>
      <c r="E114" s="24">
        <v>0</v>
      </c>
      <c r="F114" s="25">
        <v>2010</v>
      </c>
      <c r="G114" s="25">
        <v>0</v>
      </c>
      <c r="H114" s="25">
        <f t="shared" si="9"/>
        <v>100500</v>
      </c>
      <c r="I114" s="25">
        <v>80400</v>
      </c>
      <c r="J114" s="25">
        <v>0</v>
      </c>
      <c r="K114" s="24">
        <v>0</v>
      </c>
      <c r="L114" s="24">
        <f t="shared" si="6"/>
        <v>0</v>
      </c>
      <c r="M114" s="24">
        <f t="shared" si="7"/>
        <v>20100</v>
      </c>
      <c r="N114" s="24">
        <v>10050</v>
      </c>
      <c r="O114" s="24">
        <f t="shared" si="8"/>
        <v>10050</v>
      </c>
    </row>
    <row r="115" spans="2:15">
      <c r="B115" s="24">
        <v>113</v>
      </c>
      <c r="C115" s="25">
        <v>213</v>
      </c>
      <c r="D115" s="33" t="s">
        <v>480</v>
      </c>
      <c r="E115" s="24">
        <v>0</v>
      </c>
      <c r="F115" s="25">
        <v>3644</v>
      </c>
      <c r="G115" s="25">
        <v>0</v>
      </c>
      <c r="H115" s="25">
        <f t="shared" si="9"/>
        <v>182200</v>
      </c>
      <c r="I115" s="25">
        <v>145760</v>
      </c>
      <c r="J115" s="25">
        <v>53865</v>
      </c>
      <c r="K115" s="24">
        <v>18220</v>
      </c>
      <c r="L115" s="24">
        <f t="shared" si="6"/>
        <v>35645</v>
      </c>
      <c r="M115" s="24">
        <f t="shared" si="7"/>
        <v>18220</v>
      </c>
      <c r="N115" s="24">
        <v>18220</v>
      </c>
      <c r="O115" s="24">
        <f t="shared" si="8"/>
        <v>0</v>
      </c>
    </row>
    <row r="116" spans="2:15">
      <c r="B116" s="24">
        <v>114</v>
      </c>
      <c r="C116" s="26">
        <v>625</v>
      </c>
      <c r="D116" s="27" t="s">
        <v>1128</v>
      </c>
      <c r="E116" s="24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4">
        <v>0</v>
      </c>
      <c r="L116" s="24">
        <f t="shared" si="6"/>
        <v>0</v>
      </c>
      <c r="M116" s="24">
        <f t="shared" si="7"/>
        <v>0</v>
      </c>
      <c r="N116" s="24">
        <v>0</v>
      </c>
      <c r="O116" s="24">
        <f t="shared" si="8"/>
        <v>0</v>
      </c>
    </row>
    <row r="117" spans="2:15">
      <c r="B117" s="24">
        <v>115</v>
      </c>
      <c r="C117" s="25">
        <v>654</v>
      </c>
      <c r="D117" s="33" t="s">
        <v>718</v>
      </c>
      <c r="E117" s="24">
        <v>0</v>
      </c>
      <c r="F117" s="25">
        <v>122538</v>
      </c>
      <c r="G117" s="25">
        <v>31</v>
      </c>
      <c r="H117" s="25">
        <f t="shared" ref="H117:H140" si="10">+E117*40+F117*50-G117*23</f>
        <v>6126187</v>
      </c>
      <c r="I117" s="25">
        <v>4900950</v>
      </c>
      <c r="J117" s="25">
        <v>0</v>
      </c>
      <c r="K117" s="24">
        <v>0</v>
      </c>
      <c r="L117" s="24">
        <f t="shared" si="6"/>
        <v>0</v>
      </c>
      <c r="M117" s="24">
        <f t="shared" si="7"/>
        <v>1225237</v>
      </c>
      <c r="N117" s="24">
        <v>612619</v>
      </c>
      <c r="O117" s="24">
        <f t="shared" si="8"/>
        <v>612618</v>
      </c>
    </row>
    <row r="118" spans="2:15" ht="30">
      <c r="B118" s="24">
        <v>116</v>
      </c>
      <c r="C118" s="25">
        <v>985</v>
      </c>
      <c r="D118" s="33" t="s">
        <v>1102</v>
      </c>
      <c r="E118" s="24">
        <v>0</v>
      </c>
      <c r="F118" s="25">
        <v>5284</v>
      </c>
      <c r="G118" s="25">
        <v>5284</v>
      </c>
      <c r="H118" s="25">
        <f t="shared" si="10"/>
        <v>142668</v>
      </c>
      <c r="I118" s="25">
        <v>114134</v>
      </c>
      <c r="J118" s="25">
        <v>0</v>
      </c>
      <c r="K118" s="24">
        <v>0</v>
      </c>
      <c r="L118" s="24">
        <f t="shared" si="6"/>
        <v>0</v>
      </c>
      <c r="M118" s="24">
        <f t="shared" si="7"/>
        <v>28534</v>
      </c>
      <c r="N118" s="24">
        <v>1725</v>
      </c>
      <c r="O118" s="24">
        <f t="shared" si="8"/>
        <v>26809</v>
      </c>
    </row>
    <row r="119" spans="2:15">
      <c r="B119" s="24">
        <v>117</v>
      </c>
      <c r="C119" s="25">
        <v>984</v>
      </c>
      <c r="D119" s="33" t="s">
        <v>1098</v>
      </c>
      <c r="E119" s="24">
        <v>0</v>
      </c>
      <c r="F119" s="25">
        <v>1129</v>
      </c>
      <c r="G119" s="25">
        <v>0</v>
      </c>
      <c r="H119" s="25">
        <f t="shared" si="10"/>
        <v>56450</v>
      </c>
      <c r="I119" s="25">
        <v>45160</v>
      </c>
      <c r="J119" s="25">
        <v>0</v>
      </c>
      <c r="K119" s="24">
        <v>0</v>
      </c>
      <c r="L119" s="24">
        <f t="shared" si="6"/>
        <v>0</v>
      </c>
      <c r="M119" s="24">
        <f t="shared" si="7"/>
        <v>11290</v>
      </c>
      <c r="N119" s="24">
        <v>5645</v>
      </c>
      <c r="O119" s="24">
        <f t="shared" si="8"/>
        <v>5645</v>
      </c>
    </row>
    <row r="120" spans="2:15">
      <c r="B120" s="24">
        <v>118</v>
      </c>
      <c r="C120" s="25">
        <v>658</v>
      </c>
      <c r="D120" s="33" t="s">
        <v>778</v>
      </c>
      <c r="E120" s="24">
        <v>0</v>
      </c>
      <c r="F120" s="25">
        <v>26933</v>
      </c>
      <c r="G120" s="25">
        <v>0</v>
      </c>
      <c r="H120" s="25">
        <f t="shared" si="10"/>
        <v>1346650</v>
      </c>
      <c r="I120" s="25">
        <v>1077320</v>
      </c>
      <c r="J120" s="25">
        <v>0</v>
      </c>
      <c r="K120" s="24">
        <v>0</v>
      </c>
      <c r="L120" s="24">
        <f t="shared" si="6"/>
        <v>0</v>
      </c>
      <c r="M120" s="24">
        <f t="shared" si="7"/>
        <v>269330</v>
      </c>
      <c r="N120" s="24">
        <v>134665</v>
      </c>
      <c r="O120" s="24">
        <f t="shared" si="8"/>
        <v>134665</v>
      </c>
    </row>
    <row r="121" spans="2:15">
      <c r="B121" s="24">
        <v>119</v>
      </c>
      <c r="C121" s="25">
        <v>208</v>
      </c>
      <c r="D121" s="33" t="s">
        <v>420</v>
      </c>
      <c r="E121" s="24">
        <v>0</v>
      </c>
      <c r="F121" s="25">
        <v>61774</v>
      </c>
      <c r="G121" s="25">
        <v>14732</v>
      </c>
      <c r="H121" s="25">
        <f t="shared" si="10"/>
        <v>2749864</v>
      </c>
      <c r="I121" s="25">
        <v>2199891</v>
      </c>
      <c r="J121" s="25">
        <v>0</v>
      </c>
      <c r="K121" s="24">
        <v>0</v>
      </c>
      <c r="L121" s="24">
        <f t="shared" si="6"/>
        <v>0</v>
      </c>
      <c r="M121" s="24">
        <f t="shared" si="7"/>
        <v>549973</v>
      </c>
      <c r="N121" s="24">
        <v>274986</v>
      </c>
      <c r="O121" s="24">
        <f t="shared" si="8"/>
        <v>274987</v>
      </c>
    </row>
    <row r="122" spans="2:15">
      <c r="B122" s="24">
        <v>120</v>
      </c>
      <c r="C122" s="25">
        <v>644</v>
      </c>
      <c r="D122" s="33" t="s">
        <v>660</v>
      </c>
      <c r="E122" s="24">
        <v>0</v>
      </c>
      <c r="F122" s="25">
        <v>54</v>
      </c>
      <c r="G122" s="25">
        <v>0</v>
      </c>
      <c r="H122" s="25">
        <f t="shared" si="10"/>
        <v>2700</v>
      </c>
      <c r="I122" s="25">
        <v>2160</v>
      </c>
      <c r="J122" s="25">
        <v>0</v>
      </c>
      <c r="K122" s="24">
        <v>0</v>
      </c>
      <c r="L122" s="24">
        <f t="shared" si="6"/>
        <v>0</v>
      </c>
      <c r="M122" s="24">
        <f t="shared" si="7"/>
        <v>540</v>
      </c>
      <c r="N122" s="24">
        <v>270</v>
      </c>
      <c r="O122" s="24">
        <f t="shared" si="8"/>
        <v>270</v>
      </c>
    </row>
    <row r="123" spans="2:15">
      <c r="B123" s="24">
        <v>121</v>
      </c>
      <c r="C123" s="25">
        <v>641</v>
      </c>
      <c r="D123" s="33" t="s">
        <v>648</v>
      </c>
      <c r="E123" s="24">
        <v>0</v>
      </c>
      <c r="F123" s="25">
        <v>1140</v>
      </c>
      <c r="G123" s="25">
        <v>0</v>
      </c>
      <c r="H123" s="25">
        <f t="shared" si="10"/>
        <v>57000</v>
      </c>
      <c r="I123" s="25">
        <v>45600</v>
      </c>
      <c r="J123" s="25">
        <v>0</v>
      </c>
      <c r="K123" s="24">
        <v>0</v>
      </c>
      <c r="L123" s="24">
        <f t="shared" si="6"/>
        <v>0</v>
      </c>
      <c r="M123" s="24">
        <f t="shared" si="7"/>
        <v>11400</v>
      </c>
      <c r="N123" s="24">
        <v>5700</v>
      </c>
      <c r="O123" s="24">
        <f t="shared" si="8"/>
        <v>5700</v>
      </c>
    </row>
    <row r="124" spans="2:15">
      <c r="B124" s="24">
        <v>122</v>
      </c>
      <c r="C124" s="25">
        <v>953</v>
      </c>
      <c r="D124" s="33" t="s">
        <v>1049</v>
      </c>
      <c r="E124" s="24">
        <v>0</v>
      </c>
      <c r="F124" s="25">
        <v>7538</v>
      </c>
      <c r="G124" s="25">
        <v>237</v>
      </c>
      <c r="H124" s="25">
        <f t="shared" si="10"/>
        <v>371449</v>
      </c>
      <c r="I124" s="25">
        <v>297159</v>
      </c>
      <c r="J124" s="25">
        <v>0</v>
      </c>
      <c r="K124" s="24">
        <v>0</v>
      </c>
      <c r="L124" s="24">
        <f t="shared" si="6"/>
        <v>0</v>
      </c>
      <c r="M124" s="24">
        <f t="shared" si="7"/>
        <v>74290</v>
      </c>
      <c r="N124" s="24">
        <v>37145</v>
      </c>
      <c r="O124" s="24">
        <f t="shared" si="8"/>
        <v>37145</v>
      </c>
    </row>
    <row r="125" spans="2:15">
      <c r="B125" s="24">
        <v>123</v>
      </c>
      <c r="C125" s="25">
        <v>951</v>
      </c>
      <c r="D125" s="33" t="s">
        <v>985</v>
      </c>
      <c r="E125" s="24">
        <v>0</v>
      </c>
      <c r="F125" s="25">
        <v>107147</v>
      </c>
      <c r="G125" s="25">
        <v>979</v>
      </c>
      <c r="H125" s="25">
        <f t="shared" si="10"/>
        <v>5334833</v>
      </c>
      <c r="I125" s="25">
        <v>4267866</v>
      </c>
      <c r="J125" s="25">
        <v>0</v>
      </c>
      <c r="K125" s="24">
        <v>0</v>
      </c>
      <c r="L125" s="24">
        <f t="shared" si="6"/>
        <v>0</v>
      </c>
      <c r="M125" s="24">
        <f t="shared" si="7"/>
        <v>1066967</v>
      </c>
      <c r="N125" s="24">
        <v>533483</v>
      </c>
      <c r="O125" s="24">
        <f t="shared" si="8"/>
        <v>533484</v>
      </c>
    </row>
    <row r="126" spans="2:15">
      <c r="B126" s="24">
        <v>124</v>
      </c>
      <c r="C126" s="25">
        <v>620</v>
      </c>
      <c r="D126" s="33" t="s">
        <v>588</v>
      </c>
      <c r="E126" s="24">
        <v>0</v>
      </c>
      <c r="F126" s="25">
        <v>298</v>
      </c>
      <c r="G126" s="25">
        <v>0</v>
      </c>
      <c r="H126" s="25">
        <f t="shared" si="10"/>
        <v>14900</v>
      </c>
      <c r="I126" s="25">
        <v>11920</v>
      </c>
      <c r="J126" s="25">
        <v>0</v>
      </c>
      <c r="K126" s="24">
        <v>0</v>
      </c>
      <c r="L126" s="24">
        <f t="shared" si="6"/>
        <v>0</v>
      </c>
      <c r="M126" s="24">
        <f t="shared" si="7"/>
        <v>2980</v>
      </c>
      <c r="N126" s="24">
        <v>1490</v>
      </c>
      <c r="O126" s="24">
        <f t="shared" si="8"/>
        <v>1490</v>
      </c>
    </row>
    <row r="127" spans="2:15">
      <c r="B127" s="24">
        <v>125</v>
      </c>
      <c r="C127" s="25">
        <v>610</v>
      </c>
      <c r="D127" s="33" t="s">
        <v>537</v>
      </c>
      <c r="E127" s="24">
        <v>0</v>
      </c>
      <c r="F127" s="25">
        <v>39</v>
      </c>
      <c r="G127" s="25">
        <v>1</v>
      </c>
      <c r="H127" s="25">
        <f t="shared" si="10"/>
        <v>1927</v>
      </c>
      <c r="I127" s="25">
        <v>1542</v>
      </c>
      <c r="J127" s="25">
        <v>0</v>
      </c>
      <c r="K127" s="24">
        <v>0</v>
      </c>
      <c r="L127" s="24">
        <f t="shared" si="6"/>
        <v>0</v>
      </c>
      <c r="M127" s="24">
        <f t="shared" si="7"/>
        <v>385</v>
      </c>
      <c r="N127" s="24">
        <v>193</v>
      </c>
      <c r="O127" s="24">
        <f t="shared" si="8"/>
        <v>192</v>
      </c>
    </row>
    <row r="128" spans="2:15">
      <c r="B128" s="24">
        <v>126</v>
      </c>
      <c r="C128" s="25">
        <v>656</v>
      </c>
      <c r="D128" s="33" t="s">
        <v>764</v>
      </c>
      <c r="E128" s="24">
        <v>0</v>
      </c>
      <c r="F128" s="25">
        <v>13221</v>
      </c>
      <c r="G128" s="25">
        <v>0</v>
      </c>
      <c r="H128" s="25">
        <f t="shared" si="10"/>
        <v>661050</v>
      </c>
      <c r="I128" s="25">
        <v>528840</v>
      </c>
      <c r="J128" s="25">
        <v>730088</v>
      </c>
      <c r="K128" s="24">
        <v>66105</v>
      </c>
      <c r="L128" s="24">
        <f t="shared" si="6"/>
        <v>663983</v>
      </c>
      <c r="M128" s="24">
        <f t="shared" si="7"/>
        <v>66105</v>
      </c>
      <c r="N128" s="24">
        <v>66105</v>
      </c>
      <c r="O128" s="24">
        <f t="shared" si="8"/>
        <v>0</v>
      </c>
    </row>
    <row r="129" spans="2:15">
      <c r="B129" s="24">
        <v>127</v>
      </c>
      <c r="C129" s="25">
        <v>655</v>
      </c>
      <c r="D129" s="33" t="s">
        <v>756</v>
      </c>
      <c r="E129" s="24">
        <v>0</v>
      </c>
      <c r="F129" s="25">
        <v>324</v>
      </c>
      <c r="G129" s="25">
        <v>0</v>
      </c>
      <c r="H129" s="25">
        <f t="shared" si="10"/>
        <v>16200</v>
      </c>
      <c r="I129" s="25">
        <v>12960</v>
      </c>
      <c r="J129" s="25">
        <v>0</v>
      </c>
      <c r="K129" s="24">
        <v>0</v>
      </c>
      <c r="L129" s="24">
        <f t="shared" si="6"/>
        <v>0</v>
      </c>
      <c r="M129" s="24">
        <f t="shared" si="7"/>
        <v>3240</v>
      </c>
      <c r="N129" s="24">
        <v>1620</v>
      </c>
      <c r="O129" s="24">
        <f t="shared" si="8"/>
        <v>1620</v>
      </c>
    </row>
    <row r="130" spans="2:15">
      <c r="B130" s="24">
        <v>128</v>
      </c>
      <c r="C130" s="25">
        <v>126</v>
      </c>
      <c r="D130" s="33" t="s">
        <v>229</v>
      </c>
      <c r="E130" s="24">
        <v>0</v>
      </c>
      <c r="F130" s="25">
        <v>1377</v>
      </c>
      <c r="G130" s="25">
        <v>658</v>
      </c>
      <c r="H130" s="25">
        <f t="shared" si="10"/>
        <v>53716</v>
      </c>
      <c r="I130" s="25">
        <v>42973</v>
      </c>
      <c r="J130" s="25">
        <v>0</v>
      </c>
      <c r="K130" s="24">
        <v>0</v>
      </c>
      <c r="L130" s="24">
        <f t="shared" si="6"/>
        <v>0</v>
      </c>
      <c r="M130" s="24">
        <f t="shared" si="7"/>
        <v>10743</v>
      </c>
      <c r="N130" s="24">
        <v>5372</v>
      </c>
      <c r="O130" s="24">
        <f t="shared" si="8"/>
        <v>5371</v>
      </c>
    </row>
    <row r="131" spans="2:15">
      <c r="B131" s="24">
        <v>129</v>
      </c>
      <c r="C131" s="25">
        <v>125</v>
      </c>
      <c r="D131" s="33" t="s">
        <v>225</v>
      </c>
      <c r="E131" s="24">
        <v>0</v>
      </c>
      <c r="F131" s="25">
        <v>620</v>
      </c>
      <c r="G131" s="25">
        <v>295</v>
      </c>
      <c r="H131" s="25">
        <f t="shared" si="10"/>
        <v>24215</v>
      </c>
      <c r="I131" s="25">
        <v>19372</v>
      </c>
      <c r="J131" s="25">
        <v>0</v>
      </c>
      <c r="K131" s="24">
        <v>0</v>
      </c>
      <c r="L131" s="24">
        <f t="shared" si="6"/>
        <v>0</v>
      </c>
      <c r="M131" s="24">
        <f t="shared" si="7"/>
        <v>4843</v>
      </c>
      <c r="N131" s="24">
        <v>2422</v>
      </c>
      <c r="O131" s="24">
        <f t="shared" si="8"/>
        <v>2421</v>
      </c>
    </row>
    <row r="132" spans="2:15">
      <c r="B132" s="24">
        <v>130</v>
      </c>
      <c r="C132" s="25">
        <v>134</v>
      </c>
      <c r="D132" s="33" t="s">
        <v>255</v>
      </c>
      <c r="E132" s="24">
        <v>0</v>
      </c>
      <c r="F132" s="25">
        <v>2982</v>
      </c>
      <c r="G132" s="25">
        <v>1421</v>
      </c>
      <c r="H132" s="25">
        <f t="shared" si="10"/>
        <v>116417</v>
      </c>
      <c r="I132" s="25">
        <v>93134</v>
      </c>
      <c r="J132" s="25">
        <v>0</v>
      </c>
      <c r="K132" s="24">
        <v>0</v>
      </c>
      <c r="L132" s="24">
        <f t="shared" ref="L132:L140" si="11">+J132-K132</f>
        <v>0</v>
      </c>
      <c r="M132" s="24">
        <f t="shared" ref="M132:M140" si="12">+H132-I132-K132</f>
        <v>23283</v>
      </c>
      <c r="N132" s="24">
        <v>11642</v>
      </c>
      <c r="O132" s="24">
        <f t="shared" ref="O132:O140" si="13">+M132-N132</f>
        <v>11641</v>
      </c>
    </row>
    <row r="133" spans="2:15" ht="30">
      <c r="B133" s="24">
        <v>131</v>
      </c>
      <c r="C133" s="25">
        <v>207</v>
      </c>
      <c r="D133" s="33" t="s">
        <v>410</v>
      </c>
      <c r="E133" s="24">
        <v>0</v>
      </c>
      <c r="F133" s="25">
        <v>5780</v>
      </c>
      <c r="G133" s="25">
        <v>299</v>
      </c>
      <c r="H133" s="25">
        <f t="shared" si="10"/>
        <v>282123</v>
      </c>
      <c r="I133" s="25">
        <v>225698</v>
      </c>
      <c r="J133" s="25">
        <v>850800</v>
      </c>
      <c r="K133" s="24">
        <v>28212</v>
      </c>
      <c r="L133" s="24">
        <f t="shared" si="11"/>
        <v>822588</v>
      </c>
      <c r="M133" s="24">
        <f t="shared" si="12"/>
        <v>28213</v>
      </c>
      <c r="N133" s="24">
        <v>28212</v>
      </c>
      <c r="O133" s="24">
        <f t="shared" si="13"/>
        <v>1</v>
      </c>
    </row>
    <row r="134" spans="2:15">
      <c r="B134" s="24">
        <v>132</v>
      </c>
      <c r="C134" s="25">
        <v>619</v>
      </c>
      <c r="D134" s="33" t="s">
        <v>585</v>
      </c>
      <c r="E134" s="24">
        <v>0</v>
      </c>
      <c r="F134" s="25">
        <v>6337</v>
      </c>
      <c r="G134" s="25">
        <v>0</v>
      </c>
      <c r="H134" s="25">
        <f t="shared" si="10"/>
        <v>316850</v>
      </c>
      <c r="I134" s="25">
        <v>253480</v>
      </c>
      <c r="J134" s="25">
        <v>0</v>
      </c>
      <c r="K134" s="24">
        <v>0</v>
      </c>
      <c r="L134" s="24">
        <f t="shared" si="11"/>
        <v>0</v>
      </c>
      <c r="M134" s="24">
        <f t="shared" si="12"/>
        <v>63370</v>
      </c>
      <c r="N134" s="24">
        <v>31685</v>
      </c>
      <c r="O134" s="24">
        <f t="shared" si="13"/>
        <v>31685</v>
      </c>
    </row>
    <row r="135" spans="2:15">
      <c r="B135" s="24">
        <v>133</v>
      </c>
      <c r="C135" s="25">
        <v>852</v>
      </c>
      <c r="D135" s="33" t="s">
        <v>971</v>
      </c>
      <c r="E135" s="24">
        <v>0</v>
      </c>
      <c r="F135" s="25">
        <v>40782</v>
      </c>
      <c r="G135" s="25">
        <v>40782</v>
      </c>
      <c r="H135" s="25">
        <f t="shared" si="10"/>
        <v>1101114</v>
      </c>
      <c r="I135" s="25">
        <v>880891</v>
      </c>
      <c r="J135" s="25">
        <v>0</v>
      </c>
      <c r="K135" s="24">
        <v>0</v>
      </c>
      <c r="L135" s="24">
        <f t="shared" si="11"/>
        <v>0</v>
      </c>
      <c r="M135" s="24">
        <f t="shared" si="12"/>
        <v>220223</v>
      </c>
      <c r="N135" s="24">
        <v>110111</v>
      </c>
      <c r="O135" s="24">
        <f t="shared" si="13"/>
        <v>110112</v>
      </c>
    </row>
    <row r="136" spans="2:15">
      <c r="B136" s="24">
        <v>134</v>
      </c>
      <c r="C136" s="25">
        <v>856</v>
      </c>
      <c r="D136" s="33" t="s">
        <v>977</v>
      </c>
      <c r="E136" s="24">
        <v>0</v>
      </c>
      <c r="F136" s="25">
        <v>136347</v>
      </c>
      <c r="G136" s="25">
        <v>136347</v>
      </c>
      <c r="H136" s="25">
        <f t="shared" si="10"/>
        <v>3681369</v>
      </c>
      <c r="I136" s="25">
        <v>2945095</v>
      </c>
      <c r="J136" s="25">
        <v>0</v>
      </c>
      <c r="K136" s="24">
        <v>0</v>
      </c>
      <c r="L136" s="24">
        <f t="shared" si="11"/>
        <v>0</v>
      </c>
      <c r="M136" s="24">
        <f t="shared" si="12"/>
        <v>736274</v>
      </c>
      <c r="N136" s="24">
        <v>368137</v>
      </c>
      <c r="O136" s="24">
        <f t="shared" si="13"/>
        <v>368137</v>
      </c>
    </row>
    <row r="137" spans="2:15">
      <c r="B137" s="24">
        <v>135</v>
      </c>
      <c r="C137" s="25">
        <v>854</v>
      </c>
      <c r="D137" s="33" t="s">
        <v>974</v>
      </c>
      <c r="E137" s="24">
        <v>0</v>
      </c>
      <c r="F137" s="25">
        <v>40</v>
      </c>
      <c r="G137" s="25">
        <v>40</v>
      </c>
      <c r="H137" s="25">
        <f t="shared" si="10"/>
        <v>1080</v>
      </c>
      <c r="I137" s="25">
        <v>864</v>
      </c>
      <c r="J137" s="25">
        <v>0</v>
      </c>
      <c r="K137" s="24">
        <v>0</v>
      </c>
      <c r="L137" s="24">
        <f t="shared" si="11"/>
        <v>0</v>
      </c>
      <c r="M137" s="24">
        <f t="shared" si="12"/>
        <v>216</v>
      </c>
      <c r="N137" s="24">
        <v>75</v>
      </c>
      <c r="O137" s="24">
        <f t="shared" si="13"/>
        <v>141</v>
      </c>
    </row>
    <row r="138" spans="2:15" ht="30">
      <c r="B138" s="24">
        <v>136</v>
      </c>
      <c r="C138" s="25">
        <v>840</v>
      </c>
      <c r="D138" s="33" t="s">
        <v>947</v>
      </c>
      <c r="E138" s="24">
        <v>0</v>
      </c>
      <c r="F138" s="25">
        <v>56110</v>
      </c>
      <c r="G138" s="25">
        <v>56110</v>
      </c>
      <c r="H138" s="25">
        <f t="shared" si="10"/>
        <v>1514970</v>
      </c>
      <c r="I138" s="25">
        <v>1211976</v>
      </c>
      <c r="J138" s="25">
        <v>0</v>
      </c>
      <c r="K138" s="24">
        <v>0</v>
      </c>
      <c r="L138" s="24">
        <f t="shared" si="11"/>
        <v>0</v>
      </c>
      <c r="M138" s="24">
        <f t="shared" si="12"/>
        <v>302994</v>
      </c>
      <c r="N138" s="24">
        <v>151497</v>
      </c>
      <c r="O138" s="24">
        <f t="shared" si="13"/>
        <v>151497</v>
      </c>
    </row>
    <row r="139" spans="2:15" ht="30">
      <c r="B139" s="24">
        <v>137</v>
      </c>
      <c r="C139" s="25">
        <v>846</v>
      </c>
      <c r="D139" s="33" t="s">
        <v>967</v>
      </c>
      <c r="E139" s="24">
        <v>0</v>
      </c>
      <c r="F139" s="25">
        <v>10493</v>
      </c>
      <c r="G139" s="25">
        <v>10493</v>
      </c>
      <c r="H139" s="25">
        <f t="shared" si="10"/>
        <v>283311</v>
      </c>
      <c r="I139" s="25">
        <v>226649</v>
      </c>
      <c r="J139" s="25">
        <v>0</v>
      </c>
      <c r="K139" s="24">
        <v>0</v>
      </c>
      <c r="L139" s="24">
        <f t="shared" si="11"/>
        <v>0</v>
      </c>
      <c r="M139" s="24">
        <f t="shared" si="12"/>
        <v>56662</v>
      </c>
      <c r="N139" s="24">
        <v>28331</v>
      </c>
      <c r="O139" s="24">
        <f t="shared" si="13"/>
        <v>28331</v>
      </c>
    </row>
    <row r="140" spans="2:15">
      <c r="B140" s="24">
        <v>138</v>
      </c>
      <c r="C140" s="25">
        <v>646</v>
      </c>
      <c r="D140" s="33" t="s">
        <v>666</v>
      </c>
      <c r="E140" s="24">
        <v>0</v>
      </c>
      <c r="F140" s="25">
        <v>3518</v>
      </c>
      <c r="G140" s="25">
        <v>0</v>
      </c>
      <c r="H140" s="25">
        <f t="shared" si="10"/>
        <v>175900</v>
      </c>
      <c r="I140" s="25">
        <v>140720</v>
      </c>
      <c r="J140" s="25">
        <v>0</v>
      </c>
      <c r="K140" s="24">
        <v>0</v>
      </c>
      <c r="L140" s="24">
        <f t="shared" si="11"/>
        <v>0</v>
      </c>
      <c r="M140" s="24">
        <f t="shared" si="12"/>
        <v>35180</v>
      </c>
      <c r="N140" s="24">
        <v>17590</v>
      </c>
      <c r="O140" s="24">
        <f t="shared" si="13"/>
        <v>17590</v>
      </c>
    </row>
    <row r="141" spans="2:15">
      <c r="D141" s="34" t="s">
        <v>1107</v>
      </c>
      <c r="E141" s="29">
        <f t="shared" ref="E141:O141" si="14">SUM(E3:E140)</f>
        <v>1</v>
      </c>
      <c r="F141" s="30">
        <f t="shared" si="14"/>
        <v>3315252</v>
      </c>
      <c r="G141" s="30">
        <f t="shared" si="14"/>
        <v>430888</v>
      </c>
      <c r="H141" s="30">
        <f t="shared" si="14"/>
        <v>155852216</v>
      </c>
      <c r="I141" s="30">
        <f t="shared" si="14"/>
        <v>124681773</v>
      </c>
      <c r="J141" s="30">
        <f t="shared" si="14"/>
        <v>33216112</v>
      </c>
      <c r="K141" s="30">
        <f t="shared" si="14"/>
        <v>1246872</v>
      </c>
      <c r="L141" s="30">
        <f t="shared" si="14"/>
        <v>31969240</v>
      </c>
      <c r="M141" s="30">
        <f t="shared" si="14"/>
        <v>29923571</v>
      </c>
      <c r="N141" s="30">
        <f t="shared" si="14"/>
        <v>15529979</v>
      </c>
      <c r="O141" s="30">
        <f t="shared" si="14"/>
        <v>14393592</v>
      </c>
    </row>
    <row r="142" spans="2:15">
      <c r="I142" s="32"/>
    </row>
  </sheetData>
  <sortState ref="C2:K137">
    <sortCondition ref="D2:D137"/>
  </sortState>
  <pageMargins left="0.89" right="0.35" top="0.39" bottom="0.36" header="0.3" footer="0.3"/>
  <pageSetup paperSize="5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44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6.5"/>
  <cols>
    <col min="1" max="1" width="9.140625" style="17"/>
    <col min="2" max="2" width="60.42578125" style="39" customWidth="1"/>
    <col min="3" max="16" width="12.5703125" style="17" customWidth="1"/>
    <col min="17" max="17" width="14.85546875" style="17" bestFit="1" customWidth="1"/>
    <col min="18" max="18" width="12.42578125" style="17" bestFit="1" customWidth="1"/>
    <col min="19" max="19" width="9.140625" style="17"/>
    <col min="20" max="20" width="11.140625" style="17" bestFit="1" customWidth="1"/>
    <col min="21" max="21" width="12.42578125" style="17" bestFit="1" customWidth="1"/>
    <col min="22" max="23" width="10" style="17" bestFit="1" customWidth="1"/>
    <col min="24" max="24" width="12.140625" style="66" bestFit="1" customWidth="1"/>
    <col min="25" max="16384" width="9.140625" style="17"/>
  </cols>
  <sheetData>
    <row r="1" spans="1:24" s="45" customFormat="1" ht="181.5">
      <c r="A1" s="44" t="s">
        <v>1109</v>
      </c>
      <c r="B1" s="44" t="s">
        <v>1</v>
      </c>
      <c r="C1" s="44" t="s">
        <v>1144</v>
      </c>
      <c r="D1" s="44" t="s">
        <v>1145</v>
      </c>
      <c r="E1" s="44" t="s">
        <v>1146</v>
      </c>
      <c r="F1" s="44" t="s">
        <v>1147</v>
      </c>
      <c r="G1" s="44" t="s">
        <v>1148</v>
      </c>
      <c r="H1" s="44" t="s">
        <v>1149</v>
      </c>
      <c r="I1" s="44" t="s">
        <v>1150</v>
      </c>
      <c r="J1" s="44" t="s">
        <v>1151</v>
      </c>
      <c r="K1" s="44" t="s">
        <v>1152</v>
      </c>
      <c r="L1" s="44" t="s">
        <v>1153</v>
      </c>
      <c r="M1" s="44" t="s">
        <v>1154</v>
      </c>
      <c r="N1" s="44" t="s">
        <v>1155</v>
      </c>
      <c r="O1" s="44" t="s">
        <v>1156</v>
      </c>
      <c r="P1" s="44" t="s">
        <v>1157</v>
      </c>
      <c r="Q1" s="72" t="s">
        <v>1125</v>
      </c>
      <c r="R1" s="45" t="s">
        <v>1227</v>
      </c>
      <c r="S1" s="45" t="s">
        <v>1226</v>
      </c>
      <c r="T1" s="45" t="s">
        <v>1225</v>
      </c>
      <c r="U1" s="64">
        <v>0.1</v>
      </c>
      <c r="V1" s="45" t="s">
        <v>1228</v>
      </c>
      <c r="W1" s="45" t="s">
        <v>1226</v>
      </c>
      <c r="X1" s="67" t="s">
        <v>1229</v>
      </c>
    </row>
    <row r="2" spans="1:24" s="45" customFormat="1">
      <c r="A2" s="74" t="s">
        <v>1158</v>
      </c>
      <c r="B2" s="74"/>
      <c r="C2" s="46">
        <v>25</v>
      </c>
      <c r="D2" s="46">
        <v>50</v>
      </c>
      <c r="E2" s="46">
        <v>50</v>
      </c>
      <c r="F2" s="46">
        <v>25</v>
      </c>
      <c r="G2" s="46">
        <v>25</v>
      </c>
      <c r="H2" s="47">
        <v>1000</v>
      </c>
      <c r="I2" s="46">
        <v>50</v>
      </c>
      <c r="J2" s="46">
        <v>25</v>
      </c>
      <c r="K2" s="46">
        <v>10000</v>
      </c>
      <c r="L2" s="46">
        <v>10000</v>
      </c>
      <c r="M2" s="46">
        <v>10000</v>
      </c>
      <c r="N2" s="46">
        <v>25</v>
      </c>
      <c r="O2" s="46">
        <v>100000</v>
      </c>
      <c r="P2" s="46">
        <v>50000</v>
      </c>
      <c r="Q2" s="73"/>
      <c r="X2" s="65"/>
    </row>
    <row r="3" spans="1:24" ht="33">
      <c r="A3" s="48">
        <v>964</v>
      </c>
      <c r="B3" s="49" t="s">
        <v>1072</v>
      </c>
      <c r="C3" s="37">
        <v>0</v>
      </c>
      <c r="D3" s="37">
        <v>0</v>
      </c>
      <c r="E3" s="37">
        <v>0</v>
      </c>
      <c r="F3" s="37">
        <v>391</v>
      </c>
      <c r="G3" s="37">
        <v>0</v>
      </c>
      <c r="H3" s="37">
        <v>0</v>
      </c>
      <c r="I3" s="37">
        <v>0</v>
      </c>
      <c r="J3" s="37">
        <v>8</v>
      </c>
      <c r="K3" s="37">
        <v>0</v>
      </c>
      <c r="L3" s="37">
        <v>7</v>
      </c>
      <c r="M3" s="37">
        <v>0</v>
      </c>
      <c r="N3" s="37">
        <v>0</v>
      </c>
      <c r="O3" s="37">
        <v>0</v>
      </c>
      <c r="P3" s="37">
        <v>0</v>
      </c>
      <c r="Q3" s="36">
        <f>+C3*$C$2+D3*$D$2+E3*$E$2+F3*$F$2+G3*$G$2+H3*$H$2+I3*$I$2+J3*$J$2+K3*$K$2+L3*$L$2+M3*$M$2+N3*$N$2+O3*$O$2+P3</f>
        <v>79975</v>
      </c>
      <c r="R3" s="17">
        <v>79975</v>
      </c>
      <c r="S3" s="17">
        <v>10150</v>
      </c>
      <c r="T3" s="17">
        <v>101493</v>
      </c>
      <c r="U3" s="17">
        <f>+T3*0.1</f>
        <v>10149.300000000001</v>
      </c>
      <c r="V3" s="17">
        <v>10150</v>
      </c>
      <c r="W3" s="17">
        <v>10150</v>
      </c>
      <c r="X3" s="66">
        <f t="shared" ref="X3:X34" si="0">+W3-V3</f>
        <v>0</v>
      </c>
    </row>
    <row r="4" spans="1:24">
      <c r="A4" s="48">
        <v>661</v>
      </c>
      <c r="B4" s="49" t="s">
        <v>796</v>
      </c>
      <c r="C4" s="37">
        <v>0</v>
      </c>
      <c r="D4" s="37">
        <v>191</v>
      </c>
      <c r="E4" s="37">
        <v>149</v>
      </c>
      <c r="F4" s="37">
        <v>219</v>
      </c>
      <c r="G4" s="37">
        <v>0</v>
      </c>
      <c r="H4" s="37">
        <v>7</v>
      </c>
      <c r="I4" s="37">
        <v>22</v>
      </c>
      <c r="J4" s="37">
        <v>0</v>
      </c>
      <c r="K4" s="37">
        <v>0</v>
      </c>
      <c r="L4" s="37">
        <v>0</v>
      </c>
      <c r="M4" s="37">
        <v>3</v>
      </c>
      <c r="N4" s="37">
        <v>53</v>
      </c>
      <c r="O4" s="37">
        <v>3</v>
      </c>
      <c r="P4" s="37">
        <v>450000</v>
      </c>
      <c r="Q4" s="36">
        <f t="shared" ref="Q4:Q67" si="1">+C4*$C$2+D4*$D$2+E4*$E$2+F4*$F$2+G4*$G$2+H4*$H$2+I4*$I$2+J4*$J$2+K4*$K$2+L4*$L$2+M4*$M$2+N4*$N$2+O4*$O$2+P4</f>
        <v>811900</v>
      </c>
      <c r="R4" s="17">
        <v>2294450</v>
      </c>
      <c r="S4" s="17">
        <v>148230</v>
      </c>
      <c r="T4" s="17">
        <v>1482300</v>
      </c>
      <c r="U4" s="17">
        <f t="shared" ref="U4:U67" si="2">+T4*0.1</f>
        <v>148230</v>
      </c>
      <c r="V4" s="17">
        <v>148230</v>
      </c>
      <c r="W4" s="17">
        <v>148230</v>
      </c>
      <c r="X4" s="66">
        <f t="shared" si="0"/>
        <v>0</v>
      </c>
    </row>
    <row r="5" spans="1:24">
      <c r="A5" s="48">
        <v>623</v>
      </c>
      <c r="B5" s="49" t="s">
        <v>595</v>
      </c>
      <c r="C5" s="37">
        <v>0</v>
      </c>
      <c r="D5" s="37">
        <v>114</v>
      </c>
      <c r="E5" s="37">
        <v>376</v>
      </c>
      <c r="F5" s="37">
        <v>36</v>
      </c>
      <c r="G5" s="37">
        <v>0</v>
      </c>
      <c r="H5" s="37">
        <v>4</v>
      </c>
      <c r="I5" s="37">
        <v>3</v>
      </c>
      <c r="J5" s="37">
        <v>0</v>
      </c>
      <c r="K5" s="37">
        <v>0</v>
      </c>
      <c r="L5" s="37">
        <v>0</v>
      </c>
      <c r="M5" s="37">
        <v>1</v>
      </c>
      <c r="N5" s="37">
        <v>1705</v>
      </c>
      <c r="O5" s="37">
        <v>0</v>
      </c>
      <c r="P5" s="37">
        <v>0</v>
      </c>
      <c r="Q5" s="36">
        <f t="shared" si="1"/>
        <v>82175</v>
      </c>
      <c r="R5" s="17">
        <v>3823375</v>
      </c>
      <c r="S5" s="17">
        <v>32940</v>
      </c>
      <c r="T5" s="17">
        <v>329400</v>
      </c>
      <c r="U5" s="17">
        <f t="shared" si="2"/>
        <v>32940</v>
      </c>
      <c r="V5" s="17">
        <v>32940</v>
      </c>
      <c r="W5" s="17">
        <v>32940</v>
      </c>
      <c r="X5" s="66">
        <f t="shared" si="0"/>
        <v>0</v>
      </c>
    </row>
    <row r="6" spans="1:24">
      <c r="A6" s="48">
        <v>821</v>
      </c>
      <c r="B6" s="49" t="s">
        <v>940</v>
      </c>
      <c r="C6" s="37">
        <v>0</v>
      </c>
      <c r="D6" s="37">
        <v>117</v>
      </c>
      <c r="E6" s="37">
        <v>478</v>
      </c>
      <c r="F6" s="37">
        <v>141</v>
      </c>
      <c r="G6" s="37">
        <v>0</v>
      </c>
      <c r="H6" s="37">
        <v>3</v>
      </c>
      <c r="I6" s="37">
        <v>9</v>
      </c>
      <c r="J6" s="37">
        <v>0</v>
      </c>
      <c r="K6" s="37">
        <v>0</v>
      </c>
      <c r="L6" s="37">
        <v>0</v>
      </c>
      <c r="M6" s="37">
        <v>3</v>
      </c>
      <c r="N6" s="37">
        <v>1452</v>
      </c>
      <c r="O6" s="37">
        <v>0</v>
      </c>
      <c r="P6" s="37">
        <v>0</v>
      </c>
      <c r="Q6" s="36">
        <f t="shared" si="1"/>
        <v>103025</v>
      </c>
      <c r="R6" s="17">
        <v>4859125</v>
      </c>
      <c r="S6" s="17">
        <v>119405</v>
      </c>
      <c r="T6" s="17">
        <v>1194050</v>
      </c>
      <c r="U6" s="17">
        <f t="shared" si="2"/>
        <v>119405</v>
      </c>
      <c r="V6" s="17">
        <v>103025</v>
      </c>
      <c r="W6" s="17">
        <v>119405</v>
      </c>
      <c r="X6" s="66">
        <f t="shared" si="0"/>
        <v>16380</v>
      </c>
    </row>
    <row r="7" spans="1:24">
      <c r="A7" s="48">
        <v>647</v>
      </c>
      <c r="B7" s="49" t="s">
        <v>671</v>
      </c>
      <c r="C7" s="37">
        <v>0</v>
      </c>
      <c r="D7" s="37">
        <v>8</v>
      </c>
      <c r="E7" s="37">
        <v>110</v>
      </c>
      <c r="F7" s="37">
        <v>82</v>
      </c>
      <c r="G7" s="37">
        <v>0</v>
      </c>
      <c r="H7" s="37">
        <v>3</v>
      </c>
      <c r="I7" s="37">
        <v>8</v>
      </c>
      <c r="J7" s="37">
        <v>0</v>
      </c>
      <c r="K7" s="37">
        <v>0</v>
      </c>
      <c r="L7" s="37">
        <v>0</v>
      </c>
      <c r="M7" s="37">
        <v>0</v>
      </c>
      <c r="N7" s="37">
        <v>22</v>
      </c>
      <c r="O7" s="37">
        <v>0</v>
      </c>
      <c r="P7" s="37">
        <v>0</v>
      </c>
      <c r="Q7" s="36">
        <f t="shared" si="1"/>
        <v>11900</v>
      </c>
      <c r="R7" s="17">
        <v>1106400</v>
      </c>
      <c r="S7" s="17">
        <v>14065</v>
      </c>
      <c r="T7" s="17">
        <v>140650</v>
      </c>
      <c r="U7" s="17">
        <f t="shared" si="2"/>
        <v>14065</v>
      </c>
      <c r="V7" s="17">
        <v>11900</v>
      </c>
      <c r="W7" s="17">
        <v>14065</v>
      </c>
      <c r="X7" s="66">
        <f t="shared" si="0"/>
        <v>2165</v>
      </c>
    </row>
    <row r="8" spans="1:24">
      <c r="A8" s="48">
        <v>630</v>
      </c>
      <c r="B8" s="49" t="s">
        <v>609</v>
      </c>
      <c r="C8" s="37">
        <v>0</v>
      </c>
      <c r="D8" s="37">
        <v>7</v>
      </c>
      <c r="E8" s="37">
        <v>30</v>
      </c>
      <c r="F8" s="37">
        <v>21</v>
      </c>
      <c r="G8" s="37">
        <v>0</v>
      </c>
      <c r="H8" s="37">
        <v>0</v>
      </c>
      <c r="I8" s="37">
        <v>3</v>
      </c>
      <c r="J8" s="37">
        <v>0</v>
      </c>
      <c r="K8" s="37">
        <v>0</v>
      </c>
      <c r="L8" s="37">
        <v>0</v>
      </c>
      <c r="M8" s="37">
        <v>0</v>
      </c>
      <c r="N8" s="37">
        <v>9</v>
      </c>
      <c r="O8" s="37">
        <v>0</v>
      </c>
      <c r="P8" s="37">
        <v>0</v>
      </c>
      <c r="Q8" s="36">
        <f t="shared" si="1"/>
        <v>2750</v>
      </c>
      <c r="R8" s="17">
        <v>301250</v>
      </c>
      <c r="S8" s="17">
        <v>1505</v>
      </c>
      <c r="T8" s="17">
        <v>15050</v>
      </c>
      <c r="U8" s="17">
        <f t="shared" si="2"/>
        <v>1505</v>
      </c>
      <c r="V8" s="17">
        <v>1505</v>
      </c>
      <c r="W8" s="17">
        <v>1505</v>
      </c>
      <c r="X8" s="66">
        <f t="shared" si="0"/>
        <v>0</v>
      </c>
    </row>
    <row r="9" spans="1:24">
      <c r="A9" s="48">
        <v>601</v>
      </c>
      <c r="B9" s="49" t="s">
        <v>515</v>
      </c>
      <c r="C9" s="37">
        <v>0</v>
      </c>
      <c r="D9" s="37">
        <v>4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6">
        <f t="shared" si="1"/>
        <v>200</v>
      </c>
      <c r="R9" s="17">
        <v>200</v>
      </c>
      <c r="S9" s="17">
        <v>0</v>
      </c>
      <c r="T9" s="17">
        <v>750</v>
      </c>
      <c r="U9" s="17">
        <f t="shared" si="2"/>
        <v>75</v>
      </c>
      <c r="V9" s="17">
        <v>75</v>
      </c>
      <c r="W9" s="17">
        <v>0</v>
      </c>
      <c r="X9" s="66">
        <f t="shared" si="0"/>
        <v>-75</v>
      </c>
    </row>
    <row r="10" spans="1:24">
      <c r="A10" s="48">
        <v>648</v>
      </c>
      <c r="B10" s="49" t="s">
        <v>674</v>
      </c>
      <c r="C10" s="37">
        <v>0</v>
      </c>
      <c r="D10" s="37">
        <v>23</v>
      </c>
      <c r="E10" s="37">
        <v>21</v>
      </c>
      <c r="F10" s="37">
        <v>15</v>
      </c>
      <c r="G10" s="37">
        <v>0</v>
      </c>
      <c r="H10" s="37">
        <v>3</v>
      </c>
      <c r="I10" s="37">
        <v>3</v>
      </c>
      <c r="J10" s="37">
        <v>0</v>
      </c>
      <c r="K10" s="37">
        <v>0</v>
      </c>
      <c r="L10" s="37">
        <v>0</v>
      </c>
      <c r="M10" s="37">
        <v>0</v>
      </c>
      <c r="N10" s="37">
        <v>5</v>
      </c>
      <c r="O10" s="37">
        <v>0</v>
      </c>
      <c r="P10" s="37">
        <v>0</v>
      </c>
      <c r="Q10" s="36">
        <f t="shared" si="1"/>
        <v>5850</v>
      </c>
      <c r="R10" s="17">
        <v>214800</v>
      </c>
      <c r="S10" s="17">
        <v>6800</v>
      </c>
      <c r="T10" s="17">
        <v>68000</v>
      </c>
      <c r="U10" s="17">
        <f t="shared" si="2"/>
        <v>6800</v>
      </c>
      <c r="V10" s="17">
        <v>5850</v>
      </c>
      <c r="W10" s="17">
        <v>6800</v>
      </c>
      <c r="X10" s="66">
        <f t="shared" si="0"/>
        <v>950</v>
      </c>
    </row>
    <row r="11" spans="1:24">
      <c r="A11" s="48">
        <v>602</v>
      </c>
      <c r="B11" s="49" t="s">
        <v>519</v>
      </c>
      <c r="C11" s="37">
        <v>0</v>
      </c>
      <c r="D11" s="37">
        <v>0</v>
      </c>
      <c r="E11" s="37">
        <v>7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6">
        <f t="shared" si="1"/>
        <v>350</v>
      </c>
      <c r="R11" s="17">
        <v>70000</v>
      </c>
      <c r="S11" s="17">
        <v>33</v>
      </c>
      <c r="T11" s="17">
        <v>331</v>
      </c>
      <c r="U11" s="17">
        <f t="shared" si="2"/>
        <v>33.1</v>
      </c>
      <c r="V11" s="17">
        <v>33</v>
      </c>
      <c r="W11" s="17">
        <v>33</v>
      </c>
      <c r="X11" s="66">
        <f t="shared" si="0"/>
        <v>0</v>
      </c>
    </row>
    <row r="12" spans="1:24">
      <c r="A12" s="48">
        <v>649</v>
      </c>
      <c r="B12" s="49" t="s">
        <v>679</v>
      </c>
      <c r="C12" s="37">
        <v>0</v>
      </c>
      <c r="D12" s="37">
        <v>72</v>
      </c>
      <c r="E12" s="37">
        <v>1567</v>
      </c>
      <c r="F12" s="37">
        <v>131</v>
      </c>
      <c r="G12" s="37">
        <v>0</v>
      </c>
      <c r="H12" s="37">
        <v>32</v>
      </c>
      <c r="I12" s="37">
        <v>4</v>
      </c>
      <c r="J12" s="37">
        <v>1</v>
      </c>
      <c r="K12" s="37">
        <v>0</v>
      </c>
      <c r="L12" s="37">
        <v>0</v>
      </c>
      <c r="M12" s="37">
        <v>0</v>
      </c>
      <c r="N12" s="37">
        <v>111</v>
      </c>
      <c r="O12" s="37">
        <v>0</v>
      </c>
      <c r="P12" s="37">
        <v>50000</v>
      </c>
      <c r="Q12" s="36">
        <f t="shared" si="1"/>
        <v>170225</v>
      </c>
      <c r="R12" s="17">
        <v>15761875</v>
      </c>
      <c r="S12" s="17">
        <v>97925</v>
      </c>
      <c r="T12" s="17">
        <v>979250</v>
      </c>
      <c r="U12" s="17">
        <f t="shared" si="2"/>
        <v>97925</v>
      </c>
      <c r="V12" s="17">
        <v>97925</v>
      </c>
      <c r="W12" s="17">
        <v>97925</v>
      </c>
      <c r="X12" s="66">
        <f t="shared" si="0"/>
        <v>0</v>
      </c>
    </row>
    <row r="13" spans="1:24">
      <c r="A13" s="48">
        <v>662</v>
      </c>
      <c r="B13" s="49" t="s">
        <v>804</v>
      </c>
      <c r="C13" s="37">
        <v>0</v>
      </c>
      <c r="D13" s="37">
        <v>64</v>
      </c>
      <c r="E13" s="37">
        <v>360</v>
      </c>
      <c r="F13" s="37">
        <v>56</v>
      </c>
      <c r="G13" s="37">
        <v>0</v>
      </c>
      <c r="H13" s="37">
        <v>3</v>
      </c>
      <c r="I13" s="37">
        <v>3</v>
      </c>
      <c r="J13" s="37">
        <v>0</v>
      </c>
      <c r="K13" s="37">
        <v>0</v>
      </c>
      <c r="L13" s="37">
        <v>0</v>
      </c>
      <c r="M13" s="37">
        <v>1</v>
      </c>
      <c r="N13" s="37">
        <v>6</v>
      </c>
      <c r="O13" s="37">
        <v>0</v>
      </c>
      <c r="P13" s="37">
        <v>0</v>
      </c>
      <c r="Q13" s="36">
        <f t="shared" si="1"/>
        <v>35900</v>
      </c>
      <c r="R13" s="17">
        <v>3617900</v>
      </c>
      <c r="S13" s="17">
        <v>25105</v>
      </c>
      <c r="T13" s="17">
        <v>251050</v>
      </c>
      <c r="U13" s="17">
        <f t="shared" si="2"/>
        <v>25105</v>
      </c>
      <c r="V13" s="17">
        <v>25105</v>
      </c>
      <c r="W13" s="17">
        <v>25105</v>
      </c>
      <c r="X13" s="66">
        <f t="shared" si="0"/>
        <v>0</v>
      </c>
    </row>
    <row r="14" spans="1:24">
      <c r="A14" s="48">
        <v>671</v>
      </c>
      <c r="B14" s="49" t="s">
        <v>823</v>
      </c>
      <c r="C14" s="37">
        <v>0</v>
      </c>
      <c r="D14" s="37">
        <v>13</v>
      </c>
      <c r="E14" s="37">
        <v>90</v>
      </c>
      <c r="F14" s="37">
        <v>23</v>
      </c>
      <c r="G14" s="37">
        <v>0</v>
      </c>
      <c r="H14" s="37">
        <v>8</v>
      </c>
      <c r="I14" s="37">
        <v>9</v>
      </c>
      <c r="J14" s="37">
        <v>0</v>
      </c>
      <c r="K14" s="37">
        <v>0</v>
      </c>
      <c r="L14" s="37">
        <v>0</v>
      </c>
      <c r="M14" s="37">
        <v>2</v>
      </c>
      <c r="N14" s="37">
        <v>8</v>
      </c>
      <c r="O14" s="37">
        <v>0</v>
      </c>
      <c r="P14" s="37">
        <v>0</v>
      </c>
      <c r="Q14" s="36">
        <f t="shared" si="1"/>
        <v>34375</v>
      </c>
      <c r="R14" s="17">
        <v>929875</v>
      </c>
      <c r="S14" s="17">
        <v>17360</v>
      </c>
      <c r="T14" s="17">
        <v>173600</v>
      </c>
      <c r="U14" s="17">
        <f t="shared" si="2"/>
        <v>17360</v>
      </c>
      <c r="V14" s="17">
        <v>17360</v>
      </c>
      <c r="W14" s="17">
        <v>17360</v>
      </c>
      <c r="X14" s="66">
        <f t="shared" si="0"/>
        <v>0</v>
      </c>
    </row>
    <row r="15" spans="1:24">
      <c r="A15" s="48">
        <v>670</v>
      </c>
      <c r="B15" s="49" t="s">
        <v>819</v>
      </c>
      <c r="C15" s="37">
        <v>0</v>
      </c>
      <c r="D15" s="37">
        <v>15</v>
      </c>
      <c r="E15" s="37">
        <v>25</v>
      </c>
      <c r="F15" s="37">
        <v>77</v>
      </c>
      <c r="G15" s="37">
        <v>0</v>
      </c>
      <c r="H15" s="37">
        <v>3</v>
      </c>
      <c r="I15" s="37">
        <v>2</v>
      </c>
      <c r="J15" s="37">
        <v>0</v>
      </c>
      <c r="K15" s="37">
        <v>0</v>
      </c>
      <c r="L15" s="37">
        <v>0</v>
      </c>
      <c r="M15" s="37">
        <v>2</v>
      </c>
      <c r="N15" s="37">
        <v>25</v>
      </c>
      <c r="O15" s="37">
        <v>0</v>
      </c>
      <c r="P15" s="37">
        <v>0</v>
      </c>
      <c r="Q15" s="36">
        <f t="shared" si="1"/>
        <v>27650</v>
      </c>
      <c r="R15" s="17">
        <v>276400</v>
      </c>
      <c r="S15" s="17">
        <v>48900</v>
      </c>
      <c r="T15" s="17">
        <v>489000</v>
      </c>
      <c r="U15" s="17">
        <f t="shared" si="2"/>
        <v>48900</v>
      </c>
      <c r="V15" s="17">
        <v>27650</v>
      </c>
      <c r="W15" s="17">
        <v>48900</v>
      </c>
      <c r="X15" s="66">
        <f t="shared" si="0"/>
        <v>21250</v>
      </c>
    </row>
    <row r="16" spans="1:24">
      <c r="A16" s="48">
        <v>987</v>
      </c>
      <c r="B16" s="49" t="s">
        <v>1159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6">
        <f t="shared" si="1"/>
        <v>0</v>
      </c>
      <c r="R16" s="17">
        <v>0</v>
      </c>
      <c r="S16" s="17">
        <v>0</v>
      </c>
      <c r="T16" s="17">
        <v>0</v>
      </c>
      <c r="U16" s="17">
        <f t="shared" si="2"/>
        <v>0</v>
      </c>
      <c r="V16" s="17">
        <v>0</v>
      </c>
      <c r="W16" s="17">
        <v>0</v>
      </c>
      <c r="X16" s="66">
        <f t="shared" si="0"/>
        <v>0</v>
      </c>
    </row>
    <row r="17" spans="1:24">
      <c r="A17" s="48">
        <v>983</v>
      </c>
      <c r="B17" s="49" t="s">
        <v>1160</v>
      </c>
      <c r="C17" s="37">
        <v>0</v>
      </c>
      <c r="D17" s="37">
        <v>0</v>
      </c>
      <c r="E17" s="37">
        <v>5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50">
        <f t="shared" si="1"/>
        <v>250</v>
      </c>
      <c r="R17" s="17">
        <v>50000</v>
      </c>
      <c r="S17" s="17">
        <v>0</v>
      </c>
      <c r="T17" s="17">
        <v>0</v>
      </c>
      <c r="U17" s="17">
        <f t="shared" si="2"/>
        <v>0</v>
      </c>
      <c r="V17" s="17">
        <v>0</v>
      </c>
      <c r="W17" s="17">
        <v>0</v>
      </c>
      <c r="X17" s="66">
        <f t="shared" si="0"/>
        <v>0</v>
      </c>
    </row>
    <row r="18" spans="1:24">
      <c r="A18" s="48">
        <v>611</v>
      </c>
      <c r="B18" s="49" t="s">
        <v>541</v>
      </c>
      <c r="C18" s="37">
        <v>0</v>
      </c>
      <c r="D18" s="37">
        <v>596</v>
      </c>
      <c r="E18" s="37">
        <v>0</v>
      </c>
      <c r="F18" s="37">
        <v>4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50000</v>
      </c>
      <c r="Q18" s="36">
        <f t="shared" si="1"/>
        <v>79900</v>
      </c>
      <c r="R18" s="17">
        <v>79900</v>
      </c>
      <c r="S18" s="17">
        <v>0</v>
      </c>
      <c r="T18" s="17">
        <v>30400</v>
      </c>
      <c r="U18" s="17">
        <f t="shared" si="2"/>
        <v>3040</v>
      </c>
      <c r="V18" s="17">
        <v>3040</v>
      </c>
      <c r="W18" s="17">
        <v>0</v>
      </c>
      <c r="X18" s="66">
        <f t="shared" si="0"/>
        <v>-3040</v>
      </c>
    </row>
    <row r="19" spans="1:24">
      <c r="A19" s="48">
        <v>657</v>
      </c>
      <c r="B19" s="49" t="s">
        <v>770</v>
      </c>
      <c r="C19" s="37">
        <v>0</v>
      </c>
      <c r="D19" s="37">
        <v>9</v>
      </c>
      <c r="E19" s="37">
        <v>80</v>
      </c>
      <c r="F19" s="37">
        <v>100</v>
      </c>
      <c r="G19" s="37">
        <v>0</v>
      </c>
      <c r="H19" s="37">
        <v>6</v>
      </c>
      <c r="I19" s="37">
        <v>14</v>
      </c>
      <c r="J19" s="37">
        <v>0</v>
      </c>
      <c r="K19" s="37">
        <v>0</v>
      </c>
      <c r="L19" s="37">
        <v>0</v>
      </c>
      <c r="M19" s="37">
        <v>5</v>
      </c>
      <c r="N19" s="37">
        <v>1414</v>
      </c>
      <c r="O19" s="37">
        <v>0</v>
      </c>
      <c r="P19" s="37">
        <v>0</v>
      </c>
      <c r="Q19" s="36">
        <f t="shared" si="1"/>
        <v>99000</v>
      </c>
      <c r="R19" s="17">
        <v>895000</v>
      </c>
      <c r="S19" s="17">
        <v>31650</v>
      </c>
      <c r="T19" s="17">
        <v>316500</v>
      </c>
      <c r="U19" s="17">
        <f t="shared" si="2"/>
        <v>31650</v>
      </c>
      <c r="V19" s="17">
        <v>31650</v>
      </c>
      <c r="W19" s="17">
        <v>31650</v>
      </c>
      <c r="X19" s="66">
        <f t="shared" si="0"/>
        <v>0</v>
      </c>
    </row>
    <row r="20" spans="1:24">
      <c r="A20" s="48">
        <v>631</v>
      </c>
      <c r="B20" s="49" t="s">
        <v>612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2</v>
      </c>
      <c r="O20" s="37">
        <v>0</v>
      </c>
      <c r="P20" s="37">
        <v>0</v>
      </c>
      <c r="Q20" s="36">
        <f t="shared" si="1"/>
        <v>50</v>
      </c>
      <c r="R20" s="17">
        <v>50</v>
      </c>
      <c r="S20" s="17">
        <v>0</v>
      </c>
      <c r="T20" s="17">
        <v>3150</v>
      </c>
      <c r="U20" s="17">
        <f t="shared" si="2"/>
        <v>315</v>
      </c>
      <c r="V20" s="17">
        <v>50</v>
      </c>
      <c r="W20" s="17">
        <v>0</v>
      </c>
      <c r="X20" s="66">
        <f t="shared" si="0"/>
        <v>-50</v>
      </c>
    </row>
    <row r="21" spans="1:24">
      <c r="A21" s="48">
        <v>650</v>
      </c>
      <c r="B21" s="49" t="s">
        <v>693</v>
      </c>
      <c r="C21" s="37">
        <v>0</v>
      </c>
      <c r="D21" s="37">
        <v>636</v>
      </c>
      <c r="E21" s="37">
        <v>990</v>
      </c>
      <c r="F21" s="37">
        <v>144</v>
      </c>
      <c r="G21" s="37">
        <v>0</v>
      </c>
      <c r="H21" s="37">
        <v>33</v>
      </c>
      <c r="I21" s="37">
        <v>23</v>
      </c>
      <c r="J21" s="37">
        <v>1</v>
      </c>
      <c r="K21" s="37">
        <v>0</v>
      </c>
      <c r="L21" s="37">
        <v>0</v>
      </c>
      <c r="M21" s="37">
        <v>8</v>
      </c>
      <c r="N21" s="37">
        <v>61</v>
      </c>
      <c r="O21" s="37">
        <v>0</v>
      </c>
      <c r="P21" s="37">
        <v>0</v>
      </c>
      <c r="Q21" s="36">
        <f t="shared" si="1"/>
        <v>200600</v>
      </c>
      <c r="R21" s="17">
        <v>10051100</v>
      </c>
      <c r="S21" s="17">
        <v>89563</v>
      </c>
      <c r="T21" s="17">
        <v>895629</v>
      </c>
      <c r="U21" s="17">
        <f t="shared" si="2"/>
        <v>89562.900000000009</v>
      </c>
      <c r="V21" s="17">
        <v>89563</v>
      </c>
      <c r="W21" s="17">
        <v>89563</v>
      </c>
      <c r="X21" s="66">
        <f t="shared" si="0"/>
        <v>0</v>
      </c>
    </row>
    <row r="22" spans="1:24">
      <c r="A22" s="48">
        <v>632</v>
      </c>
      <c r="B22" s="49" t="s">
        <v>616</v>
      </c>
      <c r="C22" s="37">
        <v>0</v>
      </c>
      <c r="D22" s="37">
        <v>3</v>
      </c>
      <c r="E22" s="37">
        <v>333</v>
      </c>
      <c r="F22" s="37">
        <v>10</v>
      </c>
      <c r="G22" s="37">
        <v>0</v>
      </c>
      <c r="H22" s="37">
        <v>0</v>
      </c>
      <c r="I22" s="37">
        <v>1</v>
      </c>
      <c r="J22" s="37">
        <v>0</v>
      </c>
      <c r="K22" s="37">
        <v>0</v>
      </c>
      <c r="L22" s="37">
        <v>0</v>
      </c>
      <c r="M22" s="37">
        <v>1</v>
      </c>
      <c r="N22" s="37">
        <v>412</v>
      </c>
      <c r="O22" s="37">
        <v>0</v>
      </c>
      <c r="P22" s="37">
        <v>0</v>
      </c>
      <c r="Q22" s="36">
        <f t="shared" si="1"/>
        <v>37400</v>
      </c>
      <c r="R22" s="17">
        <v>3350750</v>
      </c>
      <c r="S22" s="17">
        <v>11950</v>
      </c>
      <c r="T22" s="17">
        <v>119500</v>
      </c>
      <c r="U22" s="17">
        <f t="shared" si="2"/>
        <v>11950</v>
      </c>
      <c r="V22" s="17">
        <v>11950</v>
      </c>
      <c r="W22" s="17">
        <v>11950</v>
      </c>
      <c r="X22" s="66">
        <f t="shared" si="0"/>
        <v>0</v>
      </c>
    </row>
    <row r="23" spans="1:24">
      <c r="A23" s="48">
        <v>135</v>
      </c>
      <c r="B23" s="49" t="s">
        <v>259</v>
      </c>
      <c r="C23" s="37">
        <v>0</v>
      </c>
      <c r="D23" s="37">
        <v>20</v>
      </c>
      <c r="E23" s="37">
        <v>208</v>
      </c>
      <c r="F23" s="37">
        <v>4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1</v>
      </c>
      <c r="O23" s="37">
        <v>0</v>
      </c>
      <c r="P23" s="37">
        <v>0</v>
      </c>
      <c r="Q23" s="36">
        <f t="shared" si="1"/>
        <v>11525</v>
      </c>
      <c r="R23" s="17">
        <v>2081125</v>
      </c>
      <c r="S23" s="17">
        <v>2305</v>
      </c>
      <c r="T23" s="17">
        <v>23048</v>
      </c>
      <c r="U23" s="17">
        <f t="shared" si="2"/>
        <v>2304.8000000000002</v>
      </c>
      <c r="V23" s="17">
        <v>2305</v>
      </c>
      <c r="W23" s="17">
        <v>2305</v>
      </c>
      <c r="X23" s="66">
        <f t="shared" si="0"/>
        <v>0</v>
      </c>
    </row>
    <row r="24" spans="1:24">
      <c r="A24" s="48">
        <v>212</v>
      </c>
      <c r="B24" s="49" t="s">
        <v>430</v>
      </c>
      <c r="C24" s="37">
        <v>3</v>
      </c>
      <c r="D24" s="37">
        <v>97</v>
      </c>
      <c r="E24" s="37">
        <v>28</v>
      </c>
      <c r="F24" s="37">
        <v>40</v>
      </c>
      <c r="G24" s="37">
        <v>0</v>
      </c>
      <c r="H24" s="37">
        <v>15</v>
      </c>
      <c r="I24" s="37">
        <v>4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6">
        <f t="shared" si="1"/>
        <v>22525</v>
      </c>
      <c r="R24" s="17">
        <v>301125</v>
      </c>
      <c r="S24" s="17">
        <v>11080</v>
      </c>
      <c r="T24" s="17">
        <v>110800</v>
      </c>
      <c r="U24" s="17">
        <f t="shared" si="2"/>
        <v>11080</v>
      </c>
      <c r="V24" s="17">
        <v>11080</v>
      </c>
      <c r="W24" s="17">
        <v>11080</v>
      </c>
      <c r="X24" s="66">
        <f t="shared" si="0"/>
        <v>0</v>
      </c>
    </row>
    <row r="25" spans="1:24">
      <c r="A25" s="48">
        <v>604</v>
      </c>
      <c r="B25" s="49" t="s">
        <v>523</v>
      </c>
      <c r="C25" s="37">
        <v>0</v>
      </c>
      <c r="D25" s="37">
        <v>21</v>
      </c>
      <c r="E25" s="37">
        <v>143</v>
      </c>
      <c r="F25" s="37">
        <v>2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10</v>
      </c>
      <c r="O25" s="37">
        <v>0</v>
      </c>
      <c r="P25" s="37">
        <v>0</v>
      </c>
      <c r="Q25" s="36">
        <f t="shared" si="1"/>
        <v>8500</v>
      </c>
      <c r="R25" s="17">
        <v>1431350</v>
      </c>
      <c r="S25" s="17">
        <v>2875</v>
      </c>
      <c r="T25" s="17">
        <v>28750</v>
      </c>
      <c r="U25" s="17">
        <f t="shared" si="2"/>
        <v>2875</v>
      </c>
      <c r="V25" s="17">
        <v>2875</v>
      </c>
      <c r="W25" s="17">
        <v>2875</v>
      </c>
      <c r="X25" s="66">
        <f t="shared" si="0"/>
        <v>0</v>
      </c>
    </row>
    <row r="26" spans="1:24">
      <c r="A26" s="48">
        <v>206</v>
      </c>
      <c r="B26" s="49" t="s">
        <v>400</v>
      </c>
      <c r="C26" s="37">
        <v>3</v>
      </c>
      <c r="D26" s="37">
        <v>4424</v>
      </c>
      <c r="E26" s="37">
        <v>5034</v>
      </c>
      <c r="F26" s="37">
        <v>8093</v>
      </c>
      <c r="G26" s="37">
        <v>15</v>
      </c>
      <c r="H26" s="37">
        <v>157</v>
      </c>
      <c r="I26" s="37">
        <v>165</v>
      </c>
      <c r="J26" s="37">
        <v>3</v>
      </c>
      <c r="K26" s="37">
        <v>0</v>
      </c>
      <c r="L26" s="37">
        <v>15</v>
      </c>
      <c r="M26" s="37">
        <v>65</v>
      </c>
      <c r="N26" s="37">
        <v>9154</v>
      </c>
      <c r="O26" s="37">
        <v>5</v>
      </c>
      <c r="P26" s="37">
        <v>2700000</v>
      </c>
      <c r="Q26" s="36">
        <f t="shared" si="1"/>
        <v>5069850</v>
      </c>
      <c r="R26" s="17">
        <v>55158150</v>
      </c>
      <c r="S26" s="17">
        <v>5756823</v>
      </c>
      <c r="T26" s="17">
        <v>57568228</v>
      </c>
      <c r="U26" s="17">
        <f t="shared" si="2"/>
        <v>5756822.8000000007</v>
      </c>
      <c r="V26" s="17">
        <v>5069850</v>
      </c>
      <c r="W26" s="17">
        <v>5756823</v>
      </c>
      <c r="X26" s="66">
        <f t="shared" si="0"/>
        <v>686973</v>
      </c>
    </row>
    <row r="27" spans="1:24">
      <c r="A27" s="48">
        <v>151</v>
      </c>
      <c r="B27" s="49" t="s">
        <v>307</v>
      </c>
      <c r="C27" s="37">
        <v>0</v>
      </c>
      <c r="D27" s="37">
        <v>7</v>
      </c>
      <c r="E27" s="37">
        <v>0</v>
      </c>
      <c r="F27" s="37">
        <v>15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6">
        <f t="shared" si="1"/>
        <v>725</v>
      </c>
      <c r="R27" s="17">
        <v>725</v>
      </c>
      <c r="S27" s="17">
        <v>0</v>
      </c>
      <c r="T27" s="17">
        <v>16000</v>
      </c>
      <c r="U27" s="17">
        <f t="shared" si="2"/>
        <v>1600</v>
      </c>
      <c r="V27" s="17">
        <v>725</v>
      </c>
      <c r="W27" s="17">
        <v>0</v>
      </c>
      <c r="X27" s="66">
        <f t="shared" si="0"/>
        <v>-725</v>
      </c>
    </row>
    <row r="28" spans="1:24">
      <c r="A28" s="48">
        <v>164</v>
      </c>
      <c r="B28" s="49" t="s">
        <v>382</v>
      </c>
      <c r="C28" s="37">
        <v>0</v>
      </c>
      <c r="D28" s="37">
        <v>95</v>
      </c>
      <c r="E28" s="37">
        <v>1</v>
      </c>
      <c r="F28" s="37">
        <v>2</v>
      </c>
      <c r="G28" s="37">
        <v>0</v>
      </c>
      <c r="H28" s="37">
        <v>0</v>
      </c>
      <c r="I28" s="37">
        <v>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6">
        <f t="shared" si="1"/>
        <v>4900</v>
      </c>
      <c r="R28" s="17">
        <v>14850</v>
      </c>
      <c r="S28" s="17">
        <v>1825</v>
      </c>
      <c r="T28" s="17">
        <v>18250</v>
      </c>
      <c r="U28" s="17">
        <f t="shared" si="2"/>
        <v>1825</v>
      </c>
      <c r="V28" s="17">
        <v>1825</v>
      </c>
      <c r="W28" s="17">
        <v>1825</v>
      </c>
      <c r="X28" s="66">
        <f t="shared" si="0"/>
        <v>0</v>
      </c>
    </row>
    <row r="29" spans="1:24">
      <c r="A29" s="48">
        <v>154</v>
      </c>
      <c r="B29" s="49" t="s">
        <v>319</v>
      </c>
      <c r="C29" s="37">
        <v>0</v>
      </c>
      <c r="D29" s="37">
        <v>2</v>
      </c>
      <c r="E29" s="37">
        <v>0</v>
      </c>
      <c r="F29" s="37">
        <v>2</v>
      </c>
      <c r="G29" s="37">
        <v>0</v>
      </c>
      <c r="H29" s="37">
        <v>1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6">
        <f t="shared" si="1"/>
        <v>1150</v>
      </c>
      <c r="R29" s="17">
        <v>1150</v>
      </c>
      <c r="S29" s="17">
        <v>0</v>
      </c>
      <c r="T29" s="17">
        <v>33550</v>
      </c>
      <c r="U29" s="17">
        <f t="shared" si="2"/>
        <v>3355</v>
      </c>
      <c r="V29" s="17">
        <v>1150</v>
      </c>
      <c r="W29" s="17">
        <v>0</v>
      </c>
      <c r="X29" s="66">
        <f t="shared" si="0"/>
        <v>-1150</v>
      </c>
    </row>
    <row r="30" spans="1:24">
      <c r="A30" s="48">
        <v>158</v>
      </c>
      <c r="B30" s="49" t="s">
        <v>345</v>
      </c>
      <c r="C30" s="37">
        <v>0</v>
      </c>
      <c r="D30" s="37">
        <v>15</v>
      </c>
      <c r="E30" s="37">
        <v>1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6">
        <f t="shared" si="1"/>
        <v>800</v>
      </c>
      <c r="R30" s="17">
        <v>10750</v>
      </c>
      <c r="S30" s="17">
        <v>205</v>
      </c>
      <c r="T30" s="17">
        <v>2050</v>
      </c>
      <c r="U30" s="17">
        <f t="shared" si="2"/>
        <v>205</v>
      </c>
      <c r="V30" s="17">
        <v>205</v>
      </c>
      <c r="W30" s="17">
        <v>205</v>
      </c>
      <c r="X30" s="66">
        <f t="shared" si="0"/>
        <v>0</v>
      </c>
    </row>
    <row r="31" spans="1:24">
      <c r="A31" s="48">
        <v>147</v>
      </c>
      <c r="B31" s="49" t="s">
        <v>289</v>
      </c>
      <c r="C31" s="37">
        <v>0</v>
      </c>
      <c r="D31" s="37">
        <v>0</v>
      </c>
      <c r="E31" s="37">
        <v>273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6">
        <f t="shared" si="1"/>
        <v>13650</v>
      </c>
      <c r="R31" s="17">
        <v>2730000</v>
      </c>
      <c r="S31" s="17">
        <v>610</v>
      </c>
      <c r="T31" s="17">
        <v>6100</v>
      </c>
      <c r="U31" s="17">
        <f t="shared" si="2"/>
        <v>610</v>
      </c>
      <c r="V31" s="17">
        <v>610</v>
      </c>
      <c r="W31" s="17">
        <v>610</v>
      </c>
      <c r="X31" s="66">
        <f t="shared" si="0"/>
        <v>0</v>
      </c>
    </row>
    <row r="32" spans="1:24">
      <c r="A32" s="48">
        <v>156</v>
      </c>
      <c r="B32" s="49" t="s">
        <v>337</v>
      </c>
      <c r="C32" s="37">
        <v>0</v>
      </c>
      <c r="D32" s="37">
        <v>3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6">
        <f t="shared" si="1"/>
        <v>150</v>
      </c>
      <c r="R32" s="17">
        <v>150</v>
      </c>
      <c r="S32" s="17">
        <v>0</v>
      </c>
      <c r="T32" s="17">
        <v>2800</v>
      </c>
      <c r="U32" s="17">
        <f t="shared" si="2"/>
        <v>280</v>
      </c>
      <c r="V32" s="17">
        <v>150</v>
      </c>
      <c r="W32" s="17">
        <v>0</v>
      </c>
      <c r="X32" s="66">
        <f t="shared" si="0"/>
        <v>-150</v>
      </c>
    </row>
    <row r="33" spans="1:24">
      <c r="A33" s="48">
        <v>149</v>
      </c>
      <c r="B33" s="49" t="s">
        <v>297</v>
      </c>
      <c r="C33" s="37">
        <v>0</v>
      </c>
      <c r="D33" s="37">
        <v>5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6">
        <f t="shared" si="1"/>
        <v>250</v>
      </c>
      <c r="R33" s="17">
        <v>250</v>
      </c>
      <c r="S33" s="17">
        <v>0</v>
      </c>
      <c r="T33" s="17">
        <v>34400</v>
      </c>
      <c r="U33" s="17">
        <f t="shared" si="2"/>
        <v>3440</v>
      </c>
      <c r="V33" s="17">
        <v>250</v>
      </c>
      <c r="W33" s="17">
        <v>0</v>
      </c>
      <c r="X33" s="66">
        <f t="shared" si="0"/>
        <v>-250</v>
      </c>
    </row>
    <row r="34" spans="1:24">
      <c r="A34" s="48">
        <v>160</v>
      </c>
      <c r="B34" s="49" t="s">
        <v>353</v>
      </c>
      <c r="C34" s="37">
        <v>0</v>
      </c>
      <c r="D34" s="37">
        <v>0</v>
      </c>
      <c r="E34" s="37">
        <v>3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6">
        <f t="shared" si="1"/>
        <v>150</v>
      </c>
      <c r="R34" s="17">
        <v>30000</v>
      </c>
      <c r="S34" s="17">
        <v>460</v>
      </c>
      <c r="T34" s="17">
        <v>4600</v>
      </c>
      <c r="U34" s="17">
        <f t="shared" si="2"/>
        <v>460</v>
      </c>
      <c r="V34" s="17">
        <v>150</v>
      </c>
      <c r="W34" s="17">
        <v>460</v>
      </c>
      <c r="X34" s="66">
        <f t="shared" si="0"/>
        <v>310</v>
      </c>
    </row>
    <row r="35" spans="1:24">
      <c r="A35" s="48">
        <v>165</v>
      </c>
      <c r="B35" s="49" t="s">
        <v>386</v>
      </c>
      <c r="C35" s="37">
        <v>0</v>
      </c>
      <c r="D35" s="37">
        <v>17</v>
      </c>
      <c r="E35" s="37">
        <v>5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6">
        <f t="shared" si="1"/>
        <v>1100</v>
      </c>
      <c r="R35" s="17">
        <v>50850</v>
      </c>
      <c r="S35" s="17">
        <v>1190</v>
      </c>
      <c r="T35" s="17">
        <v>11900</v>
      </c>
      <c r="U35" s="17">
        <f t="shared" si="2"/>
        <v>1190</v>
      </c>
      <c r="V35" s="17">
        <v>1100</v>
      </c>
      <c r="W35" s="17">
        <v>1190</v>
      </c>
      <c r="X35" s="66">
        <f t="shared" ref="X35:X66" si="3">+W35-V35</f>
        <v>90</v>
      </c>
    </row>
    <row r="36" spans="1:24">
      <c r="A36" s="48">
        <v>159</v>
      </c>
      <c r="B36" s="49" t="s">
        <v>349</v>
      </c>
      <c r="C36" s="37">
        <v>0</v>
      </c>
      <c r="D36" s="37">
        <v>0</v>
      </c>
      <c r="E36" s="37">
        <v>0</v>
      </c>
      <c r="F36" s="37">
        <v>1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6">
        <f t="shared" si="1"/>
        <v>25</v>
      </c>
      <c r="R36" s="17">
        <v>25</v>
      </c>
      <c r="S36" s="17">
        <v>0</v>
      </c>
      <c r="T36" s="17">
        <v>100</v>
      </c>
      <c r="U36" s="17">
        <f t="shared" si="2"/>
        <v>10</v>
      </c>
      <c r="V36" s="17">
        <v>10</v>
      </c>
      <c r="W36" s="17">
        <v>0</v>
      </c>
      <c r="X36" s="66">
        <f t="shared" si="3"/>
        <v>-10</v>
      </c>
    </row>
    <row r="37" spans="1:24">
      <c r="A37" s="48">
        <v>150</v>
      </c>
      <c r="B37" s="49" t="s">
        <v>303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6">
        <f t="shared" si="1"/>
        <v>0</v>
      </c>
      <c r="R37" s="17">
        <v>0</v>
      </c>
      <c r="S37" s="17">
        <v>0</v>
      </c>
      <c r="T37" s="17">
        <v>1250</v>
      </c>
      <c r="U37" s="17">
        <f t="shared" si="2"/>
        <v>125</v>
      </c>
      <c r="V37" s="17">
        <v>0</v>
      </c>
      <c r="W37" s="17">
        <v>0</v>
      </c>
      <c r="X37" s="66">
        <f t="shared" si="3"/>
        <v>0</v>
      </c>
    </row>
    <row r="38" spans="1:24">
      <c r="A38" s="48">
        <v>162</v>
      </c>
      <c r="B38" s="49" t="s">
        <v>365</v>
      </c>
      <c r="C38" s="37">
        <v>0</v>
      </c>
      <c r="D38" s="37">
        <v>0</v>
      </c>
      <c r="E38" s="37">
        <v>0</v>
      </c>
      <c r="F38" s="37">
        <v>2</v>
      </c>
      <c r="G38" s="37">
        <v>0</v>
      </c>
      <c r="H38" s="37">
        <v>2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6">
        <f t="shared" si="1"/>
        <v>2050</v>
      </c>
      <c r="R38" s="17">
        <v>2050</v>
      </c>
      <c r="S38" s="17">
        <v>0</v>
      </c>
      <c r="T38" s="17">
        <v>6550</v>
      </c>
      <c r="U38" s="17">
        <f t="shared" si="2"/>
        <v>655</v>
      </c>
      <c r="V38" s="17">
        <v>655</v>
      </c>
      <c r="W38" s="17">
        <v>0</v>
      </c>
      <c r="X38" s="66">
        <f t="shared" si="3"/>
        <v>-655</v>
      </c>
    </row>
    <row r="39" spans="1:24">
      <c r="A39" s="48">
        <v>148</v>
      </c>
      <c r="B39" s="49" t="s">
        <v>293</v>
      </c>
      <c r="C39" s="37">
        <v>0</v>
      </c>
      <c r="D39" s="37">
        <v>0</v>
      </c>
      <c r="E39" s="37">
        <v>2</v>
      </c>
      <c r="F39" s="37">
        <v>6</v>
      </c>
      <c r="G39" s="37">
        <v>0</v>
      </c>
      <c r="H39" s="37">
        <v>1</v>
      </c>
      <c r="I39" s="37">
        <v>1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6">
        <f t="shared" si="1"/>
        <v>1300</v>
      </c>
      <c r="R39" s="17">
        <v>21200</v>
      </c>
      <c r="S39" s="17">
        <v>6020</v>
      </c>
      <c r="T39" s="17">
        <v>60200</v>
      </c>
      <c r="U39" s="17">
        <f t="shared" si="2"/>
        <v>6020</v>
      </c>
      <c r="V39" s="17">
        <v>1300</v>
      </c>
      <c r="W39" s="17">
        <v>6020</v>
      </c>
      <c r="X39" s="66">
        <f t="shared" si="3"/>
        <v>4720</v>
      </c>
    </row>
    <row r="40" spans="1:24">
      <c r="A40" s="48">
        <v>155</v>
      </c>
      <c r="B40" s="49" t="s">
        <v>323</v>
      </c>
      <c r="C40" s="37">
        <v>0</v>
      </c>
      <c r="D40" s="37">
        <v>41</v>
      </c>
      <c r="E40" s="37">
        <v>2</v>
      </c>
      <c r="F40" s="37">
        <v>2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6">
        <f t="shared" si="1"/>
        <v>2200</v>
      </c>
      <c r="R40" s="17">
        <v>22100</v>
      </c>
      <c r="S40" s="17">
        <v>1040</v>
      </c>
      <c r="T40" s="17">
        <v>10400</v>
      </c>
      <c r="U40" s="17">
        <f t="shared" si="2"/>
        <v>1040</v>
      </c>
      <c r="V40" s="17">
        <v>1040</v>
      </c>
      <c r="W40" s="17">
        <v>1040</v>
      </c>
      <c r="X40" s="66">
        <f t="shared" si="3"/>
        <v>0</v>
      </c>
    </row>
    <row r="41" spans="1:24">
      <c r="A41" s="48">
        <v>157</v>
      </c>
      <c r="B41" s="49" t="s">
        <v>341</v>
      </c>
      <c r="C41" s="37">
        <v>0</v>
      </c>
      <c r="D41" s="37">
        <v>9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6">
        <f t="shared" si="1"/>
        <v>450</v>
      </c>
      <c r="R41" s="17">
        <v>450</v>
      </c>
      <c r="S41" s="17">
        <v>0</v>
      </c>
      <c r="T41" s="17">
        <v>1300</v>
      </c>
      <c r="U41" s="17">
        <f t="shared" si="2"/>
        <v>130</v>
      </c>
      <c r="V41" s="17">
        <v>130</v>
      </c>
      <c r="W41" s="17">
        <v>0</v>
      </c>
      <c r="X41" s="66">
        <f t="shared" si="3"/>
        <v>-130</v>
      </c>
    </row>
    <row r="42" spans="1:24">
      <c r="A42" s="48">
        <v>153</v>
      </c>
      <c r="B42" s="49" t="s">
        <v>315</v>
      </c>
      <c r="C42" s="37">
        <v>1</v>
      </c>
      <c r="D42" s="37">
        <v>23</v>
      </c>
      <c r="E42" s="37">
        <v>4</v>
      </c>
      <c r="F42" s="37">
        <v>1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6">
        <f t="shared" si="1"/>
        <v>1400</v>
      </c>
      <c r="R42" s="17">
        <v>41200</v>
      </c>
      <c r="S42" s="17">
        <v>1250</v>
      </c>
      <c r="T42" s="17">
        <v>12500</v>
      </c>
      <c r="U42" s="17">
        <f t="shared" si="2"/>
        <v>1250</v>
      </c>
      <c r="V42" s="17">
        <v>1250</v>
      </c>
      <c r="W42" s="17">
        <v>1250</v>
      </c>
      <c r="X42" s="66">
        <f t="shared" si="3"/>
        <v>0</v>
      </c>
    </row>
    <row r="43" spans="1:24">
      <c r="A43" s="48">
        <v>146</v>
      </c>
      <c r="B43" s="49" t="s">
        <v>285</v>
      </c>
      <c r="C43" s="37">
        <v>1</v>
      </c>
      <c r="D43" s="37">
        <v>246</v>
      </c>
      <c r="E43" s="37">
        <v>23</v>
      </c>
      <c r="F43" s="37">
        <v>2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6">
        <f t="shared" si="1"/>
        <v>13525</v>
      </c>
      <c r="R43" s="17">
        <v>242375</v>
      </c>
      <c r="S43" s="17">
        <v>1735</v>
      </c>
      <c r="T43" s="17">
        <v>17350</v>
      </c>
      <c r="U43" s="17">
        <f t="shared" si="2"/>
        <v>1735</v>
      </c>
      <c r="V43" s="17">
        <v>1735</v>
      </c>
      <c r="W43" s="17">
        <v>1735</v>
      </c>
      <c r="X43" s="66">
        <f t="shared" si="3"/>
        <v>0</v>
      </c>
    </row>
    <row r="44" spans="1:24">
      <c r="A44" s="48">
        <v>633</v>
      </c>
      <c r="B44" s="49" t="s">
        <v>620</v>
      </c>
      <c r="C44" s="37">
        <v>0</v>
      </c>
      <c r="D44" s="37">
        <v>2</v>
      </c>
      <c r="E44" s="37">
        <v>11</v>
      </c>
      <c r="F44" s="37">
        <v>3</v>
      </c>
      <c r="G44" s="37">
        <v>0</v>
      </c>
      <c r="H44" s="37">
        <v>1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1</v>
      </c>
      <c r="O44" s="37">
        <v>0</v>
      </c>
      <c r="P44" s="37">
        <v>0</v>
      </c>
      <c r="Q44" s="36">
        <f t="shared" si="1"/>
        <v>1750</v>
      </c>
      <c r="R44" s="17">
        <v>111200</v>
      </c>
      <c r="S44" s="17">
        <v>2155</v>
      </c>
      <c r="T44" s="17">
        <v>21550</v>
      </c>
      <c r="U44" s="17">
        <f t="shared" si="2"/>
        <v>2155</v>
      </c>
      <c r="V44" s="17">
        <v>1750</v>
      </c>
      <c r="W44" s="17">
        <v>2155</v>
      </c>
      <c r="X44" s="66">
        <f t="shared" si="3"/>
        <v>405</v>
      </c>
    </row>
    <row r="45" spans="1:24">
      <c r="A45" s="48">
        <v>808</v>
      </c>
      <c r="B45" s="49" t="s">
        <v>876</v>
      </c>
      <c r="C45" s="37">
        <v>0</v>
      </c>
      <c r="D45" s="37">
        <v>189</v>
      </c>
      <c r="E45" s="37">
        <v>205</v>
      </c>
      <c r="F45" s="37">
        <v>10</v>
      </c>
      <c r="G45" s="37">
        <v>0</v>
      </c>
      <c r="H45" s="37">
        <v>0</v>
      </c>
      <c r="I45" s="37">
        <v>1</v>
      </c>
      <c r="J45" s="37">
        <v>0</v>
      </c>
      <c r="K45" s="37">
        <v>0</v>
      </c>
      <c r="L45" s="37">
        <v>0</v>
      </c>
      <c r="M45" s="37">
        <v>1</v>
      </c>
      <c r="N45" s="37">
        <v>0</v>
      </c>
      <c r="O45" s="37">
        <v>0</v>
      </c>
      <c r="P45" s="37">
        <v>0</v>
      </c>
      <c r="Q45" s="36">
        <f t="shared" si="1"/>
        <v>30000</v>
      </c>
      <c r="R45" s="17">
        <v>2069750</v>
      </c>
      <c r="S45" s="17">
        <v>6765</v>
      </c>
      <c r="T45" s="17">
        <v>67650</v>
      </c>
      <c r="U45" s="17">
        <f t="shared" si="2"/>
        <v>6765</v>
      </c>
      <c r="V45" s="17">
        <v>6765</v>
      </c>
      <c r="W45" s="17">
        <v>6765</v>
      </c>
      <c r="X45" s="66">
        <f t="shared" si="3"/>
        <v>0</v>
      </c>
    </row>
    <row r="46" spans="1:24">
      <c r="A46" s="48">
        <v>813</v>
      </c>
      <c r="B46" s="49" t="s">
        <v>884</v>
      </c>
      <c r="C46" s="37">
        <v>0</v>
      </c>
      <c r="D46" s="37">
        <v>0</v>
      </c>
      <c r="E46" s="37">
        <v>11</v>
      </c>
      <c r="F46" s="37">
        <v>1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1</v>
      </c>
      <c r="O46" s="37">
        <v>0</v>
      </c>
      <c r="P46" s="37">
        <v>0</v>
      </c>
      <c r="Q46" s="36">
        <f t="shared" si="1"/>
        <v>600</v>
      </c>
      <c r="R46" s="17">
        <v>110050</v>
      </c>
      <c r="S46" s="17">
        <v>1840</v>
      </c>
      <c r="T46" s="17">
        <v>18400</v>
      </c>
      <c r="U46" s="17">
        <f t="shared" si="2"/>
        <v>1840</v>
      </c>
      <c r="V46" s="17">
        <v>600</v>
      </c>
      <c r="W46" s="17">
        <v>1840</v>
      </c>
      <c r="X46" s="66">
        <f t="shared" si="3"/>
        <v>1240</v>
      </c>
    </row>
    <row r="47" spans="1:24">
      <c r="A47" s="48">
        <v>810</v>
      </c>
      <c r="B47" s="49" t="s">
        <v>1126</v>
      </c>
      <c r="C47" s="37">
        <v>0</v>
      </c>
      <c r="D47" s="37">
        <v>0</v>
      </c>
      <c r="E47" s="37">
        <v>29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6">
        <f t="shared" si="1"/>
        <v>1450</v>
      </c>
      <c r="R47" s="17">
        <v>290000</v>
      </c>
      <c r="S47" s="17">
        <v>0</v>
      </c>
      <c r="T47" s="17">
        <v>0</v>
      </c>
      <c r="U47" s="17">
        <f t="shared" si="2"/>
        <v>0</v>
      </c>
      <c r="V47" s="17">
        <v>0</v>
      </c>
      <c r="W47" s="17">
        <v>0</v>
      </c>
      <c r="X47" s="66">
        <f t="shared" si="3"/>
        <v>0</v>
      </c>
    </row>
    <row r="48" spans="1:24">
      <c r="A48" s="48">
        <v>812</v>
      </c>
      <c r="B48" s="49" t="s">
        <v>880</v>
      </c>
      <c r="C48" s="37">
        <v>0</v>
      </c>
      <c r="D48" s="37">
        <v>0</v>
      </c>
      <c r="E48" s="37">
        <v>87</v>
      </c>
      <c r="F48" s="37">
        <v>6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2</v>
      </c>
      <c r="O48" s="37">
        <v>0</v>
      </c>
      <c r="P48" s="37">
        <v>0</v>
      </c>
      <c r="Q48" s="36">
        <f t="shared" si="1"/>
        <v>4550</v>
      </c>
      <c r="R48" s="17">
        <v>870200</v>
      </c>
      <c r="S48" s="17">
        <v>3520</v>
      </c>
      <c r="T48" s="17">
        <v>35200</v>
      </c>
      <c r="U48" s="17">
        <f t="shared" si="2"/>
        <v>3520</v>
      </c>
      <c r="V48" s="17">
        <v>3520</v>
      </c>
      <c r="W48" s="17">
        <v>3520</v>
      </c>
      <c r="X48" s="66">
        <f t="shared" si="3"/>
        <v>0</v>
      </c>
    </row>
    <row r="49" spans="1:24">
      <c r="A49" s="48">
        <v>805</v>
      </c>
      <c r="B49" s="49" t="s">
        <v>872</v>
      </c>
      <c r="C49" s="37">
        <v>1</v>
      </c>
      <c r="D49" s="37">
        <v>144</v>
      </c>
      <c r="E49" s="37">
        <v>104</v>
      </c>
      <c r="F49" s="37">
        <v>2</v>
      </c>
      <c r="G49" s="37">
        <v>0</v>
      </c>
      <c r="H49" s="37">
        <v>0</v>
      </c>
      <c r="I49" s="37">
        <v>1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6">
        <f t="shared" si="1"/>
        <v>12525</v>
      </c>
      <c r="R49" s="17">
        <v>1047325</v>
      </c>
      <c r="S49" s="17">
        <v>9470</v>
      </c>
      <c r="T49" s="17">
        <v>94700</v>
      </c>
      <c r="U49" s="17">
        <f t="shared" si="2"/>
        <v>9470</v>
      </c>
      <c r="V49" s="17">
        <v>9470</v>
      </c>
      <c r="W49" s="17">
        <v>9470</v>
      </c>
      <c r="X49" s="66">
        <f t="shared" si="3"/>
        <v>0</v>
      </c>
    </row>
    <row r="50" spans="1:24">
      <c r="A50" s="48">
        <v>618</v>
      </c>
      <c r="B50" s="49" t="s">
        <v>551</v>
      </c>
      <c r="C50" s="37">
        <v>0</v>
      </c>
      <c r="D50" s="37">
        <v>236</v>
      </c>
      <c r="E50" s="37">
        <v>331</v>
      </c>
      <c r="F50" s="37">
        <v>2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700000</v>
      </c>
      <c r="Q50" s="36">
        <f t="shared" si="1"/>
        <v>728400</v>
      </c>
      <c r="R50" s="17">
        <v>4021850</v>
      </c>
      <c r="S50" s="17">
        <v>1492</v>
      </c>
      <c r="T50" s="17">
        <v>14916</v>
      </c>
      <c r="U50" s="17">
        <f t="shared" si="2"/>
        <v>1491.6000000000001</v>
      </c>
      <c r="V50" s="17">
        <v>1492</v>
      </c>
      <c r="W50" s="17">
        <v>1492</v>
      </c>
      <c r="X50" s="66">
        <f t="shared" si="3"/>
        <v>0</v>
      </c>
    </row>
    <row r="51" spans="1:24">
      <c r="A51" s="48">
        <v>664</v>
      </c>
      <c r="B51" s="49" t="s">
        <v>810</v>
      </c>
      <c r="C51" s="37">
        <v>0</v>
      </c>
      <c r="D51" s="37">
        <v>288</v>
      </c>
      <c r="E51" s="37">
        <v>1071</v>
      </c>
      <c r="F51" s="37">
        <v>125</v>
      </c>
      <c r="G51" s="37">
        <v>0</v>
      </c>
      <c r="H51" s="37">
        <v>7</v>
      </c>
      <c r="I51" s="37">
        <v>9</v>
      </c>
      <c r="J51" s="37">
        <v>0</v>
      </c>
      <c r="K51" s="37">
        <v>0</v>
      </c>
      <c r="L51" s="37">
        <v>1</v>
      </c>
      <c r="M51" s="37">
        <v>0</v>
      </c>
      <c r="N51" s="37">
        <v>37</v>
      </c>
      <c r="O51" s="37">
        <v>0</v>
      </c>
      <c r="P51" s="37">
        <v>150000</v>
      </c>
      <c r="Q51" s="36">
        <f t="shared" si="1"/>
        <v>239450</v>
      </c>
      <c r="R51" s="17">
        <v>10895900</v>
      </c>
      <c r="S51" s="17">
        <v>99105</v>
      </c>
      <c r="T51" s="17">
        <v>991050</v>
      </c>
      <c r="U51" s="17">
        <f t="shared" si="2"/>
        <v>99105</v>
      </c>
      <c r="V51" s="17">
        <v>99105</v>
      </c>
      <c r="W51" s="17">
        <v>99105</v>
      </c>
      <c r="X51" s="66">
        <f t="shared" si="3"/>
        <v>0</v>
      </c>
    </row>
    <row r="52" spans="1:24">
      <c r="A52" s="48">
        <v>815</v>
      </c>
      <c r="B52" s="49" t="s">
        <v>920</v>
      </c>
      <c r="C52" s="37">
        <v>0</v>
      </c>
      <c r="D52" s="37">
        <v>60</v>
      </c>
      <c r="E52" s="37">
        <v>185</v>
      </c>
      <c r="F52" s="37">
        <v>105</v>
      </c>
      <c r="G52" s="37">
        <v>0</v>
      </c>
      <c r="H52" s="37">
        <v>7</v>
      </c>
      <c r="I52" s="37">
        <v>5</v>
      </c>
      <c r="J52" s="37">
        <v>0</v>
      </c>
      <c r="K52" s="37">
        <v>0</v>
      </c>
      <c r="L52" s="37">
        <v>0</v>
      </c>
      <c r="M52" s="37">
        <v>1</v>
      </c>
      <c r="N52" s="37">
        <v>24</v>
      </c>
      <c r="O52" s="37">
        <v>0</v>
      </c>
      <c r="P52" s="37">
        <v>0</v>
      </c>
      <c r="Q52" s="36">
        <f t="shared" si="1"/>
        <v>32725</v>
      </c>
      <c r="R52" s="17">
        <v>1873475</v>
      </c>
      <c r="S52" s="17">
        <v>32325</v>
      </c>
      <c r="T52" s="17">
        <v>323254</v>
      </c>
      <c r="U52" s="17">
        <f t="shared" si="2"/>
        <v>32325.4</v>
      </c>
      <c r="V52" s="17">
        <v>32325</v>
      </c>
      <c r="W52" s="17">
        <v>32325</v>
      </c>
      <c r="X52" s="66">
        <f t="shared" si="3"/>
        <v>0</v>
      </c>
    </row>
    <row r="53" spans="1:24">
      <c r="A53" s="48">
        <v>842</v>
      </c>
      <c r="B53" s="49" t="s">
        <v>957</v>
      </c>
      <c r="C53" s="37">
        <v>0</v>
      </c>
      <c r="D53" s="37">
        <v>0</v>
      </c>
      <c r="E53" s="37">
        <v>0</v>
      </c>
      <c r="F53" s="37">
        <v>10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2</v>
      </c>
      <c r="M53" s="37">
        <v>0</v>
      </c>
      <c r="N53" s="37">
        <v>0</v>
      </c>
      <c r="O53" s="37">
        <v>0</v>
      </c>
      <c r="P53" s="37">
        <v>0</v>
      </c>
      <c r="Q53" s="36">
        <f t="shared" si="1"/>
        <v>20250</v>
      </c>
      <c r="R53" s="17">
        <v>20250</v>
      </c>
      <c r="S53" s="17">
        <v>0</v>
      </c>
      <c r="T53" s="17">
        <v>5022</v>
      </c>
      <c r="U53" s="17">
        <f t="shared" si="2"/>
        <v>502.20000000000005</v>
      </c>
      <c r="V53" s="17">
        <v>502</v>
      </c>
      <c r="W53" s="17">
        <v>0</v>
      </c>
      <c r="X53" s="66">
        <f t="shared" si="3"/>
        <v>-502</v>
      </c>
    </row>
    <row r="54" spans="1:24">
      <c r="A54" s="48">
        <v>108</v>
      </c>
      <c r="B54" s="49" t="s">
        <v>92</v>
      </c>
      <c r="C54" s="37">
        <v>2</v>
      </c>
      <c r="D54" s="37">
        <v>595</v>
      </c>
      <c r="E54" s="37">
        <v>1054</v>
      </c>
      <c r="F54" s="37">
        <v>938</v>
      </c>
      <c r="G54" s="37">
        <v>0</v>
      </c>
      <c r="H54" s="37">
        <v>134</v>
      </c>
      <c r="I54" s="37">
        <v>73</v>
      </c>
      <c r="J54" s="37">
        <v>1</v>
      </c>
      <c r="K54" s="37">
        <v>0</v>
      </c>
      <c r="L54" s="37">
        <v>0</v>
      </c>
      <c r="M54" s="37">
        <v>13</v>
      </c>
      <c r="N54" s="37">
        <v>356</v>
      </c>
      <c r="O54" s="37">
        <v>1</v>
      </c>
      <c r="P54" s="37">
        <v>100000</v>
      </c>
      <c r="Q54" s="36">
        <f t="shared" si="1"/>
        <v>582525</v>
      </c>
      <c r="R54" s="17">
        <v>11069825</v>
      </c>
      <c r="S54" s="17">
        <v>823432</v>
      </c>
      <c r="T54" s="17">
        <v>8234321</v>
      </c>
      <c r="U54" s="17">
        <f t="shared" si="2"/>
        <v>823432.10000000009</v>
      </c>
      <c r="V54" s="17">
        <v>582525</v>
      </c>
      <c r="W54" s="17">
        <v>823432</v>
      </c>
      <c r="X54" s="66">
        <f t="shared" si="3"/>
        <v>240907</v>
      </c>
    </row>
    <row r="55" spans="1:24" ht="33">
      <c r="A55" s="48">
        <v>867</v>
      </c>
      <c r="B55" s="49" t="s">
        <v>981</v>
      </c>
      <c r="C55" s="37">
        <v>0</v>
      </c>
      <c r="D55" s="37">
        <v>3</v>
      </c>
      <c r="E55" s="37">
        <v>37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3</v>
      </c>
      <c r="O55" s="37">
        <v>0</v>
      </c>
      <c r="P55" s="37">
        <v>0</v>
      </c>
      <c r="Q55" s="36">
        <f t="shared" si="1"/>
        <v>2075</v>
      </c>
      <c r="R55" s="17">
        <v>370225</v>
      </c>
      <c r="S55" s="17">
        <v>80</v>
      </c>
      <c r="T55" s="17">
        <v>800</v>
      </c>
      <c r="U55" s="17">
        <f t="shared" si="2"/>
        <v>80</v>
      </c>
      <c r="V55" s="17">
        <v>80</v>
      </c>
      <c r="W55" s="17">
        <v>80</v>
      </c>
      <c r="X55" s="66">
        <f t="shared" si="3"/>
        <v>0</v>
      </c>
    </row>
    <row r="56" spans="1:24">
      <c r="A56" s="48">
        <v>163</v>
      </c>
      <c r="B56" s="49" t="s">
        <v>375</v>
      </c>
      <c r="C56" s="37">
        <v>0</v>
      </c>
      <c r="D56" s="37">
        <v>36</v>
      </c>
      <c r="E56" s="37">
        <v>0</v>
      </c>
      <c r="F56" s="37">
        <v>1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6">
        <f t="shared" si="1"/>
        <v>1825</v>
      </c>
      <c r="R56" s="17">
        <v>1825</v>
      </c>
      <c r="S56" s="17">
        <v>0</v>
      </c>
      <c r="T56" s="17">
        <v>10850</v>
      </c>
      <c r="U56" s="17">
        <f t="shared" si="2"/>
        <v>1085</v>
      </c>
      <c r="V56" s="17">
        <v>1085</v>
      </c>
      <c r="W56" s="17">
        <v>0</v>
      </c>
      <c r="X56" s="66">
        <f t="shared" si="3"/>
        <v>-1085</v>
      </c>
    </row>
    <row r="57" spans="1:24">
      <c r="A57" s="48">
        <v>152</v>
      </c>
      <c r="B57" s="49" t="s">
        <v>311</v>
      </c>
      <c r="C57" s="37">
        <v>0</v>
      </c>
      <c r="D57" s="37">
        <v>0</v>
      </c>
      <c r="E57" s="37">
        <v>4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6">
        <f t="shared" si="1"/>
        <v>200</v>
      </c>
      <c r="R57" s="17">
        <v>40000</v>
      </c>
      <c r="S57" s="17">
        <v>435</v>
      </c>
      <c r="T57" s="17">
        <v>4350</v>
      </c>
      <c r="U57" s="17">
        <f t="shared" si="2"/>
        <v>435</v>
      </c>
      <c r="V57" s="17">
        <v>200</v>
      </c>
      <c r="W57" s="17">
        <v>435</v>
      </c>
      <c r="X57" s="66">
        <f t="shared" si="3"/>
        <v>235</v>
      </c>
    </row>
    <row r="58" spans="1:24">
      <c r="A58" s="48">
        <v>145</v>
      </c>
      <c r="B58" s="49" t="s">
        <v>281</v>
      </c>
      <c r="C58" s="37">
        <v>1</v>
      </c>
      <c r="D58" s="37">
        <v>387</v>
      </c>
      <c r="E58" s="37">
        <v>232</v>
      </c>
      <c r="F58" s="37">
        <v>0</v>
      </c>
      <c r="G58" s="37">
        <v>0</v>
      </c>
      <c r="H58" s="37">
        <v>1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6">
        <f t="shared" si="1"/>
        <v>31975</v>
      </c>
      <c r="R58" s="17">
        <v>2340375</v>
      </c>
      <c r="S58" s="17">
        <v>2565</v>
      </c>
      <c r="T58" s="17">
        <v>25650</v>
      </c>
      <c r="U58" s="17">
        <f t="shared" si="2"/>
        <v>2565</v>
      </c>
      <c r="V58" s="17">
        <v>2565</v>
      </c>
      <c r="W58" s="17">
        <v>2565</v>
      </c>
      <c r="X58" s="66">
        <f t="shared" si="3"/>
        <v>0</v>
      </c>
    </row>
    <row r="59" spans="1:24">
      <c r="A59" s="48">
        <v>161</v>
      </c>
      <c r="B59" s="49" t="s">
        <v>361</v>
      </c>
      <c r="C59" s="37">
        <v>0</v>
      </c>
      <c r="D59" s="37">
        <v>98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6">
        <f t="shared" si="1"/>
        <v>4900</v>
      </c>
      <c r="R59" s="17">
        <v>4900</v>
      </c>
      <c r="S59" s="17">
        <v>0</v>
      </c>
      <c r="T59" s="17">
        <v>5500</v>
      </c>
      <c r="U59" s="17">
        <f t="shared" si="2"/>
        <v>550</v>
      </c>
      <c r="V59" s="17">
        <v>550</v>
      </c>
      <c r="W59" s="17">
        <v>0</v>
      </c>
      <c r="X59" s="66">
        <f t="shared" si="3"/>
        <v>-550</v>
      </c>
    </row>
    <row r="60" spans="1:24">
      <c r="A60" s="48">
        <v>645</v>
      </c>
      <c r="B60" s="49" t="s">
        <v>663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6">
        <f t="shared" si="1"/>
        <v>0</v>
      </c>
      <c r="R60" s="17">
        <v>0</v>
      </c>
      <c r="S60" s="17">
        <v>0</v>
      </c>
      <c r="T60" s="17">
        <v>1200</v>
      </c>
      <c r="U60" s="17">
        <f t="shared" si="2"/>
        <v>120</v>
      </c>
      <c r="V60" s="17">
        <v>0</v>
      </c>
      <c r="W60" s="17">
        <v>0</v>
      </c>
      <c r="X60" s="66">
        <f t="shared" si="3"/>
        <v>0</v>
      </c>
    </row>
    <row r="61" spans="1:24">
      <c r="A61" s="48">
        <v>952</v>
      </c>
      <c r="B61" s="49" t="s">
        <v>1005</v>
      </c>
      <c r="C61" s="37">
        <v>0</v>
      </c>
      <c r="D61" s="37">
        <v>0</v>
      </c>
      <c r="E61" s="37">
        <v>0</v>
      </c>
      <c r="F61" s="37">
        <v>1650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5</v>
      </c>
      <c r="M61" s="37">
        <v>0</v>
      </c>
      <c r="N61" s="37">
        <v>0</v>
      </c>
      <c r="O61" s="37">
        <v>0</v>
      </c>
      <c r="P61" s="37">
        <v>0</v>
      </c>
      <c r="Q61" s="36">
        <f t="shared" si="1"/>
        <v>91250</v>
      </c>
      <c r="R61" s="17">
        <v>91250</v>
      </c>
      <c r="S61" s="17">
        <v>0</v>
      </c>
      <c r="T61" s="17">
        <v>626292</v>
      </c>
      <c r="U61" s="17">
        <f t="shared" si="2"/>
        <v>62629.200000000004</v>
      </c>
      <c r="V61" s="17">
        <v>62629</v>
      </c>
      <c r="W61" s="17">
        <v>0</v>
      </c>
      <c r="X61" s="66">
        <f t="shared" si="3"/>
        <v>-62629</v>
      </c>
    </row>
    <row r="62" spans="1:24">
      <c r="A62" s="48">
        <v>955</v>
      </c>
      <c r="B62" s="49" t="s">
        <v>1061</v>
      </c>
      <c r="C62" s="37">
        <v>0</v>
      </c>
      <c r="D62" s="37">
        <v>0</v>
      </c>
      <c r="E62" s="37">
        <v>0</v>
      </c>
      <c r="F62" s="37">
        <v>263</v>
      </c>
      <c r="G62" s="37">
        <v>0</v>
      </c>
      <c r="H62" s="37">
        <v>0</v>
      </c>
      <c r="I62" s="37">
        <v>0</v>
      </c>
      <c r="J62" s="37">
        <v>1</v>
      </c>
      <c r="K62" s="37">
        <v>0</v>
      </c>
      <c r="L62" s="37">
        <v>1</v>
      </c>
      <c r="M62" s="37">
        <v>0</v>
      </c>
      <c r="N62" s="37">
        <v>0</v>
      </c>
      <c r="O62" s="37">
        <v>0</v>
      </c>
      <c r="P62" s="37">
        <v>0</v>
      </c>
      <c r="Q62" s="36">
        <f t="shared" si="1"/>
        <v>16600</v>
      </c>
      <c r="R62" s="17">
        <v>16600</v>
      </c>
      <c r="S62" s="17">
        <v>0</v>
      </c>
      <c r="T62" s="17">
        <v>97065</v>
      </c>
      <c r="U62" s="17">
        <f t="shared" si="2"/>
        <v>9706.5</v>
      </c>
      <c r="V62" s="17">
        <v>9707</v>
      </c>
      <c r="W62" s="17">
        <v>0</v>
      </c>
      <c r="X62" s="66">
        <f t="shared" si="3"/>
        <v>-9707</v>
      </c>
    </row>
    <row r="63" spans="1:24">
      <c r="A63" s="48">
        <v>956</v>
      </c>
      <c r="B63" s="49" t="s">
        <v>1065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6">
        <f t="shared" si="1"/>
        <v>0</v>
      </c>
      <c r="R63" s="17">
        <v>0</v>
      </c>
      <c r="S63" s="17">
        <v>0</v>
      </c>
      <c r="T63" s="17">
        <v>891</v>
      </c>
      <c r="U63" s="17">
        <f t="shared" si="2"/>
        <v>89.100000000000009</v>
      </c>
      <c r="V63" s="17">
        <v>0</v>
      </c>
      <c r="W63" s="17">
        <v>0</v>
      </c>
      <c r="X63" s="66">
        <f t="shared" si="3"/>
        <v>0</v>
      </c>
    </row>
    <row r="64" spans="1:24" ht="33">
      <c r="A64" s="48">
        <v>957</v>
      </c>
      <c r="B64" s="49" t="s">
        <v>1069</v>
      </c>
      <c r="C64" s="37">
        <v>0</v>
      </c>
      <c r="D64" s="37">
        <v>0</v>
      </c>
      <c r="E64" s="37">
        <v>0</v>
      </c>
      <c r="F64" s="37">
        <v>75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6">
        <f t="shared" si="1"/>
        <v>1875</v>
      </c>
      <c r="R64" s="17">
        <v>1875</v>
      </c>
      <c r="S64" s="17">
        <v>0</v>
      </c>
      <c r="T64" s="17">
        <v>20790</v>
      </c>
      <c r="U64" s="17">
        <f t="shared" si="2"/>
        <v>2079</v>
      </c>
      <c r="V64" s="17">
        <v>1875</v>
      </c>
      <c r="W64" s="17">
        <v>0</v>
      </c>
      <c r="X64" s="66">
        <f t="shared" si="3"/>
        <v>-1875</v>
      </c>
    </row>
    <row r="65" spans="1:24">
      <c r="A65" s="48">
        <v>843</v>
      </c>
      <c r="B65" s="49" t="s">
        <v>960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6">
        <f t="shared" si="1"/>
        <v>0</v>
      </c>
      <c r="R65" s="17">
        <v>0</v>
      </c>
      <c r="S65" s="17">
        <v>0</v>
      </c>
      <c r="T65" s="17">
        <v>50</v>
      </c>
      <c r="U65" s="17">
        <f t="shared" si="2"/>
        <v>5</v>
      </c>
      <c r="V65" s="17">
        <v>0</v>
      </c>
      <c r="W65" s="17">
        <v>0</v>
      </c>
      <c r="X65" s="66">
        <f t="shared" si="3"/>
        <v>0</v>
      </c>
    </row>
    <row r="66" spans="1:24">
      <c r="A66" s="48">
        <v>826</v>
      </c>
      <c r="B66" s="49" t="s">
        <v>1161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6">
        <f t="shared" si="1"/>
        <v>0</v>
      </c>
      <c r="R66" s="17">
        <v>0</v>
      </c>
      <c r="S66" s="17">
        <v>0</v>
      </c>
      <c r="T66" s="17">
        <v>0</v>
      </c>
      <c r="U66" s="17">
        <f t="shared" si="2"/>
        <v>0</v>
      </c>
      <c r="V66" s="17">
        <v>0</v>
      </c>
      <c r="W66" s="17">
        <v>0</v>
      </c>
      <c r="X66" s="66">
        <f t="shared" si="3"/>
        <v>0</v>
      </c>
    </row>
    <row r="67" spans="1:24" ht="33">
      <c r="A67" s="48">
        <v>844</v>
      </c>
      <c r="B67" s="49" t="s">
        <v>963</v>
      </c>
      <c r="C67" s="37">
        <v>0</v>
      </c>
      <c r="D67" s="37">
        <v>0</v>
      </c>
      <c r="E67" s="37">
        <v>0</v>
      </c>
      <c r="F67" s="37">
        <v>34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4</v>
      </c>
      <c r="M67" s="37">
        <v>0</v>
      </c>
      <c r="N67" s="37">
        <v>0</v>
      </c>
      <c r="O67" s="37">
        <v>0</v>
      </c>
      <c r="P67" s="37">
        <v>0</v>
      </c>
      <c r="Q67" s="36">
        <f t="shared" si="1"/>
        <v>40850</v>
      </c>
      <c r="R67" s="17">
        <v>40850</v>
      </c>
      <c r="S67" s="17">
        <v>0</v>
      </c>
      <c r="T67" s="17">
        <v>29457</v>
      </c>
      <c r="U67" s="17">
        <f t="shared" si="2"/>
        <v>2945.7000000000003</v>
      </c>
      <c r="V67" s="17">
        <v>2946</v>
      </c>
      <c r="W67" s="17">
        <v>0</v>
      </c>
      <c r="X67" s="66">
        <f t="shared" ref="X67:X98" si="4">+W67-V67</f>
        <v>-2946</v>
      </c>
    </row>
    <row r="68" spans="1:24">
      <c r="A68" s="48">
        <v>217</v>
      </c>
      <c r="B68" s="49" t="s">
        <v>504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6">
        <f t="shared" ref="Q68:Q131" si="5">+C68*$C$2+D68*$D$2+E68*$E$2+F68*$F$2+G68*$G$2+H68*$H$2+I68*$I$2+J68*$J$2+K68*$K$2+L68*$L$2+M68*$M$2+N68*$N$2+O68*$O$2+P68</f>
        <v>0</v>
      </c>
      <c r="R68" s="17">
        <v>0</v>
      </c>
      <c r="S68" s="17">
        <v>0</v>
      </c>
      <c r="T68" s="17">
        <v>1200</v>
      </c>
      <c r="U68" s="17">
        <f t="shared" ref="U68:U131" si="6">+T68*0.1</f>
        <v>120</v>
      </c>
      <c r="V68" s="17">
        <v>0</v>
      </c>
      <c r="W68" s="17">
        <v>0</v>
      </c>
      <c r="X68" s="66">
        <f t="shared" si="4"/>
        <v>0</v>
      </c>
    </row>
    <row r="69" spans="1:24">
      <c r="A69" s="48">
        <v>167</v>
      </c>
      <c r="B69" s="49" t="s">
        <v>390</v>
      </c>
      <c r="C69" s="37">
        <v>0</v>
      </c>
      <c r="D69" s="37">
        <v>0</v>
      </c>
      <c r="E69" s="37">
        <v>0</v>
      </c>
      <c r="F69" s="37">
        <v>1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6">
        <f t="shared" si="5"/>
        <v>25</v>
      </c>
      <c r="R69" s="17">
        <v>25</v>
      </c>
      <c r="S69" s="17">
        <v>0</v>
      </c>
      <c r="T69" s="17">
        <v>27750</v>
      </c>
      <c r="U69" s="17">
        <f t="shared" si="6"/>
        <v>2775</v>
      </c>
      <c r="V69" s="17">
        <v>25</v>
      </c>
      <c r="W69" s="17">
        <v>0</v>
      </c>
      <c r="X69" s="66">
        <f t="shared" si="4"/>
        <v>-25</v>
      </c>
    </row>
    <row r="70" spans="1:24">
      <c r="A70" s="48">
        <v>841</v>
      </c>
      <c r="B70" s="49" t="s">
        <v>951</v>
      </c>
      <c r="C70" s="37">
        <v>0</v>
      </c>
      <c r="D70" s="37">
        <v>166</v>
      </c>
      <c r="E70" s="37">
        <v>403</v>
      </c>
      <c r="F70" s="37">
        <v>108</v>
      </c>
      <c r="G70" s="37">
        <v>0</v>
      </c>
      <c r="H70" s="37">
        <v>9</v>
      </c>
      <c r="I70" s="37">
        <v>10</v>
      </c>
      <c r="J70" s="37">
        <v>0</v>
      </c>
      <c r="K70" s="37">
        <v>0</v>
      </c>
      <c r="L70" s="37">
        <v>1</v>
      </c>
      <c r="M70" s="37">
        <v>0</v>
      </c>
      <c r="N70" s="37">
        <v>0</v>
      </c>
      <c r="O70" s="37">
        <v>0</v>
      </c>
      <c r="P70" s="37">
        <v>0</v>
      </c>
      <c r="Q70" s="36">
        <f t="shared" si="5"/>
        <v>50650</v>
      </c>
      <c r="R70" s="17">
        <v>4060500</v>
      </c>
      <c r="S70" s="17">
        <v>81535</v>
      </c>
      <c r="T70" s="17">
        <v>815350</v>
      </c>
      <c r="U70" s="17">
        <f t="shared" si="6"/>
        <v>81535</v>
      </c>
      <c r="V70" s="17">
        <v>50650</v>
      </c>
      <c r="W70" s="17">
        <v>81535</v>
      </c>
      <c r="X70" s="66">
        <f t="shared" si="4"/>
        <v>30885</v>
      </c>
    </row>
    <row r="71" spans="1:24" ht="33">
      <c r="A71" s="48">
        <v>986</v>
      </c>
      <c r="B71" s="49" t="s">
        <v>1106</v>
      </c>
      <c r="C71" s="37">
        <v>1</v>
      </c>
      <c r="D71" s="37">
        <v>92</v>
      </c>
      <c r="E71" s="37">
        <v>60</v>
      </c>
      <c r="F71" s="37">
        <v>323</v>
      </c>
      <c r="G71" s="37">
        <v>0</v>
      </c>
      <c r="H71" s="37">
        <v>9</v>
      </c>
      <c r="I71" s="37">
        <v>8</v>
      </c>
      <c r="J71" s="37">
        <v>0</v>
      </c>
      <c r="K71" s="37">
        <v>0</v>
      </c>
      <c r="L71" s="37">
        <v>1</v>
      </c>
      <c r="M71" s="37">
        <v>0</v>
      </c>
      <c r="N71" s="37">
        <v>80</v>
      </c>
      <c r="O71" s="37">
        <v>0</v>
      </c>
      <c r="P71" s="37">
        <v>0</v>
      </c>
      <c r="Q71" s="36">
        <f t="shared" si="5"/>
        <v>37100</v>
      </c>
      <c r="R71" s="17">
        <v>634100</v>
      </c>
      <c r="S71" s="17">
        <v>214017</v>
      </c>
      <c r="T71" s="17">
        <v>2140170</v>
      </c>
      <c r="U71" s="17">
        <f t="shared" si="6"/>
        <v>214017</v>
      </c>
      <c r="V71" s="17">
        <v>37100</v>
      </c>
      <c r="W71" s="17">
        <v>214017</v>
      </c>
      <c r="X71" s="66">
        <f t="shared" si="4"/>
        <v>176917</v>
      </c>
    </row>
    <row r="72" spans="1:24">
      <c r="A72" s="48">
        <v>106</v>
      </c>
      <c r="B72" s="49" t="s">
        <v>50</v>
      </c>
      <c r="C72" s="37">
        <v>0</v>
      </c>
      <c r="D72" s="37">
        <v>54</v>
      </c>
      <c r="E72" s="37">
        <v>190</v>
      </c>
      <c r="F72" s="37">
        <v>674</v>
      </c>
      <c r="G72" s="37">
        <v>0</v>
      </c>
      <c r="H72" s="37">
        <v>4</v>
      </c>
      <c r="I72" s="37">
        <v>0</v>
      </c>
      <c r="J72" s="37">
        <v>2</v>
      </c>
      <c r="K72" s="37">
        <v>0</v>
      </c>
      <c r="L72" s="37">
        <v>4</v>
      </c>
      <c r="M72" s="37">
        <v>2</v>
      </c>
      <c r="N72" s="37">
        <v>36</v>
      </c>
      <c r="O72" s="37">
        <v>0</v>
      </c>
      <c r="P72" s="37">
        <v>0</v>
      </c>
      <c r="Q72" s="36">
        <f t="shared" si="5"/>
        <v>94000</v>
      </c>
      <c r="R72" s="17">
        <v>1984500</v>
      </c>
      <c r="S72" s="17">
        <v>172043</v>
      </c>
      <c r="T72" s="17">
        <v>1720433</v>
      </c>
      <c r="U72" s="17">
        <f t="shared" si="6"/>
        <v>172043.30000000002</v>
      </c>
      <c r="V72" s="17">
        <v>94000</v>
      </c>
      <c r="W72" s="17">
        <v>172043</v>
      </c>
      <c r="X72" s="66">
        <f t="shared" si="4"/>
        <v>78043</v>
      </c>
    </row>
    <row r="73" spans="1:24">
      <c r="A73" s="48">
        <v>103</v>
      </c>
      <c r="B73" s="49" t="s">
        <v>36</v>
      </c>
      <c r="C73" s="37">
        <v>0</v>
      </c>
      <c r="D73" s="37">
        <v>37</v>
      </c>
      <c r="E73" s="37">
        <v>328</v>
      </c>
      <c r="F73" s="37">
        <v>2860</v>
      </c>
      <c r="G73" s="37">
        <v>0</v>
      </c>
      <c r="H73" s="37">
        <v>10</v>
      </c>
      <c r="I73" s="37">
        <v>10</v>
      </c>
      <c r="J73" s="37">
        <v>30</v>
      </c>
      <c r="K73" s="37">
        <v>0</v>
      </c>
      <c r="L73" s="37">
        <v>24</v>
      </c>
      <c r="M73" s="37">
        <v>0</v>
      </c>
      <c r="N73" s="37">
        <v>15</v>
      </c>
      <c r="O73" s="37">
        <v>0</v>
      </c>
      <c r="P73" s="37">
        <v>0</v>
      </c>
      <c r="Q73" s="36">
        <f t="shared" si="5"/>
        <v>341375</v>
      </c>
      <c r="R73" s="17">
        <v>3604975</v>
      </c>
      <c r="S73" s="17">
        <v>220958</v>
      </c>
      <c r="T73" s="17">
        <v>2209579</v>
      </c>
      <c r="U73" s="17">
        <f t="shared" si="6"/>
        <v>220957.90000000002</v>
      </c>
      <c r="V73" s="17">
        <v>220958</v>
      </c>
      <c r="W73" s="17">
        <v>220958</v>
      </c>
      <c r="X73" s="66">
        <f t="shared" si="4"/>
        <v>0</v>
      </c>
    </row>
    <row r="74" spans="1:24">
      <c r="A74" s="48">
        <v>634</v>
      </c>
      <c r="B74" s="49" t="s">
        <v>624</v>
      </c>
      <c r="C74" s="37">
        <v>0</v>
      </c>
      <c r="D74" s="37">
        <v>3</v>
      </c>
      <c r="E74" s="37">
        <v>38</v>
      </c>
      <c r="F74" s="37">
        <v>11</v>
      </c>
      <c r="G74" s="37">
        <v>0</v>
      </c>
      <c r="H74" s="37">
        <v>0</v>
      </c>
      <c r="I74" s="37">
        <v>1</v>
      </c>
      <c r="J74" s="37">
        <v>0</v>
      </c>
      <c r="K74" s="37">
        <v>0</v>
      </c>
      <c r="L74" s="37">
        <v>0</v>
      </c>
      <c r="M74" s="37">
        <v>0</v>
      </c>
      <c r="N74" s="37">
        <v>36</v>
      </c>
      <c r="O74" s="37">
        <v>0</v>
      </c>
      <c r="P74" s="37">
        <v>0</v>
      </c>
      <c r="Q74" s="36">
        <f t="shared" si="5"/>
        <v>3275</v>
      </c>
      <c r="R74" s="17">
        <v>381375</v>
      </c>
      <c r="S74" s="17">
        <v>4205</v>
      </c>
      <c r="T74" s="17">
        <v>42050</v>
      </c>
      <c r="U74" s="17">
        <f t="shared" si="6"/>
        <v>4205</v>
      </c>
      <c r="V74" s="17">
        <v>3275</v>
      </c>
      <c r="W74" s="17">
        <v>4205</v>
      </c>
      <c r="X74" s="66">
        <f t="shared" si="4"/>
        <v>930</v>
      </c>
    </row>
    <row r="75" spans="1:24">
      <c r="A75" s="48">
        <v>218</v>
      </c>
      <c r="B75" s="49" t="s">
        <v>507</v>
      </c>
      <c r="C75" s="37">
        <v>0</v>
      </c>
      <c r="D75" s="37">
        <v>209</v>
      </c>
      <c r="E75" s="37">
        <v>1</v>
      </c>
      <c r="F75" s="37">
        <v>65</v>
      </c>
      <c r="G75" s="37">
        <v>0</v>
      </c>
      <c r="H75" s="37">
        <v>17</v>
      </c>
      <c r="I75" s="37">
        <v>5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6">
        <f t="shared" si="5"/>
        <v>29375</v>
      </c>
      <c r="R75" s="17">
        <v>39325</v>
      </c>
      <c r="S75" s="17">
        <v>39325</v>
      </c>
      <c r="T75" s="17">
        <v>688850</v>
      </c>
      <c r="U75" s="17">
        <f t="shared" si="6"/>
        <v>68885</v>
      </c>
      <c r="V75" s="17">
        <v>29375</v>
      </c>
      <c r="W75" s="17">
        <v>39325</v>
      </c>
      <c r="X75" s="66">
        <f t="shared" si="4"/>
        <v>9950</v>
      </c>
    </row>
    <row r="76" spans="1:24">
      <c r="A76" s="48">
        <v>130</v>
      </c>
      <c r="B76" s="49" t="s">
        <v>243</v>
      </c>
      <c r="C76" s="37">
        <v>0</v>
      </c>
      <c r="D76" s="37">
        <v>0</v>
      </c>
      <c r="E76" s="37">
        <v>0</v>
      </c>
      <c r="F76" s="37">
        <v>48</v>
      </c>
      <c r="G76" s="37">
        <v>0</v>
      </c>
      <c r="H76" s="37">
        <v>2</v>
      </c>
      <c r="I76" s="37">
        <v>4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6">
        <f t="shared" si="5"/>
        <v>3400</v>
      </c>
      <c r="R76" s="17">
        <v>3400</v>
      </c>
      <c r="S76" s="17">
        <v>0</v>
      </c>
      <c r="T76" s="17">
        <v>50626</v>
      </c>
      <c r="U76" s="17">
        <f t="shared" si="6"/>
        <v>5062.6000000000004</v>
      </c>
      <c r="V76" s="17">
        <v>3400</v>
      </c>
      <c r="W76" s="17">
        <v>0</v>
      </c>
      <c r="X76" s="66">
        <f t="shared" si="4"/>
        <v>-3400</v>
      </c>
    </row>
    <row r="77" spans="1:24">
      <c r="A77" s="48">
        <v>124</v>
      </c>
      <c r="B77" s="49" t="s">
        <v>142</v>
      </c>
      <c r="C77" s="37">
        <v>7</v>
      </c>
      <c r="D77" s="37">
        <v>265</v>
      </c>
      <c r="E77" s="37">
        <v>736</v>
      </c>
      <c r="F77" s="37">
        <v>405</v>
      </c>
      <c r="G77" s="37">
        <v>0</v>
      </c>
      <c r="H77" s="37">
        <v>31</v>
      </c>
      <c r="I77" s="37">
        <v>22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1</v>
      </c>
      <c r="P77" s="37">
        <v>0</v>
      </c>
      <c r="Q77" s="36">
        <f t="shared" si="5"/>
        <v>192450</v>
      </c>
      <c r="R77" s="17">
        <v>7515650</v>
      </c>
      <c r="S77" s="17">
        <v>338380</v>
      </c>
      <c r="T77" s="17">
        <v>3383800</v>
      </c>
      <c r="U77" s="17">
        <f t="shared" si="6"/>
        <v>338380</v>
      </c>
      <c r="V77" s="17">
        <v>192450</v>
      </c>
      <c r="W77" s="17">
        <v>338380</v>
      </c>
      <c r="X77" s="66">
        <f t="shared" si="4"/>
        <v>145930</v>
      </c>
    </row>
    <row r="78" spans="1:24">
      <c r="A78" s="48">
        <v>102</v>
      </c>
      <c r="B78" s="49" t="s">
        <v>32</v>
      </c>
      <c r="C78" s="37">
        <v>0</v>
      </c>
      <c r="D78" s="37">
        <v>65</v>
      </c>
      <c r="E78" s="37">
        <v>23</v>
      </c>
      <c r="F78" s="37">
        <v>126</v>
      </c>
      <c r="G78" s="37">
        <v>0</v>
      </c>
      <c r="H78" s="37">
        <v>1</v>
      </c>
      <c r="I78" s="37">
        <v>0</v>
      </c>
      <c r="J78" s="37">
        <v>4</v>
      </c>
      <c r="K78" s="37">
        <v>0</v>
      </c>
      <c r="L78" s="37">
        <v>1</v>
      </c>
      <c r="M78" s="37">
        <v>0</v>
      </c>
      <c r="N78" s="37">
        <v>4</v>
      </c>
      <c r="O78" s="37">
        <v>0</v>
      </c>
      <c r="P78" s="37">
        <v>0</v>
      </c>
      <c r="Q78" s="36">
        <f t="shared" si="5"/>
        <v>18750</v>
      </c>
      <c r="R78" s="17">
        <v>247600</v>
      </c>
      <c r="S78" s="17">
        <v>15731</v>
      </c>
      <c r="T78" s="17">
        <v>157310</v>
      </c>
      <c r="U78" s="17">
        <f t="shared" si="6"/>
        <v>15731</v>
      </c>
      <c r="V78" s="17">
        <v>15731</v>
      </c>
      <c r="W78" s="17">
        <v>15731</v>
      </c>
      <c r="X78" s="66">
        <f t="shared" si="4"/>
        <v>0</v>
      </c>
    </row>
    <row r="79" spans="1:24">
      <c r="A79" s="48">
        <v>129</v>
      </c>
      <c r="B79" s="49" t="s">
        <v>237</v>
      </c>
      <c r="C79" s="37">
        <v>0</v>
      </c>
      <c r="D79" s="37">
        <v>80</v>
      </c>
      <c r="E79" s="37">
        <v>292</v>
      </c>
      <c r="F79" s="37">
        <v>111</v>
      </c>
      <c r="G79" s="37">
        <v>0</v>
      </c>
      <c r="H79" s="37">
        <v>2</v>
      </c>
      <c r="I79" s="37">
        <v>4</v>
      </c>
      <c r="J79" s="37">
        <v>0</v>
      </c>
      <c r="K79" s="37">
        <v>0</v>
      </c>
      <c r="L79" s="37">
        <v>0</v>
      </c>
      <c r="M79" s="37">
        <v>0</v>
      </c>
      <c r="N79" s="37">
        <v>1279</v>
      </c>
      <c r="O79" s="37">
        <v>0</v>
      </c>
      <c r="P79" s="37">
        <v>0</v>
      </c>
      <c r="Q79" s="36">
        <f t="shared" si="5"/>
        <v>55550</v>
      </c>
      <c r="R79" s="17">
        <v>2960950</v>
      </c>
      <c r="S79" s="17">
        <v>207816</v>
      </c>
      <c r="T79" s="17">
        <v>2078158</v>
      </c>
      <c r="U79" s="17">
        <f t="shared" si="6"/>
        <v>207815.80000000002</v>
      </c>
      <c r="V79" s="17">
        <v>55550</v>
      </c>
      <c r="W79" s="17">
        <v>207816</v>
      </c>
      <c r="X79" s="66">
        <f t="shared" si="4"/>
        <v>152266</v>
      </c>
    </row>
    <row r="80" spans="1:24">
      <c r="A80" s="48">
        <v>132</v>
      </c>
      <c r="B80" s="49" t="s">
        <v>251</v>
      </c>
      <c r="C80" s="37">
        <v>1</v>
      </c>
      <c r="D80" s="37">
        <v>247</v>
      </c>
      <c r="E80" s="37">
        <v>414</v>
      </c>
      <c r="F80" s="37">
        <v>1048</v>
      </c>
      <c r="G80" s="37">
        <v>0</v>
      </c>
      <c r="H80" s="37">
        <v>28</v>
      </c>
      <c r="I80" s="37">
        <v>19</v>
      </c>
      <c r="J80" s="37">
        <v>0</v>
      </c>
      <c r="K80" s="37">
        <v>0</v>
      </c>
      <c r="L80" s="37">
        <v>3</v>
      </c>
      <c r="M80" s="37">
        <v>4</v>
      </c>
      <c r="N80" s="37">
        <v>705</v>
      </c>
      <c r="O80" s="37">
        <v>0</v>
      </c>
      <c r="P80" s="37">
        <v>0</v>
      </c>
      <c r="Q80" s="36">
        <f t="shared" si="5"/>
        <v>175850</v>
      </c>
      <c r="R80" s="17">
        <v>4295150</v>
      </c>
      <c r="S80" s="17">
        <v>427585</v>
      </c>
      <c r="T80" s="17">
        <v>4275852</v>
      </c>
      <c r="U80" s="17">
        <f t="shared" si="6"/>
        <v>427585.2</v>
      </c>
      <c r="V80" s="17">
        <v>175850</v>
      </c>
      <c r="W80" s="17">
        <v>427585</v>
      </c>
      <c r="X80" s="66">
        <f t="shared" si="4"/>
        <v>251735</v>
      </c>
    </row>
    <row r="81" spans="1:24">
      <c r="A81" s="48">
        <v>127</v>
      </c>
      <c r="B81" s="49" t="s">
        <v>233</v>
      </c>
      <c r="C81" s="37">
        <v>1</v>
      </c>
      <c r="D81" s="37">
        <v>307</v>
      </c>
      <c r="E81" s="37">
        <v>1354</v>
      </c>
      <c r="F81" s="37">
        <v>1235</v>
      </c>
      <c r="G81" s="37">
        <v>0</v>
      </c>
      <c r="H81" s="37">
        <v>48</v>
      </c>
      <c r="I81" s="37">
        <v>31</v>
      </c>
      <c r="J81" s="37">
        <v>3</v>
      </c>
      <c r="K81" s="37">
        <v>0</v>
      </c>
      <c r="L81" s="37">
        <v>3</v>
      </c>
      <c r="M81" s="37">
        <v>9</v>
      </c>
      <c r="N81" s="37">
        <v>291</v>
      </c>
      <c r="O81" s="37">
        <v>0</v>
      </c>
      <c r="P81" s="37">
        <v>9650000</v>
      </c>
      <c r="Q81" s="36">
        <f t="shared" si="5"/>
        <v>9940850</v>
      </c>
      <c r="R81" s="17">
        <v>23413150</v>
      </c>
      <c r="S81" s="17">
        <v>875345</v>
      </c>
      <c r="T81" s="17">
        <v>8753450</v>
      </c>
      <c r="U81" s="17">
        <f t="shared" si="6"/>
        <v>875345</v>
      </c>
      <c r="V81" s="17">
        <v>875345</v>
      </c>
      <c r="W81" s="17">
        <v>875345</v>
      </c>
      <c r="X81" s="66">
        <f t="shared" si="4"/>
        <v>0</v>
      </c>
    </row>
    <row r="82" spans="1:24">
      <c r="A82" s="48">
        <v>111</v>
      </c>
      <c r="B82" s="49" t="s">
        <v>120</v>
      </c>
      <c r="C82" s="37">
        <v>0</v>
      </c>
      <c r="D82" s="37">
        <v>0</v>
      </c>
      <c r="E82" s="37">
        <v>14</v>
      </c>
      <c r="F82" s="37">
        <v>7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6">
        <f t="shared" si="5"/>
        <v>875</v>
      </c>
      <c r="R82" s="17">
        <v>140175</v>
      </c>
      <c r="S82" s="17">
        <v>2387</v>
      </c>
      <c r="T82" s="17">
        <v>23870</v>
      </c>
      <c r="U82" s="17">
        <f t="shared" si="6"/>
        <v>2387</v>
      </c>
      <c r="V82" s="17">
        <v>875</v>
      </c>
      <c r="W82" s="17">
        <v>2387</v>
      </c>
      <c r="X82" s="66">
        <f t="shared" si="4"/>
        <v>1512</v>
      </c>
    </row>
    <row r="83" spans="1:24">
      <c r="A83" s="48">
        <v>138</v>
      </c>
      <c r="B83" s="49" t="s">
        <v>263</v>
      </c>
      <c r="C83" s="37">
        <v>0</v>
      </c>
      <c r="D83" s="37">
        <v>0</v>
      </c>
      <c r="E83" s="37">
        <v>4</v>
      </c>
      <c r="F83" s="37">
        <v>5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1</v>
      </c>
      <c r="O83" s="37">
        <v>0</v>
      </c>
      <c r="P83" s="37">
        <v>0</v>
      </c>
      <c r="Q83" s="36">
        <f t="shared" si="5"/>
        <v>350</v>
      </c>
      <c r="R83" s="17">
        <v>40150</v>
      </c>
      <c r="S83" s="17">
        <v>6340</v>
      </c>
      <c r="T83" s="17">
        <v>63400</v>
      </c>
      <c r="U83" s="17">
        <f t="shared" si="6"/>
        <v>6340</v>
      </c>
      <c r="V83" s="17">
        <v>350</v>
      </c>
      <c r="W83" s="17">
        <v>6340</v>
      </c>
      <c r="X83" s="66">
        <f t="shared" si="4"/>
        <v>5990</v>
      </c>
    </row>
    <row r="84" spans="1:24">
      <c r="A84" s="48">
        <v>214</v>
      </c>
      <c r="B84" s="49" t="s">
        <v>486</v>
      </c>
      <c r="C84" s="37">
        <v>1</v>
      </c>
      <c r="D84" s="37">
        <v>1114</v>
      </c>
      <c r="E84" s="37">
        <v>177</v>
      </c>
      <c r="F84" s="37">
        <v>32</v>
      </c>
      <c r="G84" s="37">
        <v>0</v>
      </c>
      <c r="H84" s="37">
        <v>6</v>
      </c>
      <c r="I84" s="37">
        <v>1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6">
        <f t="shared" si="5"/>
        <v>71425</v>
      </c>
      <c r="R84" s="17">
        <v>1832575</v>
      </c>
      <c r="S84" s="17">
        <v>16715</v>
      </c>
      <c r="T84" s="17">
        <v>167150</v>
      </c>
      <c r="U84" s="17">
        <f t="shared" si="6"/>
        <v>16715</v>
      </c>
      <c r="V84" s="17">
        <v>16715</v>
      </c>
      <c r="W84" s="17">
        <v>16715</v>
      </c>
      <c r="X84" s="66">
        <f t="shared" si="4"/>
        <v>0</v>
      </c>
    </row>
    <row r="85" spans="1:24">
      <c r="A85" s="48">
        <v>635</v>
      </c>
      <c r="B85" s="49" t="s">
        <v>627</v>
      </c>
      <c r="C85" s="37">
        <v>0</v>
      </c>
      <c r="D85" s="37">
        <v>14</v>
      </c>
      <c r="E85" s="37">
        <v>43</v>
      </c>
      <c r="F85" s="37">
        <v>185</v>
      </c>
      <c r="G85" s="37">
        <v>0</v>
      </c>
      <c r="H85" s="37">
        <v>56</v>
      </c>
      <c r="I85" s="37">
        <v>22</v>
      </c>
      <c r="J85" s="37">
        <v>2</v>
      </c>
      <c r="K85" s="37">
        <v>0</v>
      </c>
      <c r="L85" s="37">
        <v>0</v>
      </c>
      <c r="M85" s="37">
        <v>0</v>
      </c>
      <c r="N85" s="37">
        <v>71</v>
      </c>
      <c r="O85" s="37">
        <v>0</v>
      </c>
      <c r="P85" s="37">
        <v>0</v>
      </c>
      <c r="Q85" s="36">
        <f t="shared" si="5"/>
        <v>66400</v>
      </c>
      <c r="R85" s="17">
        <v>494250</v>
      </c>
      <c r="S85" s="17">
        <v>22515</v>
      </c>
      <c r="T85" s="17">
        <v>225150</v>
      </c>
      <c r="U85" s="17">
        <f t="shared" si="6"/>
        <v>22515</v>
      </c>
      <c r="V85" s="17">
        <v>22515</v>
      </c>
      <c r="W85" s="17">
        <v>22515</v>
      </c>
      <c r="X85" s="66">
        <f t="shared" si="4"/>
        <v>0</v>
      </c>
    </row>
    <row r="86" spans="1:24">
      <c r="A86" s="48">
        <v>636</v>
      </c>
      <c r="B86" s="49" t="s">
        <v>630</v>
      </c>
      <c r="C86" s="37">
        <v>0</v>
      </c>
      <c r="D86" s="37">
        <v>28</v>
      </c>
      <c r="E86" s="37">
        <v>55</v>
      </c>
      <c r="F86" s="37">
        <v>13</v>
      </c>
      <c r="G86" s="37">
        <v>1</v>
      </c>
      <c r="H86" s="37">
        <v>0</v>
      </c>
      <c r="I86" s="37">
        <v>2</v>
      </c>
      <c r="J86" s="37">
        <v>0</v>
      </c>
      <c r="K86" s="37">
        <v>0</v>
      </c>
      <c r="L86" s="37">
        <v>0</v>
      </c>
      <c r="M86" s="37">
        <v>0</v>
      </c>
      <c r="N86" s="37">
        <v>12</v>
      </c>
      <c r="O86" s="37">
        <v>0</v>
      </c>
      <c r="P86" s="37">
        <v>0</v>
      </c>
      <c r="Q86" s="36">
        <f t="shared" si="5"/>
        <v>4900</v>
      </c>
      <c r="R86" s="17">
        <v>552150</v>
      </c>
      <c r="S86" s="17">
        <v>5555</v>
      </c>
      <c r="T86" s="17">
        <v>55550</v>
      </c>
      <c r="U86" s="17">
        <f t="shared" si="6"/>
        <v>5555</v>
      </c>
      <c r="V86" s="17">
        <v>4900</v>
      </c>
      <c r="W86" s="17">
        <v>5555</v>
      </c>
      <c r="X86" s="66">
        <f t="shared" si="4"/>
        <v>655</v>
      </c>
    </row>
    <row r="87" spans="1:24">
      <c r="A87" s="48">
        <v>667</v>
      </c>
      <c r="B87" s="49" t="s">
        <v>813</v>
      </c>
      <c r="C87" s="37">
        <v>0</v>
      </c>
      <c r="D87" s="37">
        <v>14</v>
      </c>
      <c r="E87" s="37">
        <v>32</v>
      </c>
      <c r="F87" s="37">
        <v>13</v>
      </c>
      <c r="G87" s="37">
        <v>0</v>
      </c>
      <c r="H87" s="37">
        <v>0</v>
      </c>
      <c r="I87" s="37">
        <v>1</v>
      </c>
      <c r="J87" s="37">
        <v>0</v>
      </c>
      <c r="K87" s="37">
        <v>0</v>
      </c>
      <c r="L87" s="37">
        <v>0</v>
      </c>
      <c r="M87" s="37">
        <v>0</v>
      </c>
      <c r="N87" s="37">
        <v>2</v>
      </c>
      <c r="O87" s="37">
        <v>0</v>
      </c>
      <c r="P87" s="37">
        <v>0</v>
      </c>
      <c r="Q87" s="36">
        <f t="shared" si="5"/>
        <v>2725</v>
      </c>
      <c r="R87" s="17">
        <v>321125</v>
      </c>
      <c r="S87" s="17">
        <v>2840</v>
      </c>
      <c r="T87" s="17">
        <v>28400</v>
      </c>
      <c r="U87" s="17">
        <f t="shared" si="6"/>
        <v>2840</v>
      </c>
      <c r="V87" s="17">
        <v>2725</v>
      </c>
      <c r="W87" s="17">
        <v>2840</v>
      </c>
      <c r="X87" s="66">
        <f t="shared" si="4"/>
        <v>115</v>
      </c>
    </row>
    <row r="88" spans="1:24">
      <c r="A88" s="48">
        <v>637</v>
      </c>
      <c r="B88" s="49" t="s">
        <v>634</v>
      </c>
      <c r="C88" s="37">
        <v>0</v>
      </c>
      <c r="D88" s="37">
        <v>0</v>
      </c>
      <c r="E88" s="37">
        <v>0</v>
      </c>
      <c r="F88" s="37">
        <v>2</v>
      </c>
      <c r="G88" s="37">
        <v>0</v>
      </c>
      <c r="H88" s="37">
        <v>1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8</v>
      </c>
      <c r="O88" s="37">
        <v>0</v>
      </c>
      <c r="P88" s="37">
        <v>0</v>
      </c>
      <c r="Q88" s="36">
        <f t="shared" si="5"/>
        <v>1250</v>
      </c>
      <c r="R88" s="17">
        <v>1250</v>
      </c>
      <c r="S88" s="17">
        <v>0</v>
      </c>
      <c r="T88" s="17">
        <v>20650</v>
      </c>
      <c r="U88" s="17">
        <f t="shared" si="6"/>
        <v>2065</v>
      </c>
      <c r="V88" s="17">
        <v>1250</v>
      </c>
      <c r="W88" s="17">
        <v>0</v>
      </c>
      <c r="X88" s="66">
        <f t="shared" si="4"/>
        <v>-1250</v>
      </c>
    </row>
    <row r="89" spans="1:24">
      <c r="A89" s="48">
        <v>651</v>
      </c>
      <c r="B89" s="49" t="s">
        <v>703</v>
      </c>
      <c r="C89" s="37">
        <v>1</v>
      </c>
      <c r="D89" s="37">
        <v>303</v>
      </c>
      <c r="E89" s="37">
        <v>117</v>
      </c>
      <c r="F89" s="37">
        <v>79</v>
      </c>
      <c r="G89" s="37">
        <v>0</v>
      </c>
      <c r="H89" s="37">
        <v>5</v>
      </c>
      <c r="I89" s="37">
        <v>5</v>
      </c>
      <c r="J89" s="37">
        <v>0</v>
      </c>
      <c r="K89" s="37">
        <v>0</v>
      </c>
      <c r="L89" s="37">
        <v>0</v>
      </c>
      <c r="M89" s="37">
        <v>1</v>
      </c>
      <c r="N89" s="37">
        <v>2392</v>
      </c>
      <c r="O89" s="37">
        <v>0</v>
      </c>
      <c r="P89" s="37">
        <v>50000</v>
      </c>
      <c r="Q89" s="36">
        <f t="shared" si="5"/>
        <v>148050</v>
      </c>
      <c r="R89" s="17">
        <v>1312200</v>
      </c>
      <c r="S89" s="17">
        <v>63080</v>
      </c>
      <c r="T89" s="17">
        <v>630800</v>
      </c>
      <c r="U89" s="17">
        <f t="shared" si="6"/>
        <v>63080</v>
      </c>
      <c r="V89" s="17">
        <v>63080</v>
      </c>
      <c r="W89" s="17">
        <v>63080</v>
      </c>
      <c r="X89" s="66">
        <f t="shared" si="4"/>
        <v>0</v>
      </c>
    </row>
    <row r="90" spans="1:24">
      <c r="A90" s="48">
        <v>659</v>
      </c>
      <c r="B90" s="49" t="s">
        <v>788</v>
      </c>
      <c r="C90" s="37">
        <v>0</v>
      </c>
      <c r="D90" s="37">
        <v>147</v>
      </c>
      <c r="E90" s="37">
        <v>1429</v>
      </c>
      <c r="F90" s="37">
        <v>33</v>
      </c>
      <c r="G90" s="37">
        <v>0</v>
      </c>
      <c r="H90" s="37">
        <v>1</v>
      </c>
      <c r="I90" s="37">
        <v>3</v>
      </c>
      <c r="J90" s="37">
        <v>0</v>
      </c>
      <c r="K90" s="37">
        <v>0</v>
      </c>
      <c r="L90" s="37">
        <v>0</v>
      </c>
      <c r="M90" s="37">
        <v>0</v>
      </c>
      <c r="N90" s="37">
        <v>94</v>
      </c>
      <c r="O90" s="37">
        <v>0</v>
      </c>
      <c r="P90" s="37">
        <v>0</v>
      </c>
      <c r="Q90" s="36">
        <f t="shared" si="5"/>
        <v>83125</v>
      </c>
      <c r="R90" s="17">
        <v>14301675</v>
      </c>
      <c r="S90" s="17">
        <v>26325</v>
      </c>
      <c r="T90" s="17">
        <v>263250</v>
      </c>
      <c r="U90" s="17">
        <f t="shared" si="6"/>
        <v>26325</v>
      </c>
      <c r="V90" s="17">
        <v>26325</v>
      </c>
      <c r="W90" s="17">
        <v>26325</v>
      </c>
      <c r="X90" s="66">
        <f t="shared" si="4"/>
        <v>0</v>
      </c>
    </row>
    <row r="91" spans="1:24">
      <c r="A91" s="48">
        <v>804</v>
      </c>
      <c r="B91" s="49" t="s">
        <v>826</v>
      </c>
      <c r="C91" s="37">
        <v>0</v>
      </c>
      <c r="D91" s="37">
        <v>27</v>
      </c>
      <c r="E91" s="37">
        <v>714</v>
      </c>
      <c r="F91" s="37">
        <v>269</v>
      </c>
      <c r="G91" s="37">
        <v>0</v>
      </c>
      <c r="H91" s="37">
        <v>142</v>
      </c>
      <c r="I91" s="37">
        <v>217</v>
      </c>
      <c r="J91" s="37">
        <v>2</v>
      </c>
      <c r="K91" s="37">
        <v>0</v>
      </c>
      <c r="L91" s="37">
        <v>0</v>
      </c>
      <c r="M91" s="37">
        <v>3</v>
      </c>
      <c r="N91" s="37">
        <v>3950</v>
      </c>
      <c r="O91" s="37">
        <v>0</v>
      </c>
      <c r="P91" s="37">
        <v>0</v>
      </c>
      <c r="Q91" s="36">
        <f t="shared" si="5"/>
        <v>325425</v>
      </c>
      <c r="R91" s="17">
        <v>7429725</v>
      </c>
      <c r="S91" s="17">
        <v>100900</v>
      </c>
      <c r="T91" s="17">
        <v>1009000</v>
      </c>
      <c r="U91" s="17">
        <f t="shared" si="6"/>
        <v>100900</v>
      </c>
      <c r="V91" s="17">
        <v>100900</v>
      </c>
      <c r="W91" s="17">
        <v>100900</v>
      </c>
      <c r="X91" s="66">
        <f t="shared" si="4"/>
        <v>0</v>
      </c>
    </row>
    <row r="92" spans="1:24">
      <c r="A92" s="48">
        <v>638</v>
      </c>
      <c r="B92" s="49" t="s">
        <v>637</v>
      </c>
      <c r="C92" s="37">
        <v>0</v>
      </c>
      <c r="D92" s="37">
        <v>1</v>
      </c>
      <c r="E92" s="37">
        <v>22</v>
      </c>
      <c r="F92" s="37">
        <v>37</v>
      </c>
      <c r="G92" s="37">
        <v>0</v>
      </c>
      <c r="H92" s="37">
        <v>0</v>
      </c>
      <c r="I92" s="37">
        <v>1</v>
      </c>
      <c r="J92" s="37">
        <v>0</v>
      </c>
      <c r="K92" s="37">
        <v>0</v>
      </c>
      <c r="L92" s="37">
        <v>0</v>
      </c>
      <c r="M92" s="37">
        <v>0</v>
      </c>
      <c r="N92" s="37">
        <v>3</v>
      </c>
      <c r="O92" s="37">
        <v>0</v>
      </c>
      <c r="P92" s="37">
        <v>0</v>
      </c>
      <c r="Q92" s="36">
        <f t="shared" si="5"/>
        <v>2200</v>
      </c>
      <c r="R92" s="17">
        <v>221100</v>
      </c>
      <c r="S92" s="17">
        <v>4870</v>
      </c>
      <c r="T92" s="17">
        <v>48700</v>
      </c>
      <c r="U92" s="17">
        <f t="shared" si="6"/>
        <v>4870</v>
      </c>
      <c r="V92" s="17">
        <v>2200</v>
      </c>
      <c r="W92" s="17">
        <v>4870</v>
      </c>
      <c r="X92" s="66">
        <f t="shared" si="4"/>
        <v>2670</v>
      </c>
    </row>
    <row r="93" spans="1:24">
      <c r="A93" s="48">
        <v>816</v>
      </c>
      <c r="B93" s="49" t="s">
        <v>924</v>
      </c>
      <c r="C93" s="37">
        <v>1</v>
      </c>
      <c r="D93" s="37">
        <v>207</v>
      </c>
      <c r="E93" s="37">
        <v>520</v>
      </c>
      <c r="F93" s="37">
        <v>66</v>
      </c>
      <c r="G93" s="37">
        <v>0</v>
      </c>
      <c r="H93" s="37">
        <v>5</v>
      </c>
      <c r="I93" s="37">
        <v>4</v>
      </c>
      <c r="J93" s="37">
        <v>2</v>
      </c>
      <c r="K93" s="37">
        <v>0</v>
      </c>
      <c r="L93" s="37">
        <v>0</v>
      </c>
      <c r="M93" s="37">
        <v>0</v>
      </c>
      <c r="N93" s="37">
        <v>4253</v>
      </c>
      <c r="O93" s="37">
        <v>0</v>
      </c>
      <c r="P93" s="37">
        <v>0</v>
      </c>
      <c r="Q93" s="36">
        <f t="shared" si="5"/>
        <v>149600</v>
      </c>
      <c r="R93" s="17">
        <v>5323600</v>
      </c>
      <c r="S93" s="17">
        <v>181138</v>
      </c>
      <c r="T93" s="17">
        <v>1811384</v>
      </c>
      <c r="U93" s="17">
        <f t="shared" si="6"/>
        <v>181138.40000000002</v>
      </c>
      <c r="V93" s="17">
        <v>149600</v>
      </c>
      <c r="W93" s="17">
        <v>181138</v>
      </c>
      <c r="X93" s="66">
        <f t="shared" si="4"/>
        <v>31538</v>
      </c>
    </row>
    <row r="94" spans="1:24" ht="33">
      <c r="A94" s="48">
        <v>818</v>
      </c>
      <c r="B94" s="49" t="s">
        <v>928</v>
      </c>
      <c r="C94" s="37">
        <v>1</v>
      </c>
      <c r="D94" s="37">
        <v>115</v>
      </c>
      <c r="E94" s="37">
        <v>78</v>
      </c>
      <c r="F94" s="37">
        <v>89</v>
      </c>
      <c r="G94" s="37">
        <v>0</v>
      </c>
      <c r="H94" s="37">
        <v>1</v>
      </c>
      <c r="I94" s="37">
        <v>7</v>
      </c>
      <c r="J94" s="37">
        <v>0</v>
      </c>
      <c r="K94" s="37">
        <v>0</v>
      </c>
      <c r="L94" s="37">
        <v>0</v>
      </c>
      <c r="M94" s="37">
        <v>0</v>
      </c>
      <c r="N94" s="37">
        <v>4582</v>
      </c>
      <c r="O94" s="37">
        <v>0</v>
      </c>
      <c r="P94" s="37">
        <v>0</v>
      </c>
      <c r="Q94" s="36">
        <f t="shared" si="5"/>
        <v>127800</v>
      </c>
      <c r="R94" s="17">
        <v>903900</v>
      </c>
      <c r="S94" s="17">
        <v>198765</v>
      </c>
      <c r="T94" s="17">
        <v>1987650</v>
      </c>
      <c r="U94" s="17">
        <f t="shared" si="6"/>
        <v>198765</v>
      </c>
      <c r="V94" s="17">
        <v>127800</v>
      </c>
      <c r="W94" s="17">
        <v>198765</v>
      </c>
      <c r="X94" s="66">
        <f t="shared" si="4"/>
        <v>70965</v>
      </c>
    </row>
    <row r="95" spans="1:24">
      <c r="A95" s="48">
        <v>101</v>
      </c>
      <c r="B95" s="49" t="s">
        <v>28</v>
      </c>
      <c r="C95" s="37">
        <v>0</v>
      </c>
      <c r="D95" s="37">
        <v>1</v>
      </c>
      <c r="E95" s="37">
        <v>6</v>
      </c>
      <c r="F95" s="37">
        <v>34</v>
      </c>
      <c r="G95" s="37">
        <v>0</v>
      </c>
      <c r="H95" s="37">
        <v>7</v>
      </c>
      <c r="I95" s="37">
        <v>7</v>
      </c>
      <c r="J95" s="37">
        <v>0</v>
      </c>
      <c r="K95" s="37">
        <v>0</v>
      </c>
      <c r="L95" s="37">
        <v>0</v>
      </c>
      <c r="M95" s="37">
        <v>0</v>
      </c>
      <c r="N95" s="37">
        <v>603</v>
      </c>
      <c r="O95" s="37">
        <v>0</v>
      </c>
      <c r="P95" s="37">
        <v>0</v>
      </c>
      <c r="Q95" s="36">
        <f t="shared" si="5"/>
        <v>23625</v>
      </c>
      <c r="R95" s="17">
        <v>83325</v>
      </c>
      <c r="S95" s="17">
        <v>14120</v>
      </c>
      <c r="T95" s="17">
        <v>141200</v>
      </c>
      <c r="U95" s="17">
        <f t="shared" si="6"/>
        <v>14120</v>
      </c>
      <c r="V95" s="17">
        <v>14120</v>
      </c>
      <c r="W95" s="17">
        <v>14120</v>
      </c>
      <c r="X95" s="66">
        <f t="shared" si="4"/>
        <v>0</v>
      </c>
    </row>
    <row r="96" spans="1:24">
      <c r="A96" s="48">
        <v>639</v>
      </c>
      <c r="B96" s="49" t="s">
        <v>641</v>
      </c>
      <c r="C96" s="37">
        <v>0</v>
      </c>
      <c r="D96" s="37">
        <v>0</v>
      </c>
      <c r="E96" s="37">
        <v>2</v>
      </c>
      <c r="F96" s="37">
        <v>2</v>
      </c>
      <c r="G96" s="37">
        <v>0</v>
      </c>
      <c r="H96" s="37">
        <v>4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4</v>
      </c>
      <c r="O96" s="37">
        <v>0</v>
      </c>
      <c r="P96" s="37">
        <v>0</v>
      </c>
      <c r="Q96" s="36">
        <f t="shared" si="5"/>
        <v>4250</v>
      </c>
      <c r="R96" s="17">
        <v>24150</v>
      </c>
      <c r="S96" s="17">
        <v>1285</v>
      </c>
      <c r="T96" s="17">
        <v>12850</v>
      </c>
      <c r="U96" s="17">
        <f t="shared" si="6"/>
        <v>1285</v>
      </c>
      <c r="V96" s="17">
        <v>1285</v>
      </c>
      <c r="W96" s="17">
        <v>1285</v>
      </c>
      <c r="X96" s="66">
        <f t="shared" si="4"/>
        <v>0</v>
      </c>
    </row>
    <row r="97" spans="1:24">
      <c r="A97" s="48">
        <v>640</v>
      </c>
      <c r="B97" s="49" t="s">
        <v>644</v>
      </c>
      <c r="C97" s="37">
        <v>0</v>
      </c>
      <c r="D97" s="37">
        <v>5</v>
      </c>
      <c r="E97" s="37">
        <v>316</v>
      </c>
      <c r="F97" s="37">
        <v>21</v>
      </c>
      <c r="G97" s="37">
        <v>0</v>
      </c>
      <c r="H97" s="37">
        <v>3</v>
      </c>
      <c r="I97" s="37">
        <v>1</v>
      </c>
      <c r="J97" s="37">
        <v>0</v>
      </c>
      <c r="K97" s="37">
        <v>0</v>
      </c>
      <c r="L97" s="37">
        <v>0</v>
      </c>
      <c r="M97" s="37">
        <v>3</v>
      </c>
      <c r="N97" s="37">
        <v>529</v>
      </c>
      <c r="O97" s="37">
        <v>0</v>
      </c>
      <c r="P97" s="37">
        <v>50000</v>
      </c>
      <c r="Q97" s="36">
        <f t="shared" si="5"/>
        <v>112850</v>
      </c>
      <c r="R97" s="17">
        <v>3257050</v>
      </c>
      <c r="S97" s="17">
        <v>9400</v>
      </c>
      <c r="T97" s="17">
        <v>94000</v>
      </c>
      <c r="U97" s="17">
        <f t="shared" si="6"/>
        <v>9400</v>
      </c>
      <c r="V97" s="17">
        <v>9400</v>
      </c>
      <c r="W97" s="17">
        <v>9400</v>
      </c>
      <c r="X97" s="66">
        <f t="shared" si="4"/>
        <v>0</v>
      </c>
    </row>
    <row r="98" spans="1:24">
      <c r="A98" s="48">
        <v>628</v>
      </c>
      <c r="B98" s="49" t="s">
        <v>602</v>
      </c>
      <c r="C98" s="37">
        <v>0</v>
      </c>
      <c r="D98" s="37">
        <v>43</v>
      </c>
      <c r="E98" s="37">
        <v>24</v>
      </c>
      <c r="F98" s="37">
        <v>41</v>
      </c>
      <c r="G98" s="37">
        <v>0</v>
      </c>
      <c r="H98" s="37">
        <v>3</v>
      </c>
      <c r="I98" s="37">
        <v>1</v>
      </c>
      <c r="J98" s="37">
        <v>0</v>
      </c>
      <c r="K98" s="37">
        <v>0</v>
      </c>
      <c r="L98" s="37">
        <v>0</v>
      </c>
      <c r="M98" s="37">
        <v>0</v>
      </c>
      <c r="N98" s="37">
        <v>77</v>
      </c>
      <c r="O98" s="37">
        <v>0</v>
      </c>
      <c r="P98" s="37">
        <v>0</v>
      </c>
      <c r="Q98" s="36">
        <f t="shared" si="5"/>
        <v>9350</v>
      </c>
      <c r="R98" s="17">
        <v>248150</v>
      </c>
      <c r="S98" s="17">
        <v>25095</v>
      </c>
      <c r="T98" s="17">
        <v>250950</v>
      </c>
      <c r="U98" s="17">
        <f t="shared" si="6"/>
        <v>25095</v>
      </c>
      <c r="V98" s="17">
        <v>9350</v>
      </c>
      <c r="W98" s="17">
        <v>25095</v>
      </c>
      <c r="X98" s="66">
        <f t="shared" si="4"/>
        <v>15745</v>
      </c>
    </row>
    <row r="99" spans="1:24">
      <c r="A99" s="48">
        <v>629</v>
      </c>
      <c r="B99" s="49" t="s">
        <v>606</v>
      </c>
      <c r="C99" s="37">
        <v>0</v>
      </c>
      <c r="D99" s="37">
        <v>0</v>
      </c>
      <c r="E99" s="37">
        <v>0</v>
      </c>
      <c r="F99" s="37">
        <v>1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6">
        <f t="shared" si="5"/>
        <v>25</v>
      </c>
      <c r="R99" s="17">
        <v>25</v>
      </c>
      <c r="S99" s="17">
        <v>0</v>
      </c>
      <c r="T99" s="17">
        <v>1600</v>
      </c>
      <c r="U99" s="17">
        <f t="shared" si="6"/>
        <v>160</v>
      </c>
      <c r="V99" s="17">
        <v>25</v>
      </c>
      <c r="W99" s="17">
        <v>0</v>
      </c>
      <c r="X99" s="66">
        <f t="shared" ref="X99:X130" si="7">+W99-V99</f>
        <v>-25</v>
      </c>
    </row>
    <row r="100" spans="1:24" ht="33">
      <c r="A100" s="48">
        <v>820</v>
      </c>
      <c r="B100" s="49" t="s">
        <v>932</v>
      </c>
      <c r="C100" s="37">
        <v>0</v>
      </c>
      <c r="D100" s="37">
        <v>154</v>
      </c>
      <c r="E100" s="37">
        <v>321</v>
      </c>
      <c r="F100" s="37">
        <v>801</v>
      </c>
      <c r="G100" s="37">
        <v>0</v>
      </c>
      <c r="H100" s="37">
        <v>32</v>
      </c>
      <c r="I100" s="37">
        <v>39</v>
      </c>
      <c r="J100" s="37">
        <v>0</v>
      </c>
      <c r="K100" s="37">
        <v>0</v>
      </c>
      <c r="L100" s="37">
        <v>1</v>
      </c>
      <c r="M100" s="37">
        <v>5</v>
      </c>
      <c r="N100" s="37">
        <v>274</v>
      </c>
      <c r="O100" s="37">
        <v>0</v>
      </c>
      <c r="P100" s="37">
        <v>100000</v>
      </c>
      <c r="Q100" s="36">
        <f t="shared" si="5"/>
        <v>244575</v>
      </c>
      <c r="R100" s="17">
        <v>3438525</v>
      </c>
      <c r="S100" s="17">
        <v>557498</v>
      </c>
      <c r="T100" s="17">
        <v>5574976</v>
      </c>
      <c r="U100" s="17">
        <f t="shared" si="6"/>
        <v>557497.59999999998</v>
      </c>
      <c r="V100" s="17">
        <v>244575</v>
      </c>
      <c r="W100" s="17">
        <v>557498</v>
      </c>
      <c r="X100" s="66">
        <f t="shared" si="7"/>
        <v>312923</v>
      </c>
    </row>
    <row r="101" spans="1:24" ht="33">
      <c r="A101" s="48">
        <v>954</v>
      </c>
      <c r="B101" s="49" t="s">
        <v>1057</v>
      </c>
      <c r="C101" s="37">
        <v>0</v>
      </c>
      <c r="D101" s="37">
        <v>2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6">
        <f t="shared" si="5"/>
        <v>100</v>
      </c>
      <c r="R101" s="17">
        <v>100</v>
      </c>
      <c r="S101" s="17">
        <v>0</v>
      </c>
      <c r="T101" s="17">
        <v>100</v>
      </c>
      <c r="U101" s="17">
        <f t="shared" si="6"/>
        <v>10</v>
      </c>
      <c r="V101" s="17">
        <v>10</v>
      </c>
      <c r="W101" s="17">
        <v>0</v>
      </c>
      <c r="X101" s="66">
        <f t="shared" si="7"/>
        <v>-10</v>
      </c>
    </row>
    <row r="102" spans="1:24">
      <c r="A102" s="48">
        <v>814</v>
      </c>
      <c r="B102" s="49" t="s">
        <v>888</v>
      </c>
      <c r="C102" s="37">
        <v>0</v>
      </c>
      <c r="D102" s="37">
        <v>1523</v>
      </c>
      <c r="E102" s="37">
        <v>219</v>
      </c>
      <c r="F102" s="37">
        <v>402</v>
      </c>
      <c r="G102" s="37">
        <v>0</v>
      </c>
      <c r="H102" s="37">
        <v>3</v>
      </c>
      <c r="I102" s="37">
        <v>3</v>
      </c>
      <c r="J102" s="37">
        <v>0</v>
      </c>
      <c r="K102" s="37">
        <v>0</v>
      </c>
      <c r="L102" s="37">
        <v>0</v>
      </c>
      <c r="M102" s="37">
        <v>3</v>
      </c>
      <c r="N102" s="37">
        <v>563</v>
      </c>
      <c r="O102" s="37">
        <v>0</v>
      </c>
      <c r="P102" s="37">
        <v>550000</v>
      </c>
      <c r="Q102" s="36">
        <f t="shared" si="5"/>
        <v>694375</v>
      </c>
      <c r="R102" s="17">
        <v>2873425</v>
      </c>
      <c r="S102" s="17">
        <v>343127</v>
      </c>
      <c r="T102" s="17">
        <v>3431265</v>
      </c>
      <c r="U102" s="17">
        <f t="shared" si="6"/>
        <v>343126.5</v>
      </c>
      <c r="V102" s="17">
        <v>343127</v>
      </c>
      <c r="W102" s="17">
        <v>343127</v>
      </c>
      <c r="X102" s="66">
        <f t="shared" si="7"/>
        <v>0</v>
      </c>
    </row>
    <row r="103" spans="1:24">
      <c r="A103" s="48">
        <v>143</v>
      </c>
      <c r="B103" s="49" t="s">
        <v>273</v>
      </c>
      <c r="C103" s="37">
        <v>4</v>
      </c>
      <c r="D103" s="37">
        <v>494</v>
      </c>
      <c r="E103" s="37">
        <v>1250</v>
      </c>
      <c r="F103" s="37">
        <v>409</v>
      </c>
      <c r="G103" s="37">
        <v>0</v>
      </c>
      <c r="H103" s="37">
        <v>15</v>
      </c>
      <c r="I103" s="37">
        <v>34</v>
      </c>
      <c r="J103" s="37">
        <v>0</v>
      </c>
      <c r="K103" s="37">
        <v>0</v>
      </c>
      <c r="L103" s="37">
        <v>0</v>
      </c>
      <c r="M103" s="37">
        <v>1</v>
      </c>
      <c r="N103" s="37">
        <v>1</v>
      </c>
      <c r="O103" s="37">
        <v>0</v>
      </c>
      <c r="P103" s="37">
        <v>300000</v>
      </c>
      <c r="Q103" s="36">
        <f t="shared" si="5"/>
        <v>424250</v>
      </c>
      <c r="R103" s="17">
        <v>12861750</v>
      </c>
      <c r="S103" s="17">
        <v>162959</v>
      </c>
      <c r="T103" s="17">
        <v>1629586</v>
      </c>
      <c r="U103" s="17">
        <f t="shared" si="6"/>
        <v>162958.6</v>
      </c>
      <c r="V103" s="17">
        <v>162959</v>
      </c>
      <c r="W103" s="17">
        <v>162959</v>
      </c>
      <c r="X103" s="66">
        <f t="shared" si="7"/>
        <v>0</v>
      </c>
    </row>
    <row r="104" spans="1:24">
      <c r="A104" s="48">
        <v>652</v>
      </c>
      <c r="B104" s="49" t="s">
        <v>707</v>
      </c>
      <c r="C104" s="37">
        <v>2</v>
      </c>
      <c r="D104" s="37">
        <v>288</v>
      </c>
      <c r="E104" s="37">
        <v>858</v>
      </c>
      <c r="F104" s="37">
        <v>34</v>
      </c>
      <c r="G104" s="37">
        <v>0</v>
      </c>
      <c r="H104" s="37">
        <v>4</v>
      </c>
      <c r="I104" s="37">
        <v>5</v>
      </c>
      <c r="J104" s="37">
        <v>0</v>
      </c>
      <c r="K104" s="37">
        <v>0</v>
      </c>
      <c r="L104" s="37">
        <v>0</v>
      </c>
      <c r="M104" s="37">
        <v>3</v>
      </c>
      <c r="N104" s="37">
        <v>26</v>
      </c>
      <c r="O104" s="37">
        <v>0</v>
      </c>
      <c r="P104" s="37">
        <v>50000</v>
      </c>
      <c r="Q104" s="36">
        <f t="shared" si="5"/>
        <v>143100</v>
      </c>
      <c r="R104" s="17">
        <v>8680200</v>
      </c>
      <c r="S104" s="17">
        <v>31947</v>
      </c>
      <c r="T104" s="17">
        <v>319466</v>
      </c>
      <c r="U104" s="17">
        <f t="shared" si="6"/>
        <v>31946.600000000002</v>
      </c>
      <c r="V104" s="17">
        <v>31947</v>
      </c>
      <c r="W104" s="17">
        <v>31947</v>
      </c>
      <c r="X104" s="66">
        <f t="shared" si="7"/>
        <v>0</v>
      </c>
    </row>
    <row r="105" spans="1:24">
      <c r="A105" s="48">
        <v>660</v>
      </c>
      <c r="B105" s="49" t="s">
        <v>792</v>
      </c>
      <c r="C105" s="37">
        <v>0</v>
      </c>
      <c r="D105" s="37">
        <v>0</v>
      </c>
      <c r="E105" s="37">
        <v>24</v>
      </c>
      <c r="F105" s="37">
        <v>12</v>
      </c>
      <c r="G105" s="37">
        <v>0</v>
      </c>
      <c r="H105" s="37">
        <v>1</v>
      </c>
      <c r="I105" s="37">
        <v>4</v>
      </c>
      <c r="J105" s="37">
        <v>0</v>
      </c>
      <c r="K105" s="37">
        <v>0</v>
      </c>
      <c r="L105" s="37">
        <v>0</v>
      </c>
      <c r="M105" s="37">
        <v>1</v>
      </c>
      <c r="N105" s="37">
        <v>0</v>
      </c>
      <c r="O105" s="37">
        <v>0</v>
      </c>
      <c r="P105" s="37">
        <v>0</v>
      </c>
      <c r="Q105" s="36">
        <f t="shared" si="5"/>
        <v>12700</v>
      </c>
      <c r="R105" s="17">
        <v>251500</v>
      </c>
      <c r="S105" s="17">
        <v>4495</v>
      </c>
      <c r="T105" s="17">
        <v>44950</v>
      </c>
      <c r="U105" s="17">
        <f t="shared" si="6"/>
        <v>4495</v>
      </c>
      <c r="V105" s="17">
        <v>4495</v>
      </c>
      <c r="W105" s="17">
        <v>4495</v>
      </c>
      <c r="X105" s="66">
        <f t="shared" si="7"/>
        <v>0</v>
      </c>
    </row>
    <row r="106" spans="1:24">
      <c r="A106" s="48">
        <v>614</v>
      </c>
      <c r="B106" s="49" t="s">
        <v>547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50000</v>
      </c>
      <c r="Q106" s="36">
        <f t="shared" si="5"/>
        <v>50000</v>
      </c>
      <c r="R106" s="17">
        <v>50000</v>
      </c>
      <c r="S106" s="17">
        <v>0</v>
      </c>
      <c r="T106" s="17">
        <v>50</v>
      </c>
      <c r="U106" s="17">
        <f t="shared" si="6"/>
        <v>5</v>
      </c>
      <c r="V106" s="17">
        <v>5</v>
      </c>
      <c r="W106" s="17">
        <v>0</v>
      </c>
      <c r="X106" s="66">
        <f t="shared" si="7"/>
        <v>-5</v>
      </c>
    </row>
    <row r="107" spans="1:24">
      <c r="A107" s="48">
        <v>607</v>
      </c>
      <c r="B107" s="49" t="s">
        <v>533</v>
      </c>
      <c r="C107" s="37">
        <v>0</v>
      </c>
      <c r="D107" s="37">
        <v>0</v>
      </c>
      <c r="E107" s="37">
        <v>177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6">
        <f t="shared" si="5"/>
        <v>8850</v>
      </c>
      <c r="R107" s="17">
        <v>1770000</v>
      </c>
      <c r="S107" s="17">
        <v>10</v>
      </c>
      <c r="T107" s="17">
        <v>100</v>
      </c>
      <c r="U107" s="17">
        <f t="shared" si="6"/>
        <v>10</v>
      </c>
      <c r="V107" s="17">
        <v>10</v>
      </c>
      <c r="W107" s="17">
        <v>10</v>
      </c>
      <c r="X107" s="66">
        <f t="shared" si="7"/>
        <v>0</v>
      </c>
    </row>
    <row r="108" spans="1:24">
      <c r="A108" s="48">
        <v>653</v>
      </c>
      <c r="B108" s="49" t="s">
        <v>715</v>
      </c>
      <c r="C108" s="37">
        <v>0</v>
      </c>
      <c r="D108" s="37">
        <v>956</v>
      </c>
      <c r="E108" s="37">
        <v>1187</v>
      </c>
      <c r="F108" s="37">
        <v>407</v>
      </c>
      <c r="G108" s="37">
        <v>0</v>
      </c>
      <c r="H108" s="37">
        <v>19</v>
      </c>
      <c r="I108" s="37">
        <v>28</v>
      </c>
      <c r="J108" s="37">
        <v>0</v>
      </c>
      <c r="K108" s="37">
        <v>0</v>
      </c>
      <c r="L108" s="37">
        <v>0</v>
      </c>
      <c r="M108" s="37">
        <v>8</v>
      </c>
      <c r="N108" s="37">
        <v>403</v>
      </c>
      <c r="O108" s="37">
        <v>0</v>
      </c>
      <c r="P108" s="37">
        <v>150000</v>
      </c>
      <c r="Q108" s="36">
        <f t="shared" si="5"/>
        <v>377800</v>
      </c>
      <c r="R108" s="17">
        <v>12188450</v>
      </c>
      <c r="S108" s="17">
        <v>234850</v>
      </c>
      <c r="T108" s="17">
        <v>2348500</v>
      </c>
      <c r="U108" s="17">
        <f t="shared" si="6"/>
        <v>234850</v>
      </c>
      <c r="V108" s="17">
        <v>234850</v>
      </c>
      <c r="W108" s="17">
        <v>234850</v>
      </c>
      <c r="X108" s="66">
        <f t="shared" si="7"/>
        <v>0</v>
      </c>
    </row>
    <row r="109" spans="1:24">
      <c r="A109" s="48">
        <v>642</v>
      </c>
      <c r="B109" s="49" t="s">
        <v>654</v>
      </c>
      <c r="C109" s="37">
        <v>0</v>
      </c>
      <c r="D109" s="37">
        <v>0</v>
      </c>
      <c r="E109" s="37">
        <v>0</v>
      </c>
      <c r="F109" s="37">
        <v>7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v>2</v>
      </c>
      <c r="O109" s="37">
        <v>0</v>
      </c>
      <c r="P109" s="37">
        <v>0</v>
      </c>
      <c r="Q109" s="36">
        <f t="shared" si="5"/>
        <v>225</v>
      </c>
      <c r="R109" s="17">
        <v>225</v>
      </c>
      <c r="S109" s="17">
        <v>0</v>
      </c>
      <c r="T109" s="17">
        <v>6450</v>
      </c>
      <c r="U109" s="17">
        <f t="shared" si="6"/>
        <v>645</v>
      </c>
      <c r="V109" s="17">
        <v>225</v>
      </c>
      <c r="W109" s="17">
        <v>0</v>
      </c>
      <c r="X109" s="66">
        <f t="shared" si="7"/>
        <v>-225</v>
      </c>
    </row>
    <row r="110" spans="1:24">
      <c r="A110" s="48">
        <v>116</v>
      </c>
      <c r="B110" s="49" t="s">
        <v>124</v>
      </c>
      <c r="C110" s="37">
        <v>1</v>
      </c>
      <c r="D110" s="37">
        <v>406</v>
      </c>
      <c r="E110" s="37">
        <v>377</v>
      </c>
      <c r="F110" s="37">
        <v>29</v>
      </c>
      <c r="G110" s="37">
        <v>0</v>
      </c>
      <c r="H110" s="37">
        <v>0</v>
      </c>
      <c r="I110" s="37">
        <v>2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6">
        <f t="shared" si="5"/>
        <v>40000</v>
      </c>
      <c r="R110" s="17">
        <v>3791150</v>
      </c>
      <c r="S110" s="17">
        <v>18398</v>
      </c>
      <c r="T110" s="17">
        <v>183979</v>
      </c>
      <c r="U110" s="17">
        <f t="shared" si="6"/>
        <v>18397.900000000001</v>
      </c>
      <c r="V110" s="17">
        <v>18398</v>
      </c>
      <c r="W110" s="17">
        <v>18398</v>
      </c>
      <c r="X110" s="66">
        <f t="shared" si="7"/>
        <v>0</v>
      </c>
    </row>
    <row r="111" spans="1:24">
      <c r="A111" s="48">
        <v>169</v>
      </c>
      <c r="B111" s="49" t="s">
        <v>394</v>
      </c>
      <c r="C111" s="37">
        <v>0</v>
      </c>
      <c r="D111" s="37">
        <v>94</v>
      </c>
      <c r="E111" s="37">
        <v>387</v>
      </c>
      <c r="F111" s="37">
        <v>862</v>
      </c>
      <c r="G111" s="37">
        <v>0</v>
      </c>
      <c r="H111" s="37">
        <v>29</v>
      </c>
      <c r="I111" s="37">
        <v>34</v>
      </c>
      <c r="J111" s="37">
        <v>1</v>
      </c>
      <c r="K111" s="37">
        <v>0</v>
      </c>
      <c r="L111" s="37">
        <v>2</v>
      </c>
      <c r="M111" s="37">
        <v>3</v>
      </c>
      <c r="N111" s="37">
        <v>245</v>
      </c>
      <c r="O111" s="37">
        <v>6</v>
      </c>
      <c r="P111" s="37">
        <v>0</v>
      </c>
      <c r="Q111" s="36">
        <f t="shared" si="5"/>
        <v>732450</v>
      </c>
      <c r="R111" s="17">
        <v>4583100</v>
      </c>
      <c r="S111" s="17">
        <v>553757</v>
      </c>
      <c r="T111" s="17">
        <v>5537567</v>
      </c>
      <c r="U111" s="17">
        <f t="shared" si="6"/>
        <v>553756.70000000007</v>
      </c>
      <c r="V111" s="17">
        <v>553757</v>
      </c>
      <c r="W111" s="17">
        <v>553757</v>
      </c>
      <c r="X111" s="66">
        <f t="shared" si="7"/>
        <v>0</v>
      </c>
    </row>
    <row r="112" spans="1:24">
      <c r="A112" s="48">
        <v>110</v>
      </c>
      <c r="B112" s="49" t="s">
        <v>108</v>
      </c>
      <c r="C112" s="37">
        <v>4</v>
      </c>
      <c r="D112" s="37">
        <v>53</v>
      </c>
      <c r="E112" s="37">
        <v>22</v>
      </c>
      <c r="F112" s="37">
        <v>159</v>
      </c>
      <c r="G112" s="37">
        <v>0</v>
      </c>
      <c r="H112" s="37">
        <v>3</v>
      </c>
      <c r="I112" s="37">
        <v>2</v>
      </c>
      <c r="J112" s="37">
        <v>0</v>
      </c>
      <c r="K112" s="37">
        <v>0</v>
      </c>
      <c r="L112" s="37">
        <v>2</v>
      </c>
      <c r="M112" s="37">
        <v>0</v>
      </c>
      <c r="N112" s="37">
        <v>33</v>
      </c>
      <c r="O112" s="37">
        <v>0</v>
      </c>
      <c r="P112" s="37">
        <v>0</v>
      </c>
      <c r="Q112" s="36">
        <f t="shared" si="5"/>
        <v>31750</v>
      </c>
      <c r="R112" s="17">
        <v>250650</v>
      </c>
      <c r="S112" s="17">
        <v>113198</v>
      </c>
      <c r="T112" s="17">
        <v>1131983</v>
      </c>
      <c r="U112" s="17">
        <f t="shared" si="6"/>
        <v>113198.3</v>
      </c>
      <c r="V112" s="17">
        <v>31750</v>
      </c>
      <c r="W112" s="17">
        <v>113198</v>
      </c>
      <c r="X112" s="66">
        <f t="shared" si="7"/>
        <v>81448</v>
      </c>
    </row>
    <row r="113" spans="1:24">
      <c r="A113" s="48">
        <v>141</v>
      </c>
      <c r="B113" s="49" t="s">
        <v>267</v>
      </c>
      <c r="C113" s="37">
        <v>17</v>
      </c>
      <c r="D113" s="37">
        <v>690</v>
      </c>
      <c r="E113" s="37">
        <v>442</v>
      </c>
      <c r="F113" s="37">
        <v>660</v>
      </c>
      <c r="G113" s="37">
        <v>0</v>
      </c>
      <c r="H113" s="37">
        <v>7</v>
      </c>
      <c r="I113" s="37">
        <v>7</v>
      </c>
      <c r="J113" s="37">
        <v>0</v>
      </c>
      <c r="K113" s="37">
        <v>0</v>
      </c>
      <c r="L113" s="37">
        <v>0</v>
      </c>
      <c r="M113" s="37">
        <v>0</v>
      </c>
      <c r="N113" s="37">
        <v>6207</v>
      </c>
      <c r="O113" s="37">
        <v>0</v>
      </c>
      <c r="P113" s="37">
        <v>0</v>
      </c>
      <c r="Q113" s="36">
        <f t="shared" si="5"/>
        <v>236050</v>
      </c>
      <c r="R113" s="17">
        <v>4633950</v>
      </c>
      <c r="S113" s="17">
        <v>174650</v>
      </c>
      <c r="T113" s="17">
        <v>1746500</v>
      </c>
      <c r="U113" s="17">
        <f t="shared" si="6"/>
        <v>174650</v>
      </c>
      <c r="V113" s="17">
        <v>174650</v>
      </c>
      <c r="W113" s="17">
        <v>174650</v>
      </c>
      <c r="X113" s="66">
        <f t="shared" si="7"/>
        <v>0</v>
      </c>
    </row>
    <row r="114" spans="1:24">
      <c r="A114" s="48">
        <v>219</v>
      </c>
      <c r="B114" s="49" t="s">
        <v>511</v>
      </c>
      <c r="C114" s="37">
        <v>0</v>
      </c>
      <c r="D114" s="37">
        <v>0</v>
      </c>
      <c r="E114" s="37">
        <v>0</v>
      </c>
      <c r="F114" s="37">
        <v>1277</v>
      </c>
      <c r="G114" s="37">
        <v>0</v>
      </c>
      <c r="H114" s="37">
        <v>0</v>
      </c>
      <c r="I114" s="37">
        <v>0</v>
      </c>
      <c r="J114" s="37">
        <v>5</v>
      </c>
      <c r="K114" s="37">
        <v>0</v>
      </c>
      <c r="L114" s="37">
        <v>3</v>
      </c>
      <c r="M114" s="37">
        <v>1</v>
      </c>
      <c r="N114" s="37">
        <v>0</v>
      </c>
      <c r="O114" s="37">
        <v>0</v>
      </c>
      <c r="P114" s="37">
        <v>0</v>
      </c>
      <c r="Q114" s="36">
        <f t="shared" si="5"/>
        <v>72050</v>
      </c>
      <c r="R114" s="17">
        <v>72050</v>
      </c>
      <c r="S114" s="17">
        <v>0</v>
      </c>
      <c r="T114" s="17">
        <v>228960</v>
      </c>
      <c r="U114" s="17">
        <f t="shared" si="6"/>
        <v>22896</v>
      </c>
      <c r="V114" s="17">
        <v>22896</v>
      </c>
      <c r="W114" s="17">
        <v>0</v>
      </c>
      <c r="X114" s="66">
        <f t="shared" si="7"/>
        <v>-22896</v>
      </c>
    </row>
    <row r="115" spans="1:24">
      <c r="A115" s="48">
        <v>830</v>
      </c>
      <c r="B115" s="49" t="s">
        <v>944</v>
      </c>
      <c r="C115" s="37">
        <v>0</v>
      </c>
      <c r="D115" s="37">
        <v>0</v>
      </c>
      <c r="E115" s="37">
        <v>0</v>
      </c>
      <c r="F115" s="37">
        <v>2879</v>
      </c>
      <c r="G115" s="37">
        <v>0</v>
      </c>
      <c r="H115" s="37">
        <v>0</v>
      </c>
      <c r="I115" s="37">
        <v>0</v>
      </c>
      <c r="J115" s="37">
        <v>4</v>
      </c>
      <c r="K115" s="37">
        <v>0</v>
      </c>
      <c r="L115" s="37">
        <v>2</v>
      </c>
      <c r="M115" s="37">
        <v>0</v>
      </c>
      <c r="N115" s="37">
        <v>0</v>
      </c>
      <c r="O115" s="37">
        <v>0</v>
      </c>
      <c r="P115" s="37">
        <v>0</v>
      </c>
      <c r="Q115" s="36">
        <f t="shared" si="5"/>
        <v>92075</v>
      </c>
      <c r="R115" s="17">
        <v>92075</v>
      </c>
      <c r="S115" s="17">
        <v>0</v>
      </c>
      <c r="T115" s="17">
        <v>582822</v>
      </c>
      <c r="U115" s="17">
        <f t="shared" si="6"/>
        <v>58282.200000000004</v>
      </c>
      <c r="V115" s="17">
        <v>58282</v>
      </c>
      <c r="W115" s="17">
        <v>0</v>
      </c>
      <c r="X115" s="66">
        <f t="shared" si="7"/>
        <v>-58282</v>
      </c>
    </row>
    <row r="116" spans="1:24">
      <c r="A116" s="48">
        <v>643</v>
      </c>
      <c r="B116" s="49" t="s">
        <v>657</v>
      </c>
      <c r="C116" s="37">
        <v>0</v>
      </c>
      <c r="D116" s="37">
        <v>5</v>
      </c>
      <c r="E116" s="37">
        <v>13</v>
      </c>
      <c r="F116" s="37">
        <v>7</v>
      </c>
      <c r="G116" s="37">
        <v>0</v>
      </c>
      <c r="H116" s="37">
        <v>3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440</v>
      </c>
      <c r="O116" s="37">
        <v>0</v>
      </c>
      <c r="P116" s="37">
        <v>0</v>
      </c>
      <c r="Q116" s="36">
        <f t="shared" si="5"/>
        <v>15075</v>
      </c>
      <c r="R116" s="17">
        <v>144425</v>
      </c>
      <c r="S116" s="17">
        <v>10050</v>
      </c>
      <c r="T116" s="17">
        <v>100500</v>
      </c>
      <c r="U116" s="17">
        <f t="shared" si="6"/>
        <v>10050</v>
      </c>
      <c r="V116" s="17">
        <v>10050</v>
      </c>
      <c r="W116" s="17">
        <v>10050</v>
      </c>
      <c r="X116" s="66">
        <f t="shared" si="7"/>
        <v>0</v>
      </c>
    </row>
    <row r="117" spans="1:24">
      <c r="A117" s="48">
        <v>213</v>
      </c>
      <c r="B117" s="49" t="s">
        <v>480</v>
      </c>
      <c r="C117" s="37">
        <v>0</v>
      </c>
      <c r="D117" s="37">
        <v>265</v>
      </c>
      <c r="E117" s="37">
        <v>265</v>
      </c>
      <c r="F117" s="37">
        <v>35</v>
      </c>
      <c r="G117" s="37">
        <v>0</v>
      </c>
      <c r="H117" s="37">
        <v>1</v>
      </c>
      <c r="I117" s="37">
        <v>3</v>
      </c>
      <c r="J117" s="37">
        <v>0</v>
      </c>
      <c r="K117" s="37">
        <v>0</v>
      </c>
      <c r="L117" s="37">
        <v>0</v>
      </c>
      <c r="M117" s="37">
        <v>0</v>
      </c>
      <c r="N117" s="37">
        <v>1</v>
      </c>
      <c r="O117" s="37">
        <v>0</v>
      </c>
      <c r="P117" s="37">
        <v>0</v>
      </c>
      <c r="Q117" s="36">
        <f t="shared" si="5"/>
        <v>28550</v>
      </c>
      <c r="R117" s="17">
        <v>2665300</v>
      </c>
      <c r="S117" s="17">
        <v>18220</v>
      </c>
      <c r="T117" s="17">
        <v>182200</v>
      </c>
      <c r="U117" s="17">
        <f t="shared" si="6"/>
        <v>18220</v>
      </c>
      <c r="V117" s="17">
        <v>18220</v>
      </c>
      <c r="W117" s="17">
        <v>18220</v>
      </c>
      <c r="X117" s="66">
        <f t="shared" si="7"/>
        <v>0</v>
      </c>
    </row>
    <row r="118" spans="1:24">
      <c r="A118" s="48">
        <v>608</v>
      </c>
      <c r="B118" s="49" t="s">
        <v>720</v>
      </c>
      <c r="C118" s="37">
        <v>0</v>
      </c>
      <c r="D118" s="37">
        <v>0</v>
      </c>
      <c r="E118" s="37">
        <v>28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6">
        <f t="shared" si="5"/>
        <v>1400</v>
      </c>
      <c r="R118" s="17">
        <v>280000</v>
      </c>
      <c r="S118" s="17">
        <v>0</v>
      </c>
      <c r="T118" s="17">
        <v>0</v>
      </c>
      <c r="U118" s="17">
        <f t="shared" si="6"/>
        <v>0</v>
      </c>
      <c r="V118" s="17">
        <v>0</v>
      </c>
      <c r="W118" s="17">
        <v>0</v>
      </c>
      <c r="X118" s="66">
        <f t="shared" si="7"/>
        <v>0</v>
      </c>
    </row>
    <row r="119" spans="1:24">
      <c r="A119" s="48">
        <v>654</v>
      </c>
      <c r="B119" s="49" t="s">
        <v>718</v>
      </c>
      <c r="C119" s="37">
        <v>0</v>
      </c>
      <c r="D119" s="37">
        <v>2268</v>
      </c>
      <c r="E119" s="37">
        <v>5294</v>
      </c>
      <c r="F119" s="37">
        <v>1118</v>
      </c>
      <c r="G119" s="37">
        <v>0</v>
      </c>
      <c r="H119" s="37">
        <v>75</v>
      </c>
      <c r="I119" s="37">
        <v>102</v>
      </c>
      <c r="J119" s="37">
        <v>0</v>
      </c>
      <c r="K119" s="37">
        <v>1</v>
      </c>
      <c r="L119" s="37">
        <v>1</v>
      </c>
      <c r="M119" s="37">
        <v>67</v>
      </c>
      <c r="N119" s="37">
        <v>27062</v>
      </c>
      <c r="O119" s="37">
        <v>1</v>
      </c>
      <c r="P119" s="37">
        <v>100000</v>
      </c>
      <c r="Q119" s="36">
        <f t="shared" si="5"/>
        <v>2052700</v>
      </c>
      <c r="R119" s="17">
        <v>54728000</v>
      </c>
      <c r="S119" s="17">
        <v>612619</v>
      </c>
      <c r="T119" s="17">
        <v>6126187</v>
      </c>
      <c r="U119" s="17">
        <f t="shared" si="6"/>
        <v>612618.70000000007</v>
      </c>
      <c r="V119" s="17">
        <v>612619</v>
      </c>
      <c r="W119" s="17">
        <v>612619</v>
      </c>
      <c r="X119" s="66">
        <f t="shared" si="7"/>
        <v>0</v>
      </c>
    </row>
    <row r="120" spans="1:24">
      <c r="A120" s="48">
        <v>985</v>
      </c>
      <c r="B120" s="49" t="s">
        <v>1102</v>
      </c>
      <c r="C120" s="37">
        <v>0</v>
      </c>
      <c r="D120" s="37">
        <v>0</v>
      </c>
      <c r="E120" s="37">
        <v>0</v>
      </c>
      <c r="F120" s="37">
        <v>69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6">
        <f t="shared" si="5"/>
        <v>1725</v>
      </c>
      <c r="R120" s="17">
        <v>1725</v>
      </c>
      <c r="S120" s="17">
        <v>0</v>
      </c>
      <c r="T120" s="17">
        <v>142668</v>
      </c>
      <c r="U120" s="17">
        <f t="shared" si="6"/>
        <v>14266.800000000001</v>
      </c>
      <c r="V120" s="17">
        <v>1725</v>
      </c>
      <c r="W120" s="17">
        <v>0</v>
      </c>
      <c r="X120" s="66">
        <f t="shared" si="7"/>
        <v>-1725</v>
      </c>
    </row>
    <row r="121" spans="1:24">
      <c r="A121" s="48">
        <v>984</v>
      </c>
      <c r="B121" s="49" t="s">
        <v>1098</v>
      </c>
      <c r="C121" s="37">
        <v>0</v>
      </c>
      <c r="D121" s="37">
        <v>25</v>
      </c>
      <c r="E121" s="37">
        <v>40</v>
      </c>
      <c r="F121" s="37">
        <v>24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2</v>
      </c>
      <c r="N121" s="37">
        <v>15</v>
      </c>
      <c r="O121" s="37">
        <v>0</v>
      </c>
      <c r="P121" s="37">
        <v>0</v>
      </c>
      <c r="Q121" s="36">
        <f t="shared" si="5"/>
        <v>24225</v>
      </c>
      <c r="R121" s="17">
        <v>422225</v>
      </c>
      <c r="S121" s="17">
        <v>5645</v>
      </c>
      <c r="T121" s="17">
        <v>56450</v>
      </c>
      <c r="U121" s="17">
        <f t="shared" si="6"/>
        <v>5645</v>
      </c>
      <c r="V121" s="17">
        <v>5645</v>
      </c>
      <c r="W121" s="17">
        <v>5645</v>
      </c>
      <c r="X121" s="66">
        <f t="shared" si="7"/>
        <v>0</v>
      </c>
    </row>
    <row r="122" spans="1:24">
      <c r="A122" s="48">
        <v>658</v>
      </c>
      <c r="B122" s="49" t="s">
        <v>778</v>
      </c>
      <c r="C122" s="37">
        <v>1</v>
      </c>
      <c r="D122" s="37">
        <v>685</v>
      </c>
      <c r="E122" s="37">
        <v>1361</v>
      </c>
      <c r="F122" s="37">
        <v>244</v>
      </c>
      <c r="G122" s="37">
        <v>0</v>
      </c>
      <c r="H122" s="37">
        <v>16</v>
      </c>
      <c r="I122" s="37">
        <v>19</v>
      </c>
      <c r="J122" s="37">
        <v>0</v>
      </c>
      <c r="K122" s="37">
        <v>0</v>
      </c>
      <c r="L122" s="37">
        <v>0</v>
      </c>
      <c r="M122" s="37">
        <v>6</v>
      </c>
      <c r="N122" s="37">
        <v>7001</v>
      </c>
      <c r="O122" s="37">
        <v>0</v>
      </c>
      <c r="P122" s="37">
        <v>50000</v>
      </c>
      <c r="Q122" s="36">
        <f t="shared" si="5"/>
        <v>410400</v>
      </c>
      <c r="R122" s="17">
        <v>13952350</v>
      </c>
      <c r="S122" s="17">
        <v>134665</v>
      </c>
      <c r="T122" s="17">
        <v>1346650</v>
      </c>
      <c r="U122" s="17">
        <f t="shared" si="6"/>
        <v>134665</v>
      </c>
      <c r="V122" s="17">
        <v>134665</v>
      </c>
      <c r="W122" s="17">
        <v>134665</v>
      </c>
      <c r="X122" s="66">
        <f t="shared" si="7"/>
        <v>0</v>
      </c>
    </row>
    <row r="123" spans="1:24">
      <c r="A123" s="48">
        <v>208</v>
      </c>
      <c r="B123" s="49" t="s">
        <v>420</v>
      </c>
      <c r="C123" s="37">
        <v>1</v>
      </c>
      <c r="D123" s="37">
        <v>537</v>
      </c>
      <c r="E123" s="37">
        <v>875</v>
      </c>
      <c r="F123" s="37">
        <v>725</v>
      </c>
      <c r="G123" s="37">
        <v>0</v>
      </c>
      <c r="H123" s="37">
        <v>24</v>
      </c>
      <c r="I123" s="37">
        <v>19</v>
      </c>
      <c r="J123" s="37">
        <v>1</v>
      </c>
      <c r="K123" s="37">
        <v>0</v>
      </c>
      <c r="L123" s="37">
        <v>1</v>
      </c>
      <c r="M123" s="37">
        <v>0</v>
      </c>
      <c r="N123" s="37">
        <v>8607</v>
      </c>
      <c r="O123" s="37">
        <v>0</v>
      </c>
      <c r="P123" s="37">
        <v>0</v>
      </c>
      <c r="Q123" s="36">
        <f t="shared" si="5"/>
        <v>338900</v>
      </c>
      <c r="R123" s="17">
        <v>9045150</v>
      </c>
      <c r="S123" s="17">
        <v>274986</v>
      </c>
      <c r="T123" s="17">
        <v>2749864</v>
      </c>
      <c r="U123" s="17">
        <f t="shared" si="6"/>
        <v>274986.40000000002</v>
      </c>
      <c r="V123" s="17">
        <v>274986</v>
      </c>
      <c r="W123" s="17">
        <v>274986</v>
      </c>
      <c r="X123" s="66">
        <f t="shared" si="7"/>
        <v>0</v>
      </c>
    </row>
    <row r="124" spans="1:24">
      <c r="A124" s="48">
        <v>644</v>
      </c>
      <c r="B124" s="49" t="s">
        <v>660</v>
      </c>
      <c r="C124" s="37">
        <v>0</v>
      </c>
      <c r="D124" s="37">
        <v>0</v>
      </c>
      <c r="E124" s="37">
        <v>1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1</v>
      </c>
      <c r="O124" s="37">
        <v>0</v>
      </c>
      <c r="P124" s="37">
        <v>0</v>
      </c>
      <c r="Q124" s="36">
        <f t="shared" si="5"/>
        <v>75</v>
      </c>
      <c r="R124" s="17">
        <v>10025</v>
      </c>
      <c r="S124" s="17">
        <v>270</v>
      </c>
      <c r="T124" s="17">
        <v>2700</v>
      </c>
      <c r="U124" s="17">
        <f t="shared" si="6"/>
        <v>270</v>
      </c>
      <c r="V124" s="17">
        <v>75</v>
      </c>
      <c r="W124" s="17">
        <v>270</v>
      </c>
      <c r="X124" s="66">
        <f t="shared" si="7"/>
        <v>195</v>
      </c>
    </row>
    <row r="125" spans="1:24">
      <c r="A125" s="48">
        <v>641</v>
      </c>
      <c r="B125" s="49" t="s">
        <v>648</v>
      </c>
      <c r="C125" s="37">
        <v>0</v>
      </c>
      <c r="D125" s="37">
        <v>13</v>
      </c>
      <c r="E125" s="37">
        <v>4</v>
      </c>
      <c r="F125" s="37">
        <v>4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2</v>
      </c>
      <c r="O125" s="37">
        <v>0</v>
      </c>
      <c r="P125" s="37">
        <v>0</v>
      </c>
      <c r="Q125" s="36">
        <f t="shared" si="5"/>
        <v>1000</v>
      </c>
      <c r="R125" s="17">
        <v>40800</v>
      </c>
      <c r="S125" s="17">
        <v>5700</v>
      </c>
      <c r="T125" s="17">
        <v>57000</v>
      </c>
      <c r="U125" s="17">
        <f t="shared" si="6"/>
        <v>5700</v>
      </c>
      <c r="V125" s="17">
        <v>1000</v>
      </c>
      <c r="W125" s="17">
        <v>5700</v>
      </c>
      <c r="X125" s="66">
        <f t="shared" si="7"/>
        <v>4700</v>
      </c>
    </row>
    <row r="126" spans="1:24">
      <c r="A126" s="48">
        <v>953</v>
      </c>
      <c r="B126" s="49" t="s">
        <v>1049</v>
      </c>
      <c r="C126" s="37">
        <v>0</v>
      </c>
      <c r="D126" s="37">
        <v>109</v>
      </c>
      <c r="E126" s="37">
        <v>160</v>
      </c>
      <c r="F126" s="37">
        <v>43</v>
      </c>
      <c r="G126" s="37">
        <v>0</v>
      </c>
      <c r="H126" s="37">
        <v>1</v>
      </c>
      <c r="I126" s="37">
        <v>1</v>
      </c>
      <c r="J126" s="37">
        <v>0</v>
      </c>
      <c r="K126" s="37">
        <v>0</v>
      </c>
      <c r="L126" s="37">
        <v>0</v>
      </c>
      <c r="M126" s="37">
        <v>0</v>
      </c>
      <c r="N126" s="37">
        <v>10</v>
      </c>
      <c r="O126" s="37">
        <v>0</v>
      </c>
      <c r="P126" s="37">
        <v>50000</v>
      </c>
      <c r="Q126" s="36">
        <f t="shared" si="5"/>
        <v>65825</v>
      </c>
      <c r="R126" s="17">
        <v>1657825</v>
      </c>
      <c r="S126" s="17">
        <v>37145</v>
      </c>
      <c r="T126" s="17">
        <v>371449</v>
      </c>
      <c r="U126" s="17">
        <f t="shared" si="6"/>
        <v>37144.9</v>
      </c>
      <c r="V126" s="17">
        <v>37145</v>
      </c>
      <c r="W126" s="17">
        <v>37145</v>
      </c>
      <c r="X126" s="66">
        <f t="shared" si="7"/>
        <v>0</v>
      </c>
    </row>
    <row r="127" spans="1:24">
      <c r="A127" s="48">
        <v>951</v>
      </c>
      <c r="B127" s="49" t="s">
        <v>985</v>
      </c>
      <c r="C127" s="37">
        <v>0</v>
      </c>
      <c r="D127" s="37">
        <v>1553</v>
      </c>
      <c r="E127" s="37">
        <v>737</v>
      </c>
      <c r="F127" s="37">
        <v>716</v>
      </c>
      <c r="G127" s="37">
        <v>0</v>
      </c>
      <c r="H127" s="37">
        <v>15</v>
      </c>
      <c r="I127" s="37">
        <v>22</v>
      </c>
      <c r="J127" s="37">
        <v>0</v>
      </c>
      <c r="K127" s="37">
        <v>0</v>
      </c>
      <c r="L127" s="37">
        <v>0</v>
      </c>
      <c r="M127" s="37">
        <v>14</v>
      </c>
      <c r="N127" s="37">
        <v>167</v>
      </c>
      <c r="O127" s="37">
        <v>0</v>
      </c>
      <c r="P127" s="37">
        <v>200000</v>
      </c>
      <c r="Q127" s="36">
        <f t="shared" si="5"/>
        <v>492675</v>
      </c>
      <c r="R127" s="17">
        <v>7825825</v>
      </c>
      <c r="S127" s="17">
        <v>533483</v>
      </c>
      <c r="T127" s="17">
        <v>5334833</v>
      </c>
      <c r="U127" s="17">
        <f t="shared" si="6"/>
        <v>533483.30000000005</v>
      </c>
      <c r="V127" s="17">
        <v>492675</v>
      </c>
      <c r="W127" s="17">
        <v>533483</v>
      </c>
      <c r="X127" s="66">
        <f t="shared" si="7"/>
        <v>40808</v>
      </c>
    </row>
    <row r="128" spans="1:24">
      <c r="A128" s="48">
        <v>620</v>
      </c>
      <c r="B128" s="49" t="s">
        <v>588</v>
      </c>
      <c r="C128" s="37">
        <v>0</v>
      </c>
      <c r="D128" s="37">
        <v>8</v>
      </c>
      <c r="E128" s="37">
        <v>8</v>
      </c>
      <c r="F128" s="37">
        <v>6</v>
      </c>
      <c r="G128" s="37">
        <v>0</v>
      </c>
      <c r="H128" s="37">
        <v>0</v>
      </c>
      <c r="I128" s="37">
        <v>2</v>
      </c>
      <c r="J128" s="37">
        <v>0</v>
      </c>
      <c r="K128" s="37">
        <v>0</v>
      </c>
      <c r="L128" s="37">
        <v>0</v>
      </c>
      <c r="M128" s="37">
        <v>0</v>
      </c>
      <c r="N128" s="37">
        <v>1</v>
      </c>
      <c r="O128" s="37">
        <v>0</v>
      </c>
      <c r="P128" s="37">
        <v>0</v>
      </c>
      <c r="Q128" s="36">
        <f t="shared" si="5"/>
        <v>1075</v>
      </c>
      <c r="R128" s="17">
        <v>80675</v>
      </c>
      <c r="S128" s="17">
        <v>1490</v>
      </c>
      <c r="T128" s="17">
        <v>14900</v>
      </c>
      <c r="U128" s="17">
        <f t="shared" si="6"/>
        <v>1490</v>
      </c>
      <c r="V128" s="17">
        <v>1075</v>
      </c>
      <c r="W128" s="17">
        <v>1490</v>
      </c>
      <c r="X128" s="66">
        <f t="shared" si="7"/>
        <v>415</v>
      </c>
    </row>
    <row r="129" spans="1:24">
      <c r="A129" s="48">
        <v>0</v>
      </c>
      <c r="B129" s="49" t="s">
        <v>6</v>
      </c>
      <c r="C129" s="37">
        <v>0</v>
      </c>
      <c r="D129" s="37">
        <v>0</v>
      </c>
      <c r="E129" s="37">
        <v>2</v>
      </c>
      <c r="F129" s="37">
        <v>6</v>
      </c>
      <c r="G129" s="37">
        <v>1</v>
      </c>
      <c r="H129" s="37">
        <v>1</v>
      </c>
      <c r="I129" s="37">
        <v>3</v>
      </c>
      <c r="J129" s="37">
        <v>0</v>
      </c>
      <c r="K129" s="37">
        <v>0</v>
      </c>
      <c r="L129" s="37">
        <v>5</v>
      </c>
      <c r="M129" s="37">
        <v>0</v>
      </c>
      <c r="N129" s="37">
        <v>0</v>
      </c>
      <c r="O129" s="37">
        <v>0</v>
      </c>
      <c r="P129" s="37">
        <v>0</v>
      </c>
      <c r="Q129" s="36">
        <f t="shared" si="5"/>
        <v>51425</v>
      </c>
      <c r="R129" s="17">
        <v>71325</v>
      </c>
      <c r="S129" s="17">
        <v>0</v>
      </c>
      <c r="T129" s="17">
        <v>0</v>
      </c>
      <c r="U129" s="17">
        <f t="shared" si="6"/>
        <v>0</v>
      </c>
      <c r="V129" s="17">
        <v>0</v>
      </c>
      <c r="W129" s="17">
        <v>0</v>
      </c>
      <c r="X129" s="66">
        <f t="shared" si="7"/>
        <v>0</v>
      </c>
    </row>
    <row r="130" spans="1:24">
      <c r="A130" s="48">
        <v>610</v>
      </c>
      <c r="B130" s="49" t="s">
        <v>537</v>
      </c>
      <c r="C130" s="37">
        <v>0</v>
      </c>
      <c r="D130" s="37">
        <v>0</v>
      </c>
      <c r="E130" s="37">
        <v>1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6">
        <f t="shared" si="5"/>
        <v>50</v>
      </c>
      <c r="R130" s="17">
        <v>10000</v>
      </c>
      <c r="S130" s="17">
        <v>193</v>
      </c>
      <c r="T130" s="17">
        <v>1927</v>
      </c>
      <c r="U130" s="17">
        <f t="shared" si="6"/>
        <v>192.70000000000002</v>
      </c>
      <c r="V130" s="17">
        <v>50</v>
      </c>
      <c r="W130" s="17">
        <v>193</v>
      </c>
      <c r="X130" s="66">
        <f t="shared" si="7"/>
        <v>143</v>
      </c>
    </row>
    <row r="131" spans="1:24">
      <c r="A131" s="48">
        <v>656</v>
      </c>
      <c r="B131" s="49" t="s">
        <v>764</v>
      </c>
      <c r="C131" s="37">
        <v>2</v>
      </c>
      <c r="D131" s="37">
        <v>101</v>
      </c>
      <c r="E131" s="37">
        <v>456</v>
      </c>
      <c r="F131" s="37">
        <v>121</v>
      </c>
      <c r="G131" s="37">
        <v>0</v>
      </c>
      <c r="H131" s="37">
        <v>4</v>
      </c>
      <c r="I131" s="37">
        <v>7</v>
      </c>
      <c r="J131" s="37">
        <v>0</v>
      </c>
      <c r="K131" s="37">
        <v>0</v>
      </c>
      <c r="L131" s="37">
        <v>0</v>
      </c>
      <c r="M131" s="37">
        <v>1</v>
      </c>
      <c r="N131" s="37">
        <v>77</v>
      </c>
      <c r="O131" s="37">
        <v>0</v>
      </c>
      <c r="P131" s="37">
        <v>0</v>
      </c>
      <c r="Q131" s="36">
        <f t="shared" si="5"/>
        <v>47200</v>
      </c>
      <c r="R131" s="17">
        <v>4584400</v>
      </c>
      <c r="S131" s="17">
        <v>66105</v>
      </c>
      <c r="T131" s="17">
        <v>661050</v>
      </c>
      <c r="U131" s="17">
        <f t="shared" si="6"/>
        <v>66105</v>
      </c>
      <c r="V131" s="17">
        <v>47200</v>
      </c>
      <c r="W131" s="17">
        <v>66105</v>
      </c>
      <c r="X131" s="66">
        <f t="shared" ref="X131:X142" si="8">+W131-V131</f>
        <v>18905</v>
      </c>
    </row>
    <row r="132" spans="1:24">
      <c r="A132" s="48">
        <v>655</v>
      </c>
      <c r="B132" s="49" t="s">
        <v>756</v>
      </c>
      <c r="C132" s="37">
        <v>0</v>
      </c>
      <c r="D132" s="37">
        <v>0</v>
      </c>
      <c r="E132" s="37">
        <v>16</v>
      </c>
      <c r="F132" s="37">
        <v>15</v>
      </c>
      <c r="G132" s="37">
        <v>0</v>
      </c>
      <c r="H132" s="37">
        <v>2</v>
      </c>
      <c r="I132" s="37">
        <v>4</v>
      </c>
      <c r="J132" s="37">
        <v>1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">
        <v>0</v>
      </c>
      <c r="Q132" s="36">
        <f t="shared" ref="Q132:Q143" si="9">+C132*$C$2+D132*$D$2+E132*$E$2+F132*$F$2+G132*$G$2+H132*$H$2+I132*$I$2+J132*$J$2+K132*$K$2+L132*$L$2+M132*$M$2+N132*$N$2+O132*$O$2+P132</f>
        <v>3400</v>
      </c>
      <c r="R132" s="17">
        <v>162600</v>
      </c>
      <c r="S132" s="17">
        <v>1620</v>
      </c>
      <c r="T132" s="17">
        <v>16200</v>
      </c>
      <c r="U132" s="17">
        <f t="shared" ref="U132:U143" si="10">+T132*0.1</f>
        <v>1620</v>
      </c>
      <c r="V132" s="17">
        <v>1620</v>
      </c>
      <c r="W132" s="17">
        <v>1620</v>
      </c>
      <c r="X132" s="66">
        <f t="shared" si="8"/>
        <v>0</v>
      </c>
    </row>
    <row r="133" spans="1:24">
      <c r="A133" s="48">
        <v>126</v>
      </c>
      <c r="B133" s="49" t="s">
        <v>229</v>
      </c>
      <c r="C133" s="37">
        <v>0</v>
      </c>
      <c r="D133" s="37">
        <v>0</v>
      </c>
      <c r="E133" s="37">
        <v>7</v>
      </c>
      <c r="F133" s="37">
        <v>15</v>
      </c>
      <c r="G133" s="37">
        <v>0</v>
      </c>
      <c r="H133" s="37">
        <v>0</v>
      </c>
      <c r="I133" s="37">
        <v>1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6">
        <f t="shared" si="9"/>
        <v>775</v>
      </c>
      <c r="R133" s="17">
        <v>70425</v>
      </c>
      <c r="S133" s="17">
        <v>5372</v>
      </c>
      <c r="T133" s="17">
        <v>53716</v>
      </c>
      <c r="U133" s="17">
        <f t="shared" si="10"/>
        <v>5371.6</v>
      </c>
      <c r="V133" s="17">
        <v>775</v>
      </c>
      <c r="W133" s="17">
        <v>5372</v>
      </c>
      <c r="X133" s="66">
        <f t="shared" si="8"/>
        <v>4597</v>
      </c>
    </row>
    <row r="134" spans="1:24">
      <c r="A134" s="48">
        <v>125</v>
      </c>
      <c r="B134" s="49" t="s">
        <v>225</v>
      </c>
      <c r="C134" s="37">
        <v>0</v>
      </c>
      <c r="D134" s="37">
        <v>6</v>
      </c>
      <c r="E134" s="37">
        <v>3</v>
      </c>
      <c r="F134" s="37">
        <v>2</v>
      </c>
      <c r="G134" s="37">
        <v>0</v>
      </c>
      <c r="H134" s="37">
        <v>1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36">
        <f t="shared" si="9"/>
        <v>1500</v>
      </c>
      <c r="R134" s="17">
        <v>31350</v>
      </c>
      <c r="S134" s="17">
        <v>2422</v>
      </c>
      <c r="T134" s="17">
        <v>24215</v>
      </c>
      <c r="U134" s="17">
        <f t="shared" si="10"/>
        <v>2421.5</v>
      </c>
      <c r="V134" s="17">
        <v>1500</v>
      </c>
      <c r="W134" s="17">
        <v>2422</v>
      </c>
      <c r="X134" s="66">
        <f t="shared" si="8"/>
        <v>922</v>
      </c>
    </row>
    <row r="135" spans="1:24">
      <c r="A135" s="48">
        <v>134</v>
      </c>
      <c r="B135" s="49" t="s">
        <v>255</v>
      </c>
      <c r="C135" s="37">
        <v>0</v>
      </c>
      <c r="D135" s="37">
        <v>5</v>
      </c>
      <c r="E135" s="37">
        <v>5</v>
      </c>
      <c r="F135" s="37">
        <v>58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25</v>
      </c>
      <c r="O135" s="37">
        <v>0</v>
      </c>
      <c r="P135" s="37">
        <v>0</v>
      </c>
      <c r="Q135" s="36">
        <f t="shared" si="9"/>
        <v>2575</v>
      </c>
      <c r="R135" s="17">
        <v>52325</v>
      </c>
      <c r="S135" s="17">
        <v>11642</v>
      </c>
      <c r="T135" s="17">
        <v>116417</v>
      </c>
      <c r="U135" s="17">
        <f t="shared" si="10"/>
        <v>11641.7</v>
      </c>
      <c r="V135" s="17">
        <v>2575</v>
      </c>
      <c r="W135" s="17">
        <v>11642</v>
      </c>
      <c r="X135" s="66">
        <f t="shared" si="8"/>
        <v>9067</v>
      </c>
    </row>
    <row r="136" spans="1:24">
      <c r="A136" s="48">
        <v>207</v>
      </c>
      <c r="B136" s="49" t="s">
        <v>410</v>
      </c>
      <c r="C136" s="37">
        <v>0</v>
      </c>
      <c r="D136" s="37">
        <v>5</v>
      </c>
      <c r="E136" s="37">
        <v>183</v>
      </c>
      <c r="F136" s="37">
        <v>33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37">
        <v>3</v>
      </c>
      <c r="O136" s="37">
        <v>0</v>
      </c>
      <c r="P136" s="37">
        <v>0</v>
      </c>
      <c r="Q136" s="36">
        <f t="shared" si="9"/>
        <v>10300</v>
      </c>
      <c r="R136" s="17">
        <v>1831150</v>
      </c>
      <c r="S136" s="17">
        <v>28212</v>
      </c>
      <c r="T136" s="17">
        <v>282123</v>
      </c>
      <c r="U136" s="17">
        <f t="shared" si="10"/>
        <v>28212.300000000003</v>
      </c>
      <c r="V136" s="17">
        <v>10300</v>
      </c>
      <c r="W136" s="17">
        <v>28212</v>
      </c>
      <c r="X136" s="66">
        <f t="shared" si="8"/>
        <v>17912</v>
      </c>
    </row>
    <row r="137" spans="1:24">
      <c r="A137" s="48">
        <v>619</v>
      </c>
      <c r="B137" s="49" t="s">
        <v>585</v>
      </c>
      <c r="C137" s="37">
        <v>4</v>
      </c>
      <c r="D137" s="37">
        <v>116</v>
      </c>
      <c r="E137" s="37">
        <v>5001</v>
      </c>
      <c r="F137" s="37">
        <v>28</v>
      </c>
      <c r="G137" s="37">
        <v>0</v>
      </c>
      <c r="H137" s="37">
        <v>0</v>
      </c>
      <c r="I137" s="37">
        <v>4</v>
      </c>
      <c r="J137" s="37">
        <v>0</v>
      </c>
      <c r="K137" s="37">
        <v>0</v>
      </c>
      <c r="L137" s="37">
        <v>0</v>
      </c>
      <c r="M137" s="37">
        <v>2</v>
      </c>
      <c r="N137" s="37">
        <v>177</v>
      </c>
      <c r="O137" s="37">
        <v>0</v>
      </c>
      <c r="P137" s="37">
        <v>150000</v>
      </c>
      <c r="Q137" s="36">
        <f t="shared" si="9"/>
        <v>431275</v>
      </c>
      <c r="R137" s="17">
        <v>50191225</v>
      </c>
      <c r="S137" s="17">
        <v>31685</v>
      </c>
      <c r="T137" s="17">
        <v>316850</v>
      </c>
      <c r="U137" s="17">
        <f t="shared" si="10"/>
        <v>31685</v>
      </c>
      <c r="V137" s="17">
        <v>31685</v>
      </c>
      <c r="W137" s="17">
        <v>31685</v>
      </c>
      <c r="X137" s="66">
        <f t="shared" si="8"/>
        <v>0</v>
      </c>
    </row>
    <row r="138" spans="1:24">
      <c r="A138" s="48">
        <v>852</v>
      </c>
      <c r="B138" s="49" t="s">
        <v>971</v>
      </c>
      <c r="C138" s="37">
        <v>0</v>
      </c>
      <c r="D138" s="37">
        <v>0</v>
      </c>
      <c r="E138" s="37">
        <v>0</v>
      </c>
      <c r="F138" s="37">
        <v>6864</v>
      </c>
      <c r="G138" s="37">
        <v>0</v>
      </c>
      <c r="H138" s="37">
        <v>0</v>
      </c>
      <c r="I138" s="37">
        <v>0</v>
      </c>
      <c r="J138" s="37">
        <v>51</v>
      </c>
      <c r="K138" s="37">
        <v>0</v>
      </c>
      <c r="L138" s="37">
        <v>55</v>
      </c>
      <c r="M138" s="37">
        <v>2</v>
      </c>
      <c r="N138" s="37">
        <v>0</v>
      </c>
      <c r="O138" s="37">
        <v>0</v>
      </c>
      <c r="P138" s="37">
        <v>0</v>
      </c>
      <c r="Q138" s="36">
        <f t="shared" si="9"/>
        <v>742875</v>
      </c>
      <c r="R138" s="17">
        <v>742875</v>
      </c>
      <c r="S138" s="17">
        <v>0</v>
      </c>
      <c r="T138" s="17">
        <v>1101114</v>
      </c>
      <c r="U138" s="17">
        <f t="shared" si="10"/>
        <v>110111.40000000001</v>
      </c>
      <c r="V138" s="17">
        <v>110111.40000000001</v>
      </c>
      <c r="W138" s="17">
        <v>0</v>
      </c>
      <c r="X138" s="66">
        <f t="shared" si="8"/>
        <v>-110111.40000000001</v>
      </c>
    </row>
    <row r="139" spans="1:24">
      <c r="A139" s="48">
        <v>856</v>
      </c>
      <c r="B139" s="49" t="s">
        <v>977</v>
      </c>
      <c r="C139" s="37">
        <v>0</v>
      </c>
      <c r="D139" s="37">
        <v>0</v>
      </c>
      <c r="E139" s="37">
        <v>0</v>
      </c>
      <c r="F139" s="37">
        <v>11328</v>
      </c>
      <c r="G139" s="37">
        <v>0</v>
      </c>
      <c r="H139" s="37">
        <v>0</v>
      </c>
      <c r="I139" s="37">
        <v>0</v>
      </c>
      <c r="J139" s="37">
        <v>19</v>
      </c>
      <c r="K139" s="37">
        <v>0</v>
      </c>
      <c r="L139" s="37">
        <v>234</v>
      </c>
      <c r="M139" s="37">
        <v>0</v>
      </c>
      <c r="N139" s="37">
        <v>0</v>
      </c>
      <c r="O139" s="37">
        <v>0</v>
      </c>
      <c r="P139" s="37">
        <v>0</v>
      </c>
      <c r="Q139" s="36">
        <f t="shared" si="9"/>
        <v>2623675</v>
      </c>
      <c r="R139" s="17">
        <v>2623675</v>
      </c>
      <c r="S139" s="17">
        <v>0</v>
      </c>
      <c r="T139" s="17">
        <v>3681369</v>
      </c>
      <c r="U139" s="17">
        <f t="shared" si="10"/>
        <v>368136.9</v>
      </c>
      <c r="V139" s="17">
        <v>368136.9</v>
      </c>
      <c r="W139" s="17">
        <v>0</v>
      </c>
      <c r="X139" s="66">
        <f t="shared" si="8"/>
        <v>-368136.9</v>
      </c>
    </row>
    <row r="140" spans="1:24">
      <c r="A140" s="48">
        <v>854</v>
      </c>
      <c r="B140" s="49" t="s">
        <v>974</v>
      </c>
      <c r="C140" s="37">
        <v>0</v>
      </c>
      <c r="D140" s="37">
        <v>0</v>
      </c>
      <c r="E140" s="37">
        <v>0</v>
      </c>
      <c r="F140" s="37">
        <v>3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6">
        <f t="shared" si="9"/>
        <v>75</v>
      </c>
      <c r="R140" s="17">
        <v>75</v>
      </c>
      <c r="S140" s="17">
        <v>0</v>
      </c>
      <c r="T140" s="17">
        <v>1080</v>
      </c>
      <c r="U140" s="17">
        <f t="shared" si="10"/>
        <v>108</v>
      </c>
      <c r="V140" s="17">
        <v>75</v>
      </c>
      <c r="W140" s="17">
        <v>0</v>
      </c>
      <c r="X140" s="66">
        <f t="shared" si="8"/>
        <v>-75</v>
      </c>
    </row>
    <row r="141" spans="1:24">
      <c r="A141" s="48">
        <v>840</v>
      </c>
      <c r="B141" s="49" t="s">
        <v>947</v>
      </c>
      <c r="C141" s="37">
        <v>0</v>
      </c>
      <c r="D141" s="37">
        <v>0</v>
      </c>
      <c r="E141" s="37">
        <v>0</v>
      </c>
      <c r="F141" s="37">
        <v>7044</v>
      </c>
      <c r="G141" s="37">
        <v>0</v>
      </c>
      <c r="H141" s="37">
        <v>0</v>
      </c>
      <c r="I141" s="37">
        <v>0</v>
      </c>
      <c r="J141" s="37">
        <v>25</v>
      </c>
      <c r="K141" s="37">
        <v>0</v>
      </c>
      <c r="L141" s="37">
        <v>52</v>
      </c>
      <c r="M141" s="37">
        <v>0</v>
      </c>
      <c r="N141" s="37">
        <v>3</v>
      </c>
      <c r="O141" s="37">
        <v>0</v>
      </c>
      <c r="P141" s="37">
        <v>0</v>
      </c>
      <c r="Q141" s="36">
        <f t="shared" si="9"/>
        <v>696800</v>
      </c>
      <c r="R141" s="17">
        <v>696800</v>
      </c>
      <c r="S141" s="17">
        <v>0</v>
      </c>
      <c r="T141" s="17">
        <v>1514970</v>
      </c>
      <c r="U141" s="17">
        <f t="shared" si="10"/>
        <v>151497</v>
      </c>
      <c r="V141" s="17">
        <v>151497</v>
      </c>
      <c r="W141" s="17">
        <v>0</v>
      </c>
      <c r="X141" s="66">
        <f t="shared" si="8"/>
        <v>-151497</v>
      </c>
    </row>
    <row r="142" spans="1:24">
      <c r="A142" s="48">
        <v>846</v>
      </c>
      <c r="B142" s="49" t="s">
        <v>967</v>
      </c>
      <c r="C142" s="37">
        <v>0</v>
      </c>
      <c r="D142" s="37">
        <v>0</v>
      </c>
      <c r="E142" s="37">
        <v>0</v>
      </c>
      <c r="F142" s="37">
        <v>757</v>
      </c>
      <c r="G142" s="37">
        <v>0</v>
      </c>
      <c r="H142" s="37">
        <v>0</v>
      </c>
      <c r="I142" s="37">
        <v>0</v>
      </c>
      <c r="J142" s="37">
        <v>3</v>
      </c>
      <c r="K142" s="37">
        <v>0</v>
      </c>
      <c r="L142" s="37">
        <v>3</v>
      </c>
      <c r="M142" s="37">
        <v>0</v>
      </c>
      <c r="N142" s="37">
        <v>0</v>
      </c>
      <c r="O142" s="37">
        <v>0</v>
      </c>
      <c r="P142" s="37">
        <v>0</v>
      </c>
      <c r="Q142" s="36">
        <f t="shared" si="9"/>
        <v>49000</v>
      </c>
      <c r="R142" s="17">
        <v>49000</v>
      </c>
      <c r="S142" s="17">
        <v>0</v>
      </c>
      <c r="T142" s="17">
        <v>283311</v>
      </c>
      <c r="U142" s="17">
        <f t="shared" si="10"/>
        <v>28331.100000000002</v>
      </c>
      <c r="V142" s="17">
        <v>28331.100000000002</v>
      </c>
      <c r="W142" s="17">
        <v>0</v>
      </c>
      <c r="X142" s="66">
        <f t="shared" si="8"/>
        <v>-28331.100000000002</v>
      </c>
    </row>
    <row r="143" spans="1:24">
      <c r="A143" s="48">
        <v>646</v>
      </c>
      <c r="B143" s="49" t="s">
        <v>666</v>
      </c>
      <c r="C143" s="37">
        <v>0</v>
      </c>
      <c r="D143" s="37">
        <v>17</v>
      </c>
      <c r="E143" s="37">
        <v>11</v>
      </c>
      <c r="F143" s="37">
        <v>16</v>
      </c>
      <c r="G143" s="37">
        <v>0</v>
      </c>
      <c r="H143" s="37">
        <v>1</v>
      </c>
      <c r="I143" s="37">
        <v>1</v>
      </c>
      <c r="J143" s="37">
        <v>0</v>
      </c>
      <c r="K143" s="37">
        <v>0</v>
      </c>
      <c r="L143" s="37">
        <v>0</v>
      </c>
      <c r="M143" s="37">
        <v>0</v>
      </c>
      <c r="N143" s="37">
        <v>37</v>
      </c>
      <c r="O143" s="37">
        <v>0</v>
      </c>
      <c r="P143" s="37">
        <v>0</v>
      </c>
      <c r="Q143" s="36">
        <f t="shared" si="9"/>
        <v>3775</v>
      </c>
      <c r="R143" s="17">
        <v>113225</v>
      </c>
      <c r="S143" s="17">
        <v>17590</v>
      </c>
      <c r="T143" s="17">
        <v>175900</v>
      </c>
      <c r="U143" s="17">
        <f t="shared" si="10"/>
        <v>17590</v>
      </c>
      <c r="V143" s="17">
        <v>3775</v>
      </c>
      <c r="W143" s="17">
        <v>17590</v>
      </c>
    </row>
    <row r="144" spans="1:24">
      <c r="A144" s="36"/>
      <c r="B144" s="51" t="s">
        <v>1107</v>
      </c>
      <c r="C144" s="52">
        <f t="shared" ref="C144:Q144" si="11">SUM(C3:C143)</f>
        <v>62</v>
      </c>
      <c r="D144" s="52">
        <f t="shared" si="11"/>
        <v>22857</v>
      </c>
      <c r="E144" s="52">
        <f t="shared" si="11"/>
        <v>40836</v>
      </c>
      <c r="F144" s="52">
        <f t="shared" si="11"/>
        <v>58010</v>
      </c>
      <c r="G144" s="52">
        <f t="shared" si="11"/>
        <v>17</v>
      </c>
      <c r="H144" s="52">
        <f t="shared" si="11"/>
        <v>1083</v>
      </c>
      <c r="I144" s="52">
        <f t="shared" si="11"/>
        <v>1096</v>
      </c>
      <c r="J144" s="52">
        <f t="shared" si="11"/>
        <v>170</v>
      </c>
      <c r="K144" s="52">
        <f t="shared" si="11"/>
        <v>1</v>
      </c>
      <c r="L144" s="52">
        <f t="shared" si="11"/>
        <v>433</v>
      </c>
      <c r="M144" s="52">
        <f t="shared" si="11"/>
        <v>247</v>
      </c>
      <c r="N144" s="52">
        <f t="shared" si="11"/>
        <v>85284</v>
      </c>
      <c r="O144" s="52">
        <f t="shared" si="11"/>
        <v>17</v>
      </c>
      <c r="P144" s="52">
        <f t="shared" si="11"/>
        <v>15700000</v>
      </c>
      <c r="Q144" s="52">
        <f t="shared" si="11"/>
        <v>32121025</v>
      </c>
      <c r="R144" s="17">
        <v>438439225</v>
      </c>
    </row>
  </sheetData>
  <mergeCells count="2">
    <mergeCell ref="Q1:Q2"/>
    <mergeCell ref="A2:B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G98"/>
  <sheetViews>
    <sheetView workbookViewId="0"/>
  </sheetViews>
  <sheetFormatPr defaultRowHeight="16.5"/>
  <cols>
    <col min="1" max="1" width="9.140625" style="17"/>
    <col min="2" max="2" width="7.28515625" style="17" customWidth="1"/>
    <col min="3" max="3" width="34.28515625" style="17" bestFit="1" customWidth="1"/>
    <col min="4" max="4" width="35.42578125" style="17" bestFit="1" customWidth="1"/>
    <col min="5" max="6" width="12.42578125" style="17" bestFit="1" customWidth="1"/>
    <col min="7" max="7" width="13.42578125" style="17" customWidth="1"/>
    <col min="8" max="8" width="9" style="17" customWidth="1"/>
    <col min="9" max="16384" width="9.140625" style="17"/>
  </cols>
  <sheetData>
    <row r="4" spans="2:6">
      <c r="B4" s="53" t="s">
        <v>1162</v>
      </c>
    </row>
    <row r="6" spans="2:6">
      <c r="B6" s="54" t="s">
        <v>1163</v>
      </c>
      <c r="C6" s="54" t="s">
        <v>1164</v>
      </c>
      <c r="D6" s="54" t="s">
        <v>1165</v>
      </c>
      <c r="E6" s="55" t="s">
        <v>1166</v>
      </c>
      <c r="F6" s="54" t="s">
        <v>1125</v>
      </c>
    </row>
    <row r="7" spans="2:6">
      <c r="B7" s="36">
        <v>206</v>
      </c>
      <c r="C7" s="36" t="s">
        <v>1167</v>
      </c>
      <c r="D7" s="36" t="s">
        <v>1168</v>
      </c>
      <c r="E7" s="36">
        <v>8</v>
      </c>
      <c r="F7" s="36">
        <f>+E7*50000</f>
        <v>400000</v>
      </c>
    </row>
    <row r="8" spans="2:6">
      <c r="B8" s="36">
        <v>108</v>
      </c>
      <c r="C8" s="36" t="s">
        <v>1169</v>
      </c>
      <c r="D8" s="36" t="s">
        <v>1170</v>
      </c>
      <c r="E8" s="36">
        <v>2</v>
      </c>
      <c r="F8" s="36">
        <f t="shared" ref="F8:F15" si="0">+E8*50000</f>
        <v>100000</v>
      </c>
    </row>
    <row r="9" spans="2:6">
      <c r="B9" s="36">
        <v>640</v>
      </c>
      <c r="C9" s="36" t="s">
        <v>1171</v>
      </c>
      <c r="D9" s="36" t="s">
        <v>1172</v>
      </c>
      <c r="E9" s="36">
        <v>1</v>
      </c>
      <c r="F9" s="36">
        <f t="shared" si="0"/>
        <v>50000</v>
      </c>
    </row>
    <row r="10" spans="2:6">
      <c r="B10" s="36">
        <v>820</v>
      </c>
      <c r="C10" s="36" t="s">
        <v>1173</v>
      </c>
      <c r="D10" s="36" t="s">
        <v>1174</v>
      </c>
      <c r="E10" s="36">
        <v>1</v>
      </c>
      <c r="F10" s="36">
        <f t="shared" si="0"/>
        <v>50000</v>
      </c>
    </row>
    <row r="11" spans="2:6">
      <c r="B11" s="36">
        <v>820</v>
      </c>
      <c r="C11" s="36" t="s">
        <v>1175</v>
      </c>
      <c r="D11" s="36" t="s">
        <v>1176</v>
      </c>
      <c r="E11" s="36">
        <v>1</v>
      </c>
      <c r="F11" s="36">
        <f t="shared" si="0"/>
        <v>50000</v>
      </c>
    </row>
    <row r="12" spans="2:6">
      <c r="B12" s="36">
        <v>652</v>
      </c>
      <c r="C12" s="36" t="s">
        <v>1177</v>
      </c>
      <c r="D12" s="36" t="s">
        <v>1178</v>
      </c>
      <c r="E12" s="36">
        <v>1</v>
      </c>
      <c r="F12" s="36">
        <f t="shared" si="0"/>
        <v>50000</v>
      </c>
    </row>
    <row r="13" spans="2:6">
      <c r="B13" s="36">
        <v>653</v>
      </c>
      <c r="C13" s="36" t="s">
        <v>1179</v>
      </c>
      <c r="D13" s="36" t="s">
        <v>1180</v>
      </c>
      <c r="E13" s="36">
        <v>1</v>
      </c>
      <c r="F13" s="36">
        <f t="shared" si="0"/>
        <v>50000</v>
      </c>
    </row>
    <row r="14" spans="2:6">
      <c r="B14" s="36">
        <v>654</v>
      </c>
      <c r="C14" s="36" t="s">
        <v>1181</v>
      </c>
      <c r="D14" s="36" t="s">
        <v>1182</v>
      </c>
      <c r="E14" s="36">
        <v>1</v>
      </c>
      <c r="F14" s="36">
        <f t="shared" si="0"/>
        <v>50000</v>
      </c>
    </row>
    <row r="15" spans="2:6">
      <c r="B15" s="36">
        <v>619</v>
      </c>
      <c r="C15" s="36" t="s">
        <v>1183</v>
      </c>
      <c r="D15" s="36" t="s">
        <v>1184</v>
      </c>
      <c r="E15" s="36">
        <v>2</v>
      </c>
      <c r="F15" s="36">
        <f t="shared" si="0"/>
        <v>100000</v>
      </c>
    </row>
    <row r="16" spans="2:6" ht="17.25" thickBot="1">
      <c r="D16" s="21" t="s">
        <v>1127</v>
      </c>
      <c r="E16" s="22">
        <f>SUM(E7:E15)</f>
        <v>18</v>
      </c>
      <c r="F16" s="22">
        <f>SUM(F7:F15)</f>
        <v>900000</v>
      </c>
    </row>
    <row r="17" spans="2:7" ht="17.25" thickTop="1"/>
    <row r="20" spans="2:7">
      <c r="B20" s="53" t="s">
        <v>1185</v>
      </c>
    </row>
    <row r="22" spans="2:7">
      <c r="B22" s="54" t="s">
        <v>1163</v>
      </c>
      <c r="C22" s="54" t="s">
        <v>1164</v>
      </c>
      <c r="D22" s="54" t="s">
        <v>1165</v>
      </c>
      <c r="E22" s="55" t="s">
        <v>1166</v>
      </c>
      <c r="F22" s="54" t="s">
        <v>1125</v>
      </c>
    </row>
    <row r="23" spans="2:7">
      <c r="B23" s="36">
        <v>661</v>
      </c>
      <c r="C23" s="36" t="s">
        <v>1186</v>
      </c>
      <c r="D23" s="36" t="s">
        <v>1130</v>
      </c>
      <c r="E23" s="36">
        <v>2</v>
      </c>
      <c r="F23" s="36">
        <f t="shared" ref="F23:F26" si="1">+E23*50000</f>
        <v>100000</v>
      </c>
    </row>
    <row r="24" spans="2:7">
      <c r="B24" s="36">
        <v>649</v>
      </c>
      <c r="C24" s="36" t="s">
        <v>679</v>
      </c>
      <c r="D24" s="36" t="s">
        <v>1187</v>
      </c>
      <c r="E24" s="36">
        <v>1</v>
      </c>
      <c r="F24" s="36">
        <f t="shared" si="1"/>
        <v>50000</v>
      </c>
    </row>
    <row r="25" spans="2:7">
      <c r="B25" s="36">
        <v>206</v>
      </c>
      <c r="C25" s="36" t="s">
        <v>1188</v>
      </c>
      <c r="D25" s="36" t="s">
        <v>1189</v>
      </c>
      <c r="E25" s="36">
        <v>12</v>
      </c>
      <c r="F25" s="36">
        <f t="shared" si="1"/>
        <v>600000</v>
      </c>
    </row>
    <row r="26" spans="2:7">
      <c r="B26" s="36">
        <v>653</v>
      </c>
      <c r="C26" s="36" t="s">
        <v>1190</v>
      </c>
      <c r="D26" s="36" t="s">
        <v>533</v>
      </c>
      <c r="E26" s="36">
        <v>2</v>
      </c>
      <c r="F26" s="36">
        <f t="shared" si="1"/>
        <v>100000</v>
      </c>
    </row>
    <row r="27" spans="2:7" ht="17.25" thickBot="1">
      <c r="D27" s="21" t="s">
        <v>1127</v>
      </c>
      <c r="E27" s="22">
        <f>SUM(E23:E26)</f>
        <v>17</v>
      </c>
      <c r="F27" s="54">
        <f>SUM(F23:F26)</f>
        <v>850000</v>
      </c>
    </row>
    <row r="28" spans="2:7" ht="17.25" thickTop="1"/>
    <row r="30" spans="2:7">
      <c r="B30" s="18" t="s">
        <v>1191</v>
      </c>
    </row>
    <row r="32" spans="2:7">
      <c r="B32" s="54" t="s">
        <v>1163</v>
      </c>
      <c r="C32" s="54" t="s">
        <v>1164</v>
      </c>
      <c r="D32" s="54" t="s">
        <v>1165</v>
      </c>
      <c r="E32" s="55" t="s">
        <v>1166</v>
      </c>
      <c r="F32" s="55" t="s">
        <v>1192</v>
      </c>
      <c r="G32" s="54" t="s">
        <v>1125</v>
      </c>
    </row>
    <row r="33" spans="2:7">
      <c r="B33" s="36">
        <v>206</v>
      </c>
      <c r="C33" s="36" t="s">
        <v>1193</v>
      </c>
      <c r="D33" s="36" t="s">
        <v>1189</v>
      </c>
      <c r="E33" s="36">
        <v>9</v>
      </c>
      <c r="F33" s="36">
        <v>1</v>
      </c>
      <c r="G33" s="36">
        <f>+E33*50000+F33*100000</f>
        <v>550000</v>
      </c>
    </row>
    <row r="34" spans="2:7">
      <c r="B34" s="36">
        <v>143</v>
      </c>
      <c r="C34" s="36" t="s">
        <v>1132</v>
      </c>
      <c r="D34" s="36" t="s">
        <v>1194</v>
      </c>
      <c r="E34" s="36">
        <v>6</v>
      </c>
      <c r="F34" s="36">
        <v>0</v>
      </c>
      <c r="G34" s="36">
        <f>+E34*50000+F34*100000</f>
        <v>300000</v>
      </c>
    </row>
    <row r="35" spans="2:7">
      <c r="B35" s="36">
        <v>814</v>
      </c>
      <c r="C35" s="36" t="s">
        <v>1195</v>
      </c>
      <c r="D35" s="36" t="s">
        <v>1196</v>
      </c>
      <c r="E35" s="36">
        <v>1</v>
      </c>
      <c r="F35" s="36">
        <v>0</v>
      </c>
      <c r="G35" s="36">
        <f>+E35*50000+F35*100000</f>
        <v>50000</v>
      </c>
    </row>
    <row r="36" spans="2:7">
      <c r="B36" s="36">
        <v>814</v>
      </c>
      <c r="C36" s="36" t="s">
        <v>1195</v>
      </c>
      <c r="D36" s="36" t="s">
        <v>1197</v>
      </c>
      <c r="E36" s="36">
        <v>2</v>
      </c>
      <c r="F36" s="36">
        <v>0</v>
      </c>
      <c r="G36" s="36">
        <f>+E36*50000+F36*100000</f>
        <v>100000</v>
      </c>
    </row>
    <row r="37" spans="2:7" ht="17.25" thickBot="1">
      <c r="D37" s="22" t="s">
        <v>1127</v>
      </c>
      <c r="E37" s="22">
        <f>SUM(E33:E36)</f>
        <v>18</v>
      </c>
      <c r="F37" s="22">
        <f>SUM(F33:F36)</f>
        <v>1</v>
      </c>
      <c r="G37" s="22">
        <f>SUM(G33:G36)</f>
        <v>1000000</v>
      </c>
    </row>
    <row r="38" spans="2:7" ht="17.25" thickTop="1"/>
    <row r="40" spans="2:7">
      <c r="B40" s="18" t="s">
        <v>1198</v>
      </c>
    </row>
    <row r="42" spans="2:7">
      <c r="B42" s="36" t="s">
        <v>1163</v>
      </c>
      <c r="C42" s="36" t="s">
        <v>1164</v>
      </c>
      <c r="D42" s="36" t="s">
        <v>1165</v>
      </c>
      <c r="E42" s="56" t="s">
        <v>1166</v>
      </c>
      <c r="F42" s="36" t="s">
        <v>1125</v>
      </c>
    </row>
    <row r="43" spans="2:7">
      <c r="B43" s="36">
        <v>661</v>
      </c>
      <c r="C43" s="36" t="s">
        <v>796</v>
      </c>
      <c r="D43" s="36" t="s">
        <v>774</v>
      </c>
      <c r="E43" s="56">
        <v>1</v>
      </c>
      <c r="F43" s="36">
        <f>+E43*50000</f>
        <v>50000</v>
      </c>
    </row>
    <row r="44" spans="2:7">
      <c r="B44" s="36">
        <v>611</v>
      </c>
      <c r="C44" s="36" t="s">
        <v>541</v>
      </c>
      <c r="D44" s="36" t="s">
        <v>774</v>
      </c>
      <c r="E44" s="56">
        <v>1</v>
      </c>
      <c r="F44" s="36">
        <f t="shared" ref="F44:F63" si="2">+E44*50000</f>
        <v>50000</v>
      </c>
    </row>
    <row r="45" spans="2:7">
      <c r="B45" s="36">
        <v>206</v>
      </c>
      <c r="C45" s="36" t="s">
        <v>1199</v>
      </c>
      <c r="D45" s="36" t="s">
        <v>1200</v>
      </c>
      <c r="E45" s="56">
        <v>17</v>
      </c>
      <c r="F45" s="36">
        <f t="shared" si="2"/>
        <v>850000</v>
      </c>
    </row>
    <row r="46" spans="2:7">
      <c r="B46" s="36">
        <v>618</v>
      </c>
      <c r="C46" s="36" t="s">
        <v>1131</v>
      </c>
      <c r="D46" s="36" t="s">
        <v>575</v>
      </c>
      <c r="E46" s="56">
        <v>4</v>
      </c>
      <c r="F46" s="36">
        <f t="shared" si="2"/>
        <v>200000</v>
      </c>
    </row>
    <row r="47" spans="2:7">
      <c r="B47" s="36">
        <v>618</v>
      </c>
      <c r="C47" s="36" t="s">
        <v>1131</v>
      </c>
      <c r="D47" s="36" t="s">
        <v>573</v>
      </c>
      <c r="E47" s="56">
        <v>1</v>
      </c>
      <c r="F47" s="36">
        <f t="shared" si="2"/>
        <v>50000</v>
      </c>
    </row>
    <row r="48" spans="2:7">
      <c r="B48" s="36">
        <v>618</v>
      </c>
      <c r="C48" s="36" t="s">
        <v>1131</v>
      </c>
      <c r="D48" s="36" t="s">
        <v>1201</v>
      </c>
      <c r="E48" s="56">
        <v>3</v>
      </c>
      <c r="F48" s="36">
        <f t="shared" si="2"/>
        <v>150000</v>
      </c>
    </row>
    <row r="49" spans="2:7">
      <c r="B49" s="36">
        <v>618</v>
      </c>
      <c r="C49" s="36" t="s">
        <v>1131</v>
      </c>
      <c r="D49" s="36" t="s">
        <v>1202</v>
      </c>
      <c r="E49" s="56">
        <v>1</v>
      </c>
      <c r="F49" s="36">
        <f t="shared" si="2"/>
        <v>50000</v>
      </c>
    </row>
    <row r="50" spans="2:7">
      <c r="B50" s="36">
        <v>618</v>
      </c>
      <c r="C50" s="36" t="s">
        <v>1131</v>
      </c>
      <c r="D50" s="36" t="s">
        <v>1203</v>
      </c>
      <c r="E50" s="56">
        <v>4</v>
      </c>
      <c r="F50" s="36">
        <f t="shared" si="2"/>
        <v>200000</v>
      </c>
    </row>
    <row r="51" spans="2:7">
      <c r="B51" s="36">
        <v>618</v>
      </c>
      <c r="C51" s="36" t="s">
        <v>1131</v>
      </c>
      <c r="D51" s="36" t="s">
        <v>571</v>
      </c>
      <c r="E51" s="56">
        <v>1</v>
      </c>
      <c r="F51" s="36">
        <f t="shared" si="2"/>
        <v>50000</v>
      </c>
    </row>
    <row r="52" spans="2:7">
      <c r="B52" s="36">
        <v>814</v>
      </c>
      <c r="C52" s="36" t="s">
        <v>1195</v>
      </c>
      <c r="D52" s="36" t="s">
        <v>936</v>
      </c>
      <c r="E52" s="56">
        <v>1</v>
      </c>
      <c r="F52" s="36">
        <f t="shared" si="2"/>
        <v>50000</v>
      </c>
    </row>
    <row r="53" spans="2:7">
      <c r="B53" s="36">
        <v>814</v>
      </c>
      <c r="C53" s="36" t="s">
        <v>1195</v>
      </c>
      <c r="D53" s="36" t="s">
        <v>989</v>
      </c>
      <c r="E53" s="56">
        <v>3</v>
      </c>
      <c r="F53" s="36">
        <f t="shared" si="2"/>
        <v>150000</v>
      </c>
    </row>
    <row r="54" spans="2:7">
      <c r="B54" s="36">
        <v>814</v>
      </c>
      <c r="C54" s="36" t="s">
        <v>1195</v>
      </c>
      <c r="D54" s="36" t="s">
        <v>774</v>
      </c>
      <c r="E54" s="56">
        <v>1</v>
      </c>
      <c r="F54" s="36">
        <f t="shared" si="2"/>
        <v>50000</v>
      </c>
    </row>
    <row r="55" spans="2:7">
      <c r="B55" s="36">
        <v>814</v>
      </c>
      <c r="C55" s="36" t="s">
        <v>1195</v>
      </c>
      <c r="D55" s="36" t="s">
        <v>545</v>
      </c>
      <c r="E55" s="56">
        <v>1</v>
      </c>
      <c r="F55" s="36">
        <f t="shared" si="2"/>
        <v>50000</v>
      </c>
    </row>
    <row r="56" spans="2:7">
      <c r="B56" s="36">
        <v>814</v>
      </c>
      <c r="C56" s="36" t="s">
        <v>1195</v>
      </c>
      <c r="D56" s="36" t="s">
        <v>1204</v>
      </c>
      <c r="E56" s="56">
        <v>1</v>
      </c>
      <c r="F56" s="36">
        <f t="shared" si="2"/>
        <v>50000</v>
      </c>
    </row>
    <row r="57" spans="2:7">
      <c r="B57" s="36">
        <v>814</v>
      </c>
      <c r="C57" s="36" t="s">
        <v>1195</v>
      </c>
      <c r="D57" s="36" t="s">
        <v>914</v>
      </c>
      <c r="E57" s="56">
        <v>1</v>
      </c>
      <c r="F57" s="36">
        <f t="shared" si="2"/>
        <v>50000</v>
      </c>
    </row>
    <row r="58" spans="2:7">
      <c r="B58" s="36">
        <v>614</v>
      </c>
      <c r="C58" s="36" t="s">
        <v>547</v>
      </c>
      <c r="D58" s="36" t="s">
        <v>549</v>
      </c>
      <c r="E58" s="56">
        <v>1</v>
      </c>
      <c r="F58" s="36">
        <f t="shared" si="2"/>
        <v>50000</v>
      </c>
    </row>
    <row r="59" spans="2:7" ht="33">
      <c r="B59" s="37">
        <v>953</v>
      </c>
      <c r="C59" s="38" t="s">
        <v>1049</v>
      </c>
      <c r="D59" s="36" t="s">
        <v>1205</v>
      </c>
      <c r="E59" s="56">
        <v>1</v>
      </c>
      <c r="F59" s="36">
        <f t="shared" si="2"/>
        <v>50000</v>
      </c>
    </row>
    <row r="60" spans="2:7" ht="33">
      <c r="B60" s="37">
        <v>951</v>
      </c>
      <c r="C60" s="38" t="s">
        <v>985</v>
      </c>
      <c r="D60" s="36" t="s">
        <v>1206</v>
      </c>
      <c r="E60" s="56">
        <v>1</v>
      </c>
      <c r="F60" s="36">
        <f t="shared" si="2"/>
        <v>50000</v>
      </c>
    </row>
    <row r="61" spans="2:7" ht="33">
      <c r="B61" s="37">
        <v>951</v>
      </c>
      <c r="C61" s="38" t="s">
        <v>985</v>
      </c>
      <c r="D61" s="36" t="s">
        <v>1207</v>
      </c>
      <c r="E61" s="56">
        <v>1</v>
      </c>
      <c r="F61" s="36">
        <f t="shared" si="2"/>
        <v>50000</v>
      </c>
    </row>
    <row r="62" spans="2:7" ht="33">
      <c r="B62" s="37">
        <v>951</v>
      </c>
      <c r="C62" s="38" t="s">
        <v>985</v>
      </c>
      <c r="D62" s="36" t="s">
        <v>991</v>
      </c>
      <c r="E62" s="56">
        <v>1</v>
      </c>
      <c r="F62" s="36">
        <f t="shared" si="2"/>
        <v>50000</v>
      </c>
    </row>
    <row r="63" spans="2:7" ht="33">
      <c r="B63" s="37">
        <v>951</v>
      </c>
      <c r="C63" s="38" t="s">
        <v>985</v>
      </c>
      <c r="D63" s="36" t="s">
        <v>910</v>
      </c>
      <c r="E63" s="56">
        <v>1</v>
      </c>
      <c r="F63" s="36">
        <f t="shared" si="2"/>
        <v>50000</v>
      </c>
    </row>
    <row r="64" spans="2:7" ht="17.25" thickBot="1">
      <c r="B64" s="41"/>
      <c r="C64" s="41"/>
      <c r="D64" s="22" t="s">
        <v>1127</v>
      </c>
      <c r="E64" s="57">
        <f>SUM(E43:E63)</f>
        <v>47</v>
      </c>
      <c r="F64" s="57">
        <f>SUM(F43:F63)</f>
        <v>2350000</v>
      </c>
      <c r="G64" s="41"/>
    </row>
    <row r="65" spans="2:7" ht="17.25" thickTop="1">
      <c r="B65" s="41"/>
      <c r="C65" s="41"/>
      <c r="D65" s="41"/>
      <c r="E65" s="58"/>
      <c r="F65" s="58"/>
      <c r="G65" s="41"/>
    </row>
    <row r="66" spans="2:7">
      <c r="B66" s="59" t="s">
        <v>1208</v>
      </c>
      <c r="C66" s="41"/>
      <c r="D66" s="41"/>
      <c r="E66" s="58"/>
      <c r="F66" s="58"/>
      <c r="G66" s="41"/>
    </row>
    <row r="67" spans="2:7">
      <c r="B67" s="41"/>
      <c r="C67" s="41"/>
      <c r="D67" s="41"/>
      <c r="E67" s="58"/>
      <c r="F67" s="58"/>
      <c r="G67" s="41"/>
    </row>
    <row r="68" spans="2:7">
      <c r="B68" s="54" t="s">
        <v>1163</v>
      </c>
      <c r="C68" s="54" t="s">
        <v>1164</v>
      </c>
      <c r="D68" s="54" t="s">
        <v>1165</v>
      </c>
      <c r="E68" s="55" t="s">
        <v>1166</v>
      </c>
      <c r="F68" s="54" t="s">
        <v>1125</v>
      </c>
      <c r="G68" s="41"/>
    </row>
    <row r="69" spans="2:7">
      <c r="B69" s="36">
        <v>661</v>
      </c>
      <c r="C69" s="36" t="s">
        <v>796</v>
      </c>
      <c r="D69" s="36" t="s">
        <v>774</v>
      </c>
      <c r="E69" s="56">
        <v>1</v>
      </c>
      <c r="F69" s="36">
        <f>+E69*50000</f>
        <v>50000</v>
      </c>
      <c r="G69" s="41"/>
    </row>
    <row r="70" spans="2:7">
      <c r="B70" s="36">
        <v>661</v>
      </c>
      <c r="C70" s="36" t="s">
        <v>796</v>
      </c>
      <c r="D70" s="36" t="s">
        <v>1130</v>
      </c>
      <c r="E70" s="56">
        <v>5</v>
      </c>
      <c r="F70" s="36">
        <f>+E70*50000</f>
        <v>250000</v>
      </c>
      <c r="G70" s="41"/>
    </row>
    <row r="71" spans="2:7">
      <c r="B71" s="36">
        <v>206</v>
      </c>
      <c r="C71" s="36" t="s">
        <v>1209</v>
      </c>
      <c r="D71" s="36" t="s">
        <v>406</v>
      </c>
      <c r="E71" s="36">
        <v>5</v>
      </c>
      <c r="F71" s="36">
        <f t="shared" ref="F71:F76" si="3">+E71*50000</f>
        <v>250000</v>
      </c>
    </row>
    <row r="72" spans="2:7">
      <c r="B72" s="36">
        <v>664</v>
      </c>
      <c r="C72" s="36" t="s">
        <v>810</v>
      </c>
      <c r="D72" s="36" t="s">
        <v>1131</v>
      </c>
      <c r="E72" s="36">
        <v>3</v>
      </c>
      <c r="F72" s="36">
        <f t="shared" si="3"/>
        <v>150000</v>
      </c>
    </row>
    <row r="73" spans="2:7">
      <c r="B73" s="36">
        <v>654</v>
      </c>
      <c r="C73" s="36" t="s">
        <v>1210</v>
      </c>
      <c r="D73" s="36" t="s">
        <v>1210</v>
      </c>
      <c r="E73" s="36">
        <v>1</v>
      </c>
      <c r="F73" s="36">
        <f t="shared" si="3"/>
        <v>50000</v>
      </c>
    </row>
    <row r="74" spans="2:7">
      <c r="B74" s="36">
        <v>651</v>
      </c>
      <c r="C74" s="36" t="s">
        <v>703</v>
      </c>
      <c r="D74" s="36" t="s">
        <v>703</v>
      </c>
      <c r="E74" s="36">
        <v>1</v>
      </c>
      <c r="F74" s="36">
        <f t="shared" si="3"/>
        <v>50000</v>
      </c>
    </row>
    <row r="75" spans="2:7">
      <c r="B75" s="36">
        <v>127</v>
      </c>
      <c r="C75" s="36" t="s">
        <v>1211</v>
      </c>
      <c r="D75" s="36" t="s">
        <v>1212</v>
      </c>
      <c r="E75" s="36">
        <v>1</v>
      </c>
      <c r="F75" s="36">
        <f t="shared" si="3"/>
        <v>50000</v>
      </c>
    </row>
    <row r="76" spans="2:7">
      <c r="B76" s="36">
        <v>127</v>
      </c>
      <c r="C76" s="36" t="s">
        <v>1211</v>
      </c>
      <c r="D76" s="36" t="s">
        <v>235</v>
      </c>
      <c r="E76" s="36">
        <v>192</v>
      </c>
      <c r="F76" s="36">
        <f t="shared" si="3"/>
        <v>9600000</v>
      </c>
    </row>
    <row r="77" spans="2:7" ht="17.25" thickBot="1">
      <c r="D77" s="22" t="s">
        <v>1127</v>
      </c>
      <c r="E77" s="22">
        <f>SUM(E69:E76)</f>
        <v>209</v>
      </c>
      <c r="F77" s="22">
        <f>SUM(F69:F76)</f>
        <v>10450000</v>
      </c>
    </row>
    <row r="78" spans="2:7" ht="17.25" thickTop="1"/>
    <row r="80" spans="2:7">
      <c r="B80" s="18" t="s">
        <v>1213</v>
      </c>
    </row>
    <row r="82" spans="2:6">
      <c r="B82" s="54" t="s">
        <v>1163</v>
      </c>
      <c r="C82" s="54" t="s">
        <v>1164</v>
      </c>
      <c r="D82" s="54" t="s">
        <v>1165</v>
      </c>
      <c r="E82" s="55" t="s">
        <v>1166</v>
      </c>
      <c r="F82" s="54" t="s">
        <v>1125</v>
      </c>
    </row>
    <row r="83" spans="2:6">
      <c r="B83" s="36">
        <v>206</v>
      </c>
      <c r="C83" s="36" t="s">
        <v>1209</v>
      </c>
      <c r="D83" s="36" t="s">
        <v>1209</v>
      </c>
      <c r="E83" s="36">
        <v>1</v>
      </c>
      <c r="F83" s="36">
        <f t="shared" ref="F83:F85" si="4">+E83*50000</f>
        <v>50000</v>
      </c>
    </row>
    <row r="84" spans="2:6">
      <c r="B84" s="37">
        <v>658</v>
      </c>
      <c r="C84" s="36" t="s">
        <v>780</v>
      </c>
      <c r="D84" s="36" t="s">
        <v>780</v>
      </c>
      <c r="E84" s="36">
        <v>1</v>
      </c>
      <c r="F84" s="36">
        <f t="shared" si="4"/>
        <v>50000</v>
      </c>
    </row>
    <row r="85" spans="2:6">
      <c r="B85" s="37">
        <v>619</v>
      </c>
      <c r="C85" s="36" t="s">
        <v>585</v>
      </c>
      <c r="D85" s="36" t="s">
        <v>585</v>
      </c>
      <c r="E85" s="36">
        <v>1</v>
      </c>
      <c r="F85" s="36">
        <f t="shared" si="4"/>
        <v>50000</v>
      </c>
    </row>
    <row r="86" spans="2:6" ht="17.25" thickBot="1">
      <c r="D86" s="22" t="s">
        <v>1127</v>
      </c>
      <c r="E86" s="22">
        <f>SUM(E83:E85)</f>
        <v>3</v>
      </c>
      <c r="F86" s="22">
        <f>SUM(F78:F85)</f>
        <v>150000</v>
      </c>
    </row>
    <row r="87" spans="2:6" ht="17.25" thickTop="1"/>
    <row r="89" spans="2:6">
      <c r="B89" s="17" t="s">
        <v>1214</v>
      </c>
    </row>
    <row r="91" spans="2:6" ht="16.5" customHeight="1">
      <c r="B91" s="75" t="s">
        <v>1215</v>
      </c>
      <c r="C91" s="75"/>
      <c r="D91" s="75"/>
      <c r="E91" s="75"/>
    </row>
    <row r="92" spans="2:6">
      <c r="B92" s="75"/>
      <c r="C92" s="75"/>
      <c r="D92" s="75"/>
      <c r="E92" s="75"/>
    </row>
    <row r="93" spans="2:6">
      <c r="B93" s="75"/>
      <c r="C93" s="75"/>
      <c r="D93" s="75"/>
      <c r="E93" s="75"/>
    </row>
    <row r="96" spans="2:6">
      <c r="B96" s="17" t="s">
        <v>1216</v>
      </c>
    </row>
    <row r="98" spans="2:2">
      <c r="B98" s="18" t="s">
        <v>1217</v>
      </c>
    </row>
  </sheetData>
  <mergeCells count="1">
    <mergeCell ref="B91:E93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H53"/>
  <sheetViews>
    <sheetView workbookViewId="0"/>
  </sheetViews>
  <sheetFormatPr defaultRowHeight="16.5"/>
  <cols>
    <col min="1" max="1" width="9.140625" style="17"/>
    <col min="2" max="2" width="7.28515625" style="17" customWidth="1"/>
    <col min="3" max="3" width="34.28515625" style="17" bestFit="1" customWidth="1"/>
    <col min="4" max="4" width="35.42578125" style="17" bestFit="1" customWidth="1"/>
    <col min="5" max="6" width="12.42578125" style="17" bestFit="1" customWidth="1"/>
    <col min="7" max="7" width="13.42578125" style="17" customWidth="1"/>
    <col min="8" max="8" width="9" style="17" customWidth="1"/>
    <col min="9" max="16384" width="9.140625" style="17"/>
  </cols>
  <sheetData>
    <row r="2" spans="2:8">
      <c r="B2" s="54" t="s">
        <v>1163</v>
      </c>
      <c r="C2" s="54" t="s">
        <v>1164</v>
      </c>
      <c r="D2" s="54" t="s">
        <v>1165</v>
      </c>
      <c r="E2" s="55" t="s">
        <v>1166</v>
      </c>
      <c r="F2" s="55" t="s">
        <v>1192</v>
      </c>
      <c r="G2" s="54" t="s">
        <v>1125</v>
      </c>
      <c r="H2" s="18" t="s">
        <v>1218</v>
      </c>
    </row>
    <row r="3" spans="2:8">
      <c r="B3" s="36">
        <v>661</v>
      </c>
      <c r="C3" s="36" t="s">
        <v>1186</v>
      </c>
      <c r="D3" s="36" t="s">
        <v>1130</v>
      </c>
      <c r="E3" s="36">
        <v>2</v>
      </c>
      <c r="F3" s="36">
        <v>0</v>
      </c>
      <c r="G3" s="36">
        <f t="shared" ref="G3:G51" si="0">+E3*50000+F3*100000</f>
        <v>100000</v>
      </c>
      <c r="H3" s="17" t="s">
        <v>1219</v>
      </c>
    </row>
    <row r="4" spans="2:8">
      <c r="B4" s="36">
        <v>661</v>
      </c>
      <c r="C4" s="36" t="s">
        <v>1186</v>
      </c>
      <c r="D4" s="36" t="s">
        <v>1130</v>
      </c>
      <c r="E4" s="56">
        <v>5</v>
      </c>
      <c r="F4" s="56">
        <v>0</v>
      </c>
      <c r="G4" s="36">
        <f t="shared" si="0"/>
        <v>250000</v>
      </c>
      <c r="H4" s="41" t="s">
        <v>1220</v>
      </c>
    </row>
    <row r="5" spans="2:8">
      <c r="B5" s="36">
        <v>661</v>
      </c>
      <c r="C5" s="36" t="s">
        <v>1186</v>
      </c>
      <c r="D5" s="36" t="s">
        <v>774</v>
      </c>
      <c r="E5" s="56">
        <v>1</v>
      </c>
      <c r="F5" s="56">
        <v>0</v>
      </c>
      <c r="G5" s="36">
        <f t="shared" si="0"/>
        <v>50000</v>
      </c>
      <c r="H5" s="17" t="s">
        <v>1221</v>
      </c>
    </row>
    <row r="6" spans="2:8">
      <c r="B6" s="36">
        <v>661</v>
      </c>
      <c r="C6" s="36" t="s">
        <v>1186</v>
      </c>
      <c r="D6" s="36" t="s">
        <v>774</v>
      </c>
      <c r="E6" s="56">
        <v>1</v>
      </c>
      <c r="F6" s="56">
        <v>0</v>
      </c>
      <c r="G6" s="36">
        <f t="shared" si="0"/>
        <v>50000</v>
      </c>
      <c r="H6" s="41" t="s">
        <v>1220</v>
      </c>
    </row>
    <row r="7" spans="2:8">
      <c r="B7" s="36">
        <v>649</v>
      </c>
      <c r="C7" s="36" t="s">
        <v>679</v>
      </c>
      <c r="D7" s="36" t="s">
        <v>1187</v>
      </c>
      <c r="E7" s="36">
        <v>1</v>
      </c>
      <c r="F7" s="36">
        <v>0</v>
      </c>
      <c r="G7" s="36">
        <f t="shared" si="0"/>
        <v>50000</v>
      </c>
      <c r="H7" s="17" t="s">
        <v>1219</v>
      </c>
    </row>
    <row r="8" spans="2:8">
      <c r="B8" s="36">
        <v>611</v>
      </c>
      <c r="C8" s="36" t="s">
        <v>541</v>
      </c>
      <c r="D8" s="36" t="s">
        <v>774</v>
      </c>
      <c r="E8" s="56">
        <v>1</v>
      </c>
      <c r="F8" s="56">
        <v>0</v>
      </c>
      <c r="G8" s="36">
        <f t="shared" si="0"/>
        <v>50000</v>
      </c>
      <c r="H8" s="17" t="s">
        <v>1221</v>
      </c>
    </row>
    <row r="9" spans="2:8">
      <c r="B9" s="36">
        <v>206</v>
      </c>
      <c r="C9" s="36" t="s">
        <v>1193</v>
      </c>
      <c r="D9" s="36" t="s">
        <v>1209</v>
      </c>
      <c r="E9" s="36">
        <v>1</v>
      </c>
      <c r="F9" s="36">
        <v>0</v>
      </c>
      <c r="G9" s="36">
        <f t="shared" si="0"/>
        <v>50000</v>
      </c>
      <c r="H9" s="17" t="s">
        <v>1222</v>
      </c>
    </row>
    <row r="10" spans="2:8">
      <c r="B10" s="36">
        <v>206</v>
      </c>
      <c r="C10" s="36" t="s">
        <v>1193</v>
      </c>
      <c r="D10" s="36" t="s">
        <v>406</v>
      </c>
      <c r="E10" s="36">
        <v>5</v>
      </c>
      <c r="F10" s="36">
        <v>0</v>
      </c>
      <c r="G10" s="36">
        <f t="shared" si="0"/>
        <v>250000</v>
      </c>
      <c r="H10" s="41" t="s">
        <v>1220</v>
      </c>
    </row>
    <row r="11" spans="2:8">
      <c r="B11" s="36">
        <v>206</v>
      </c>
      <c r="C11" s="36" t="s">
        <v>1193</v>
      </c>
      <c r="D11" s="36" t="s">
        <v>1168</v>
      </c>
      <c r="E11" s="36">
        <v>8</v>
      </c>
      <c r="F11" s="36">
        <v>0</v>
      </c>
      <c r="G11" s="36">
        <f t="shared" si="0"/>
        <v>400000</v>
      </c>
      <c r="H11" s="17" t="s">
        <v>1223</v>
      </c>
    </row>
    <row r="12" spans="2:8">
      <c r="B12" s="36">
        <v>206</v>
      </c>
      <c r="C12" s="36" t="s">
        <v>1193</v>
      </c>
      <c r="D12" s="36" t="s">
        <v>1189</v>
      </c>
      <c r="E12" s="36">
        <v>12</v>
      </c>
      <c r="F12" s="36">
        <v>0</v>
      </c>
      <c r="G12" s="36">
        <f t="shared" si="0"/>
        <v>600000</v>
      </c>
      <c r="H12" s="17" t="s">
        <v>1219</v>
      </c>
    </row>
    <row r="13" spans="2:8">
      <c r="B13" s="36">
        <v>206</v>
      </c>
      <c r="C13" s="36" t="s">
        <v>1193</v>
      </c>
      <c r="D13" s="36" t="s">
        <v>1189</v>
      </c>
      <c r="E13" s="36">
        <v>9</v>
      </c>
      <c r="F13" s="36">
        <v>1</v>
      </c>
      <c r="G13" s="36">
        <f t="shared" si="0"/>
        <v>550000</v>
      </c>
      <c r="H13" s="17" t="s">
        <v>1224</v>
      </c>
    </row>
    <row r="14" spans="2:8">
      <c r="B14" s="36">
        <v>206</v>
      </c>
      <c r="C14" s="36" t="s">
        <v>1193</v>
      </c>
      <c r="D14" s="36" t="s">
        <v>1200</v>
      </c>
      <c r="E14" s="56">
        <v>17</v>
      </c>
      <c r="F14" s="56">
        <v>0</v>
      </c>
      <c r="G14" s="36">
        <f t="shared" si="0"/>
        <v>850000</v>
      </c>
      <c r="H14" s="17" t="s">
        <v>1221</v>
      </c>
    </row>
    <row r="15" spans="2:8">
      <c r="B15" s="36">
        <v>618</v>
      </c>
      <c r="C15" s="36" t="s">
        <v>1131</v>
      </c>
      <c r="D15" s="36" t="s">
        <v>575</v>
      </c>
      <c r="E15" s="56">
        <v>4</v>
      </c>
      <c r="F15" s="56">
        <v>0</v>
      </c>
      <c r="G15" s="36">
        <f t="shared" si="0"/>
        <v>200000</v>
      </c>
      <c r="H15" s="17" t="s">
        <v>1221</v>
      </c>
    </row>
    <row r="16" spans="2:8">
      <c r="B16" s="36">
        <v>618</v>
      </c>
      <c r="C16" s="36" t="s">
        <v>1131</v>
      </c>
      <c r="D16" s="36" t="s">
        <v>573</v>
      </c>
      <c r="E16" s="56">
        <v>1</v>
      </c>
      <c r="F16" s="56">
        <v>0</v>
      </c>
      <c r="G16" s="36">
        <f t="shared" si="0"/>
        <v>50000</v>
      </c>
      <c r="H16" s="17" t="s">
        <v>1221</v>
      </c>
    </row>
    <row r="17" spans="2:8">
      <c r="B17" s="36">
        <v>618</v>
      </c>
      <c r="C17" s="36" t="s">
        <v>1131</v>
      </c>
      <c r="D17" s="36" t="s">
        <v>1201</v>
      </c>
      <c r="E17" s="56">
        <v>3</v>
      </c>
      <c r="F17" s="56">
        <v>0</v>
      </c>
      <c r="G17" s="36">
        <f t="shared" si="0"/>
        <v>150000</v>
      </c>
      <c r="H17" s="17" t="s">
        <v>1221</v>
      </c>
    </row>
    <row r="18" spans="2:8">
      <c r="B18" s="36">
        <v>618</v>
      </c>
      <c r="C18" s="36" t="s">
        <v>1131</v>
      </c>
      <c r="D18" s="36" t="s">
        <v>1202</v>
      </c>
      <c r="E18" s="56">
        <v>1</v>
      </c>
      <c r="F18" s="56">
        <v>0</v>
      </c>
      <c r="G18" s="36">
        <f t="shared" si="0"/>
        <v>50000</v>
      </c>
      <c r="H18" s="17" t="s">
        <v>1221</v>
      </c>
    </row>
    <row r="19" spans="2:8">
      <c r="B19" s="36">
        <v>618</v>
      </c>
      <c r="C19" s="36" t="s">
        <v>1131</v>
      </c>
      <c r="D19" s="36" t="s">
        <v>1203</v>
      </c>
      <c r="E19" s="56">
        <v>4</v>
      </c>
      <c r="F19" s="56">
        <v>0</v>
      </c>
      <c r="G19" s="36">
        <f t="shared" si="0"/>
        <v>200000</v>
      </c>
      <c r="H19" s="17" t="s">
        <v>1221</v>
      </c>
    </row>
    <row r="20" spans="2:8">
      <c r="B20" s="36">
        <v>618</v>
      </c>
      <c r="C20" s="36" t="s">
        <v>1131</v>
      </c>
      <c r="D20" s="36" t="s">
        <v>571</v>
      </c>
      <c r="E20" s="56">
        <v>1</v>
      </c>
      <c r="F20" s="56">
        <v>0</v>
      </c>
      <c r="G20" s="36">
        <f t="shared" si="0"/>
        <v>50000</v>
      </c>
      <c r="H20" s="17" t="s">
        <v>1221</v>
      </c>
    </row>
    <row r="21" spans="2:8">
      <c r="B21" s="36">
        <v>664</v>
      </c>
      <c r="C21" s="36" t="s">
        <v>810</v>
      </c>
      <c r="D21" s="36" t="s">
        <v>1131</v>
      </c>
      <c r="E21" s="36">
        <v>3</v>
      </c>
      <c r="F21" s="36">
        <v>0</v>
      </c>
      <c r="G21" s="36">
        <f t="shared" si="0"/>
        <v>150000</v>
      </c>
      <c r="H21" s="41" t="s">
        <v>1220</v>
      </c>
    </row>
    <row r="22" spans="2:8">
      <c r="B22" s="36">
        <v>108</v>
      </c>
      <c r="C22" s="36" t="s">
        <v>1169</v>
      </c>
      <c r="D22" s="36" t="s">
        <v>1170</v>
      </c>
      <c r="E22" s="36">
        <v>2</v>
      </c>
      <c r="F22" s="36">
        <v>0</v>
      </c>
      <c r="G22" s="36">
        <f t="shared" si="0"/>
        <v>100000</v>
      </c>
      <c r="H22" s="17" t="s">
        <v>1223</v>
      </c>
    </row>
    <row r="23" spans="2:8">
      <c r="B23" s="36">
        <v>127</v>
      </c>
      <c r="C23" s="36" t="s">
        <v>1211</v>
      </c>
      <c r="D23" s="36" t="s">
        <v>1212</v>
      </c>
      <c r="E23" s="36">
        <v>1</v>
      </c>
      <c r="F23" s="36">
        <v>0</v>
      </c>
      <c r="G23" s="36">
        <f t="shared" si="0"/>
        <v>50000</v>
      </c>
      <c r="H23" s="41" t="s">
        <v>1220</v>
      </c>
    </row>
    <row r="24" spans="2:8">
      <c r="B24" s="36">
        <v>127</v>
      </c>
      <c r="C24" s="36" t="s">
        <v>1211</v>
      </c>
      <c r="D24" s="36" t="s">
        <v>235</v>
      </c>
      <c r="E24" s="36">
        <v>192</v>
      </c>
      <c r="F24" s="36">
        <v>0</v>
      </c>
      <c r="G24" s="36">
        <f t="shared" si="0"/>
        <v>9600000</v>
      </c>
      <c r="H24" s="41" t="s">
        <v>1220</v>
      </c>
    </row>
    <row r="25" spans="2:8">
      <c r="B25" s="36">
        <v>651</v>
      </c>
      <c r="C25" s="36" t="s">
        <v>703</v>
      </c>
      <c r="D25" s="36" t="s">
        <v>703</v>
      </c>
      <c r="E25" s="36">
        <v>1</v>
      </c>
      <c r="F25" s="36">
        <v>0</v>
      </c>
      <c r="G25" s="36">
        <f t="shared" si="0"/>
        <v>50000</v>
      </c>
      <c r="H25" s="41" t="s">
        <v>1220</v>
      </c>
    </row>
    <row r="26" spans="2:8">
      <c r="B26" s="36">
        <v>640</v>
      </c>
      <c r="C26" s="36" t="s">
        <v>1171</v>
      </c>
      <c r="D26" s="36" t="s">
        <v>1172</v>
      </c>
      <c r="E26" s="36">
        <v>1</v>
      </c>
      <c r="F26" s="36">
        <v>0</v>
      </c>
      <c r="G26" s="36">
        <f t="shared" si="0"/>
        <v>50000</v>
      </c>
      <c r="H26" s="17" t="s">
        <v>1223</v>
      </c>
    </row>
    <row r="27" spans="2:8">
      <c r="B27" s="36">
        <v>820</v>
      </c>
      <c r="C27" s="36" t="s">
        <v>1173</v>
      </c>
      <c r="D27" s="36" t="s">
        <v>1174</v>
      </c>
      <c r="E27" s="36">
        <v>1</v>
      </c>
      <c r="F27" s="36">
        <v>0</v>
      </c>
      <c r="G27" s="36">
        <f t="shared" si="0"/>
        <v>50000</v>
      </c>
      <c r="H27" s="17" t="s">
        <v>1223</v>
      </c>
    </row>
    <row r="28" spans="2:8">
      <c r="B28" s="36">
        <v>820</v>
      </c>
      <c r="C28" s="36" t="s">
        <v>1175</v>
      </c>
      <c r="D28" s="36" t="s">
        <v>1176</v>
      </c>
      <c r="E28" s="36">
        <v>1</v>
      </c>
      <c r="F28" s="36">
        <v>0</v>
      </c>
      <c r="G28" s="36">
        <f t="shared" si="0"/>
        <v>50000</v>
      </c>
      <c r="H28" s="17" t="s">
        <v>1223</v>
      </c>
    </row>
    <row r="29" spans="2:8">
      <c r="B29" s="36">
        <v>814</v>
      </c>
      <c r="C29" s="36" t="s">
        <v>1195</v>
      </c>
      <c r="D29" s="36" t="s">
        <v>936</v>
      </c>
      <c r="E29" s="56">
        <v>1</v>
      </c>
      <c r="F29" s="56">
        <v>0</v>
      </c>
      <c r="G29" s="36">
        <f t="shared" si="0"/>
        <v>50000</v>
      </c>
      <c r="H29" s="17" t="s">
        <v>1221</v>
      </c>
    </row>
    <row r="30" spans="2:8">
      <c r="B30" s="36">
        <v>814</v>
      </c>
      <c r="C30" s="36" t="s">
        <v>1195</v>
      </c>
      <c r="D30" s="36" t="s">
        <v>1196</v>
      </c>
      <c r="E30" s="36">
        <v>1</v>
      </c>
      <c r="F30" s="36">
        <v>0</v>
      </c>
      <c r="G30" s="36">
        <f t="shared" si="0"/>
        <v>50000</v>
      </c>
      <c r="H30" s="17" t="s">
        <v>1224</v>
      </c>
    </row>
    <row r="31" spans="2:8">
      <c r="B31" s="36">
        <v>814</v>
      </c>
      <c r="C31" s="36" t="s">
        <v>1195</v>
      </c>
      <c r="D31" s="36" t="s">
        <v>1197</v>
      </c>
      <c r="E31" s="36">
        <v>2</v>
      </c>
      <c r="F31" s="36">
        <v>0</v>
      </c>
      <c r="G31" s="36">
        <f t="shared" si="0"/>
        <v>100000</v>
      </c>
      <c r="H31" s="17" t="s">
        <v>1224</v>
      </c>
    </row>
    <row r="32" spans="2:8">
      <c r="B32" s="36">
        <v>814</v>
      </c>
      <c r="C32" s="36" t="s">
        <v>1195</v>
      </c>
      <c r="D32" s="36" t="s">
        <v>989</v>
      </c>
      <c r="E32" s="56">
        <v>3</v>
      </c>
      <c r="F32" s="56">
        <v>0</v>
      </c>
      <c r="G32" s="36">
        <f t="shared" si="0"/>
        <v>150000</v>
      </c>
      <c r="H32" s="17" t="s">
        <v>1221</v>
      </c>
    </row>
    <row r="33" spans="2:8">
      <c r="B33" s="36">
        <v>814</v>
      </c>
      <c r="C33" s="36" t="s">
        <v>1195</v>
      </c>
      <c r="D33" s="36" t="s">
        <v>774</v>
      </c>
      <c r="E33" s="56">
        <v>1</v>
      </c>
      <c r="F33" s="56">
        <v>0</v>
      </c>
      <c r="G33" s="36">
        <f t="shared" si="0"/>
        <v>50000</v>
      </c>
      <c r="H33" s="17" t="s">
        <v>1221</v>
      </c>
    </row>
    <row r="34" spans="2:8">
      <c r="B34" s="36">
        <v>814</v>
      </c>
      <c r="C34" s="36" t="s">
        <v>1195</v>
      </c>
      <c r="D34" s="36" t="s">
        <v>545</v>
      </c>
      <c r="E34" s="56">
        <v>1</v>
      </c>
      <c r="F34" s="56">
        <v>0</v>
      </c>
      <c r="G34" s="36">
        <f t="shared" si="0"/>
        <v>50000</v>
      </c>
      <c r="H34" s="17" t="s">
        <v>1221</v>
      </c>
    </row>
    <row r="35" spans="2:8">
      <c r="B35" s="36">
        <v>814</v>
      </c>
      <c r="C35" s="36" t="s">
        <v>1195</v>
      </c>
      <c r="D35" s="36" t="s">
        <v>1204</v>
      </c>
      <c r="E35" s="56">
        <v>1</v>
      </c>
      <c r="F35" s="56">
        <v>0</v>
      </c>
      <c r="G35" s="36">
        <f t="shared" si="0"/>
        <v>50000</v>
      </c>
      <c r="H35" s="17" t="s">
        <v>1221</v>
      </c>
    </row>
    <row r="36" spans="2:8">
      <c r="B36" s="36">
        <v>814</v>
      </c>
      <c r="C36" s="36" t="s">
        <v>1195</v>
      </c>
      <c r="D36" s="36" t="s">
        <v>914</v>
      </c>
      <c r="E36" s="56">
        <v>1</v>
      </c>
      <c r="F36" s="56">
        <v>0</v>
      </c>
      <c r="G36" s="36">
        <f t="shared" si="0"/>
        <v>50000</v>
      </c>
      <c r="H36" s="17" t="s">
        <v>1221</v>
      </c>
    </row>
    <row r="37" spans="2:8">
      <c r="B37" s="36">
        <v>143</v>
      </c>
      <c r="C37" s="36" t="s">
        <v>1132</v>
      </c>
      <c r="D37" s="36" t="s">
        <v>1194</v>
      </c>
      <c r="E37" s="36">
        <v>6</v>
      </c>
      <c r="F37" s="36">
        <v>0</v>
      </c>
      <c r="G37" s="36">
        <f t="shared" si="0"/>
        <v>300000</v>
      </c>
      <c r="H37" s="17" t="s">
        <v>1224</v>
      </c>
    </row>
    <row r="38" spans="2:8">
      <c r="B38" s="36">
        <v>652</v>
      </c>
      <c r="C38" s="36" t="s">
        <v>1177</v>
      </c>
      <c r="D38" s="36" t="s">
        <v>1178</v>
      </c>
      <c r="E38" s="36">
        <v>1</v>
      </c>
      <c r="F38" s="36">
        <v>0</v>
      </c>
      <c r="G38" s="36">
        <f t="shared" si="0"/>
        <v>50000</v>
      </c>
      <c r="H38" s="17" t="s">
        <v>1223</v>
      </c>
    </row>
    <row r="39" spans="2:8">
      <c r="B39" s="36">
        <v>614</v>
      </c>
      <c r="C39" s="36" t="s">
        <v>547</v>
      </c>
      <c r="D39" s="36" t="s">
        <v>549</v>
      </c>
      <c r="E39" s="56">
        <v>1</v>
      </c>
      <c r="F39" s="56">
        <v>0</v>
      </c>
      <c r="G39" s="36">
        <f t="shared" si="0"/>
        <v>50000</v>
      </c>
      <c r="H39" s="17" t="s">
        <v>1221</v>
      </c>
    </row>
    <row r="40" spans="2:8">
      <c r="B40" s="36">
        <v>653</v>
      </c>
      <c r="C40" s="36" t="s">
        <v>1190</v>
      </c>
      <c r="D40" s="36" t="s">
        <v>1180</v>
      </c>
      <c r="E40" s="36">
        <v>1</v>
      </c>
      <c r="F40" s="36">
        <v>0</v>
      </c>
      <c r="G40" s="36">
        <f t="shared" si="0"/>
        <v>50000</v>
      </c>
      <c r="H40" s="17" t="s">
        <v>1223</v>
      </c>
    </row>
    <row r="41" spans="2:8">
      <c r="B41" s="36">
        <v>653</v>
      </c>
      <c r="C41" s="36" t="s">
        <v>1190</v>
      </c>
      <c r="D41" s="36" t="s">
        <v>533</v>
      </c>
      <c r="E41" s="36">
        <v>2</v>
      </c>
      <c r="F41" s="36">
        <v>0</v>
      </c>
      <c r="G41" s="36">
        <f t="shared" si="0"/>
        <v>100000</v>
      </c>
      <c r="H41" s="17" t="s">
        <v>1219</v>
      </c>
    </row>
    <row r="42" spans="2:8">
      <c r="B42" s="36">
        <v>654</v>
      </c>
      <c r="C42" s="36" t="s">
        <v>1181</v>
      </c>
      <c r="D42" s="36" t="s">
        <v>1210</v>
      </c>
      <c r="E42" s="36">
        <v>1</v>
      </c>
      <c r="F42" s="36">
        <v>0</v>
      </c>
      <c r="G42" s="36">
        <f t="shared" si="0"/>
        <v>50000</v>
      </c>
      <c r="H42" s="41" t="s">
        <v>1220</v>
      </c>
    </row>
    <row r="43" spans="2:8">
      <c r="B43" s="36">
        <v>654</v>
      </c>
      <c r="C43" s="36" t="s">
        <v>1181</v>
      </c>
      <c r="D43" s="36" t="s">
        <v>1182</v>
      </c>
      <c r="E43" s="36">
        <v>1</v>
      </c>
      <c r="F43" s="36">
        <v>0</v>
      </c>
      <c r="G43" s="36">
        <f t="shared" si="0"/>
        <v>50000</v>
      </c>
      <c r="H43" s="17" t="s">
        <v>1223</v>
      </c>
    </row>
    <row r="44" spans="2:8">
      <c r="B44" s="37">
        <v>658</v>
      </c>
      <c r="C44" s="36" t="s">
        <v>780</v>
      </c>
      <c r="D44" s="36" t="s">
        <v>780</v>
      </c>
      <c r="E44" s="36">
        <v>1</v>
      </c>
      <c r="F44" s="36">
        <v>0</v>
      </c>
      <c r="G44" s="36">
        <f t="shared" si="0"/>
        <v>50000</v>
      </c>
      <c r="H44" s="17" t="s">
        <v>1222</v>
      </c>
    </row>
    <row r="45" spans="2:8" ht="33">
      <c r="B45" s="37">
        <v>953</v>
      </c>
      <c r="C45" s="38" t="s">
        <v>1049</v>
      </c>
      <c r="D45" s="36" t="s">
        <v>1205</v>
      </c>
      <c r="E45" s="56">
        <v>1</v>
      </c>
      <c r="F45" s="56">
        <v>0</v>
      </c>
      <c r="G45" s="36">
        <f t="shared" si="0"/>
        <v>50000</v>
      </c>
      <c r="H45" s="17" t="s">
        <v>1221</v>
      </c>
    </row>
    <row r="46" spans="2:8" ht="33">
      <c r="B46" s="37">
        <v>951</v>
      </c>
      <c r="C46" s="38" t="s">
        <v>985</v>
      </c>
      <c r="D46" s="36" t="s">
        <v>1206</v>
      </c>
      <c r="E46" s="56">
        <v>1</v>
      </c>
      <c r="F46" s="56">
        <v>0</v>
      </c>
      <c r="G46" s="36">
        <f t="shared" si="0"/>
        <v>50000</v>
      </c>
      <c r="H46" s="17" t="s">
        <v>1221</v>
      </c>
    </row>
    <row r="47" spans="2:8" ht="33">
      <c r="B47" s="37">
        <v>951</v>
      </c>
      <c r="C47" s="38" t="s">
        <v>985</v>
      </c>
      <c r="D47" s="36" t="s">
        <v>1207</v>
      </c>
      <c r="E47" s="56">
        <v>1</v>
      </c>
      <c r="F47" s="56">
        <v>0</v>
      </c>
      <c r="G47" s="36">
        <f t="shared" si="0"/>
        <v>50000</v>
      </c>
      <c r="H47" s="17" t="s">
        <v>1221</v>
      </c>
    </row>
    <row r="48" spans="2:8" ht="33">
      <c r="B48" s="37">
        <v>951</v>
      </c>
      <c r="C48" s="38" t="s">
        <v>985</v>
      </c>
      <c r="D48" s="36" t="s">
        <v>991</v>
      </c>
      <c r="E48" s="56">
        <v>1</v>
      </c>
      <c r="F48" s="56">
        <v>0</v>
      </c>
      <c r="G48" s="36">
        <f t="shared" si="0"/>
        <v>50000</v>
      </c>
      <c r="H48" s="17" t="s">
        <v>1221</v>
      </c>
    </row>
    <row r="49" spans="2:8" ht="33">
      <c r="B49" s="37">
        <v>951</v>
      </c>
      <c r="C49" s="38" t="s">
        <v>985</v>
      </c>
      <c r="D49" s="36" t="s">
        <v>910</v>
      </c>
      <c r="E49" s="56">
        <v>1</v>
      </c>
      <c r="F49" s="56">
        <v>0</v>
      </c>
      <c r="G49" s="36">
        <f t="shared" si="0"/>
        <v>50000</v>
      </c>
      <c r="H49" s="17" t="s">
        <v>1221</v>
      </c>
    </row>
    <row r="50" spans="2:8">
      <c r="B50" s="37">
        <v>619</v>
      </c>
      <c r="C50" s="36" t="s">
        <v>585</v>
      </c>
      <c r="D50" s="36" t="s">
        <v>585</v>
      </c>
      <c r="E50" s="36">
        <v>1</v>
      </c>
      <c r="F50" s="36">
        <v>0</v>
      </c>
      <c r="G50" s="36">
        <f t="shared" si="0"/>
        <v>50000</v>
      </c>
      <c r="H50" s="17" t="s">
        <v>1222</v>
      </c>
    </row>
    <row r="51" spans="2:8">
      <c r="B51" s="36">
        <v>619</v>
      </c>
      <c r="C51" s="36" t="s">
        <v>585</v>
      </c>
      <c r="D51" s="36" t="s">
        <v>1184</v>
      </c>
      <c r="E51" s="36">
        <v>2</v>
      </c>
      <c r="F51" s="36">
        <v>0</v>
      </c>
      <c r="G51" s="36">
        <f t="shared" si="0"/>
        <v>100000</v>
      </c>
      <c r="H51" s="17" t="s">
        <v>1223</v>
      </c>
    </row>
    <row r="52" spans="2:8" ht="17.25" thickBot="1">
      <c r="D52" s="22" t="s">
        <v>1127</v>
      </c>
      <c r="E52" s="22">
        <f>SUM(E3:E51)</f>
        <v>312</v>
      </c>
      <c r="F52" s="22">
        <f>SUM(F3:F51)</f>
        <v>1</v>
      </c>
      <c r="G52" s="22">
        <f>SUM(G3:G51)</f>
        <v>15700000</v>
      </c>
    </row>
    <row r="53" spans="2:8" ht="17.25" thickTop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4:F27"/>
  <sheetViews>
    <sheetView workbookViewId="0">
      <selection activeCell="D12" sqref="D12"/>
    </sheetView>
  </sheetViews>
  <sheetFormatPr defaultRowHeight="16.5"/>
  <cols>
    <col min="1" max="2" width="9.140625" style="17"/>
    <col min="3" max="3" width="40" style="17" customWidth="1"/>
    <col min="4" max="4" width="17.85546875" style="17" bestFit="1" customWidth="1"/>
    <col min="5" max="5" width="18.42578125" style="17" bestFit="1" customWidth="1"/>
    <col min="6" max="6" width="14.85546875" style="17" bestFit="1" customWidth="1"/>
    <col min="7" max="16384" width="9.140625" style="17"/>
  </cols>
  <sheetData>
    <row r="4" spans="2:6">
      <c r="B4" s="60" t="s">
        <v>1109</v>
      </c>
      <c r="C4" s="60" t="s">
        <v>1</v>
      </c>
      <c r="D4" s="61" t="s">
        <v>1166</v>
      </c>
      <c r="E4" s="61" t="s">
        <v>1192</v>
      </c>
      <c r="F4" s="60" t="s">
        <v>1125</v>
      </c>
    </row>
    <row r="5" spans="2:6">
      <c r="B5" s="19">
        <v>661</v>
      </c>
      <c r="C5" s="20" t="s">
        <v>1186</v>
      </c>
      <c r="D5" s="37">
        <v>9</v>
      </c>
      <c r="E5" s="37">
        <v>0</v>
      </c>
      <c r="F5" s="37">
        <v>450000</v>
      </c>
    </row>
    <row r="6" spans="2:6">
      <c r="B6" s="19">
        <v>649</v>
      </c>
      <c r="C6" s="20" t="s">
        <v>679</v>
      </c>
      <c r="D6" s="37">
        <v>1</v>
      </c>
      <c r="E6" s="37">
        <v>0</v>
      </c>
      <c r="F6" s="37">
        <v>50000</v>
      </c>
    </row>
    <row r="7" spans="2:6">
      <c r="B7" s="19">
        <v>611</v>
      </c>
      <c r="C7" s="20" t="s">
        <v>541</v>
      </c>
      <c r="D7" s="37">
        <v>1</v>
      </c>
      <c r="E7" s="37">
        <v>0</v>
      </c>
      <c r="F7" s="37">
        <v>50000</v>
      </c>
    </row>
    <row r="8" spans="2:6">
      <c r="B8" s="19">
        <v>206</v>
      </c>
      <c r="C8" s="20" t="s">
        <v>1193</v>
      </c>
      <c r="D8" s="37">
        <v>52</v>
      </c>
      <c r="E8" s="37">
        <v>1</v>
      </c>
      <c r="F8" s="37">
        <v>2700000</v>
      </c>
    </row>
    <row r="9" spans="2:6">
      <c r="B9" s="19">
        <v>618</v>
      </c>
      <c r="C9" s="20" t="s">
        <v>1131</v>
      </c>
      <c r="D9" s="37">
        <v>14</v>
      </c>
      <c r="E9" s="37">
        <v>0</v>
      </c>
      <c r="F9" s="37">
        <v>700000</v>
      </c>
    </row>
    <row r="10" spans="2:6">
      <c r="B10" s="19">
        <v>664</v>
      </c>
      <c r="C10" s="20" t="s">
        <v>810</v>
      </c>
      <c r="D10" s="37">
        <v>3</v>
      </c>
      <c r="E10" s="37">
        <v>0</v>
      </c>
      <c r="F10" s="37">
        <v>150000</v>
      </c>
    </row>
    <row r="11" spans="2:6">
      <c r="B11" s="19">
        <v>108</v>
      </c>
      <c r="C11" s="20" t="s">
        <v>1169</v>
      </c>
      <c r="D11" s="37">
        <v>2</v>
      </c>
      <c r="E11" s="37">
        <v>0</v>
      </c>
      <c r="F11" s="37">
        <v>100000</v>
      </c>
    </row>
    <row r="12" spans="2:6">
      <c r="B12" s="19">
        <v>127</v>
      </c>
      <c r="C12" s="20" t="s">
        <v>1211</v>
      </c>
      <c r="D12" s="37">
        <v>193</v>
      </c>
      <c r="E12" s="37">
        <v>0</v>
      </c>
      <c r="F12" s="37">
        <v>9650000</v>
      </c>
    </row>
    <row r="13" spans="2:6">
      <c r="B13" s="19">
        <v>651</v>
      </c>
      <c r="C13" s="20" t="s">
        <v>703</v>
      </c>
      <c r="D13" s="37">
        <v>1</v>
      </c>
      <c r="E13" s="37">
        <v>0</v>
      </c>
      <c r="F13" s="37">
        <v>50000</v>
      </c>
    </row>
    <row r="14" spans="2:6">
      <c r="B14" s="19">
        <v>640</v>
      </c>
      <c r="C14" s="20" t="s">
        <v>1171</v>
      </c>
      <c r="D14" s="37">
        <v>1</v>
      </c>
      <c r="E14" s="37">
        <v>0</v>
      </c>
      <c r="F14" s="37">
        <v>50000</v>
      </c>
    </row>
    <row r="15" spans="2:6">
      <c r="B15" s="19">
        <v>820</v>
      </c>
      <c r="C15" s="20" t="s">
        <v>1173</v>
      </c>
      <c r="D15" s="37">
        <v>2</v>
      </c>
      <c r="E15" s="37">
        <v>0</v>
      </c>
      <c r="F15" s="37">
        <v>100000</v>
      </c>
    </row>
    <row r="16" spans="2:6">
      <c r="B16" s="19">
        <v>814</v>
      </c>
      <c r="C16" s="20" t="s">
        <v>1195</v>
      </c>
      <c r="D16" s="37">
        <v>11</v>
      </c>
      <c r="E16" s="37">
        <v>0</v>
      </c>
      <c r="F16" s="37">
        <v>550000</v>
      </c>
    </row>
    <row r="17" spans="2:6">
      <c r="B17" s="19">
        <v>143</v>
      </c>
      <c r="C17" s="20" t="s">
        <v>1132</v>
      </c>
      <c r="D17" s="37">
        <v>6</v>
      </c>
      <c r="E17" s="37">
        <v>0</v>
      </c>
      <c r="F17" s="37">
        <v>300000</v>
      </c>
    </row>
    <row r="18" spans="2:6">
      <c r="B18" s="19">
        <v>652</v>
      </c>
      <c r="C18" s="20" t="s">
        <v>1177</v>
      </c>
      <c r="D18" s="37">
        <v>1</v>
      </c>
      <c r="E18" s="37">
        <v>0</v>
      </c>
      <c r="F18" s="37">
        <v>50000</v>
      </c>
    </row>
    <row r="19" spans="2:6">
      <c r="B19" s="19">
        <v>614</v>
      </c>
      <c r="C19" s="20" t="s">
        <v>547</v>
      </c>
      <c r="D19" s="37">
        <v>1</v>
      </c>
      <c r="E19" s="37">
        <v>0</v>
      </c>
      <c r="F19" s="37">
        <v>50000</v>
      </c>
    </row>
    <row r="20" spans="2:6">
      <c r="B20" s="19">
        <v>653</v>
      </c>
      <c r="C20" s="20" t="s">
        <v>1190</v>
      </c>
      <c r="D20" s="37">
        <v>3</v>
      </c>
      <c r="E20" s="37">
        <v>0</v>
      </c>
      <c r="F20" s="37">
        <v>150000</v>
      </c>
    </row>
    <row r="21" spans="2:6">
      <c r="B21" s="19">
        <v>654</v>
      </c>
      <c r="C21" s="20" t="s">
        <v>1181</v>
      </c>
      <c r="D21" s="37">
        <v>2</v>
      </c>
      <c r="E21" s="37">
        <v>0</v>
      </c>
      <c r="F21" s="37">
        <v>100000</v>
      </c>
    </row>
    <row r="22" spans="2:6">
      <c r="B22" s="19">
        <v>658</v>
      </c>
      <c r="C22" s="20" t="s">
        <v>780</v>
      </c>
      <c r="D22" s="37">
        <v>1</v>
      </c>
      <c r="E22" s="37">
        <v>0</v>
      </c>
      <c r="F22" s="37">
        <v>50000</v>
      </c>
    </row>
    <row r="23" spans="2:6">
      <c r="B23" s="19">
        <v>953</v>
      </c>
      <c r="C23" s="20" t="s">
        <v>1049</v>
      </c>
      <c r="D23" s="37">
        <v>1</v>
      </c>
      <c r="E23" s="37">
        <v>0</v>
      </c>
      <c r="F23" s="37">
        <v>50000</v>
      </c>
    </row>
    <row r="24" spans="2:6">
      <c r="B24" s="19">
        <v>951</v>
      </c>
      <c r="C24" s="20" t="s">
        <v>985</v>
      </c>
      <c r="D24" s="37">
        <v>4</v>
      </c>
      <c r="E24" s="37">
        <v>0</v>
      </c>
      <c r="F24" s="37">
        <v>200000</v>
      </c>
    </row>
    <row r="25" spans="2:6">
      <c r="B25" s="19">
        <v>619</v>
      </c>
      <c r="C25" s="20" t="s">
        <v>585</v>
      </c>
      <c r="D25" s="37">
        <v>3</v>
      </c>
      <c r="E25" s="37">
        <v>0</v>
      </c>
      <c r="F25" s="37">
        <v>150000</v>
      </c>
    </row>
    <row r="26" spans="2:6" ht="17.25" thickBot="1">
      <c r="C26" s="62" t="s">
        <v>1107</v>
      </c>
      <c r="D26" s="63">
        <f>SUM(D5:D25)</f>
        <v>312</v>
      </c>
      <c r="E26" s="63">
        <f>SUM(E5:E25)</f>
        <v>1</v>
      </c>
      <c r="F26" s="63">
        <f>SUM(F5:F25)</f>
        <v>15700000</v>
      </c>
    </row>
    <row r="27" spans="2:6" ht="17.2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Phase-II</vt:lpstr>
      <vt:lpstr>Phase-III-</vt:lpstr>
      <vt:lpstr>CELC Phase-III</vt:lpstr>
      <vt:lpstr>Calculation</vt:lpstr>
      <vt:lpstr>Penalty</vt:lpstr>
      <vt:lpstr>RO Wise report</vt:lpstr>
      <vt:lpstr>Reg-EA Wise Report</vt:lpstr>
      <vt:lpstr>Registrar Wise</vt:lpstr>
      <vt:lpstr>Calculation!Print_Area</vt:lpstr>
      <vt:lpstr>'CELC Phase-III'!Print_Area</vt:lpstr>
      <vt:lpstr>'Phase-III-'!Print_Area</vt:lpstr>
      <vt:lpstr>Calculation!Print_Titles</vt:lpstr>
      <vt:lpstr>'CELC Phase-III'!Print_Titles</vt:lpstr>
      <vt:lpstr>'Phase-III-'!Print_Titles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ashok.bisht</cp:lastModifiedBy>
  <cp:lastPrinted>2018-08-30T10:38:30Z</cp:lastPrinted>
  <dcterms:created xsi:type="dcterms:W3CDTF">2018-06-12T10:52:10Z</dcterms:created>
  <dcterms:modified xsi:type="dcterms:W3CDTF">2018-10-08T05:17:30Z</dcterms:modified>
</cp:coreProperties>
</file>