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Ph-II" sheetId="1" r:id="rId1"/>
    <sheet name="Ph-III" sheetId="2" r:id="rId2"/>
    <sheet name="Ph-III CELC" sheetId="3" r:id="rId3"/>
    <sheet name="Calculation" sheetId="4" r:id="rId4"/>
    <sheet name="Adjt. for mismatch of EA" sheetId="5" r:id="rId5"/>
    <sheet name="Penalty R.O. Wise" sheetId="6" r:id="rId6"/>
    <sheet name="Penalty Reg-EA Wise" sheetId="7" r:id="rId7"/>
  </sheets>
  <externalReferences>
    <externalReference r:id="rId8"/>
  </externalReferences>
  <definedNames>
    <definedName name="_xlnm._FilterDatabase" localSheetId="3" hidden="1">Calculation!$B$2:$R$132</definedName>
    <definedName name="_xlnm._FilterDatabase" localSheetId="6" hidden="1">'Penalty Reg-EA Wise'!$B$2:$I$27</definedName>
    <definedName name="_xlnm._FilterDatabase" localSheetId="0" hidden="1">'Ph-II'!$A$1:$E$48</definedName>
    <definedName name="_xlnm._FilterDatabase" localSheetId="1" hidden="1">'Ph-III'!$A$1:$E$616</definedName>
    <definedName name="_xlnm._FilterDatabase" localSheetId="2" hidden="1">'Ph-III CELC'!$A:$E</definedName>
    <definedName name="_xlnm.Print_Area" localSheetId="3">Calculation!$B$2:$R$134</definedName>
    <definedName name="_xlnm.Print_Titles" localSheetId="3">Calculation!$2:$3</definedName>
  </definedNames>
  <calcPr calcId="124519"/>
</workbook>
</file>

<file path=xl/calcChain.xml><?xml version="1.0" encoding="utf-8"?>
<calcChain xmlns="http://schemas.openxmlformats.org/spreadsheetml/2006/main">
  <c r="G27" i="7"/>
  <c r="F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7" s="1"/>
  <c r="D50" i="6"/>
  <c r="E47"/>
  <c r="D47"/>
  <c r="F46"/>
  <c r="F45"/>
  <c r="F47" s="1"/>
  <c r="F44"/>
  <c r="F43"/>
  <c r="E36"/>
  <c r="D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36" s="1"/>
  <c r="E10"/>
  <c r="E50" s="1"/>
  <c r="D10"/>
  <c r="F9"/>
  <c r="F8"/>
  <c r="F10" s="1"/>
  <c r="F50" s="1"/>
  <c r="M22" i="5" l="1"/>
  <c r="L22"/>
  <c r="K22"/>
  <c r="J22"/>
  <c r="I22"/>
  <c r="H22"/>
  <c r="G22"/>
  <c r="F22"/>
  <c r="P112" i="4" l="1"/>
  <c r="R112" s="1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132" s="1"/>
  <c r="N132"/>
  <c r="Q112" l="1"/>
  <c r="M132"/>
  <c r="L105" l="1"/>
  <c r="L61"/>
  <c r="K105"/>
  <c r="K61"/>
  <c r="J132"/>
  <c r="I131"/>
  <c r="K131" s="1"/>
  <c r="I130"/>
  <c r="K130" s="1"/>
  <c r="I129"/>
  <c r="K129" s="1"/>
  <c r="I128"/>
  <c r="K128" s="1"/>
  <c r="I127"/>
  <c r="K127" s="1"/>
  <c r="I126"/>
  <c r="K126" s="1"/>
  <c r="I125"/>
  <c r="K125" s="1"/>
  <c r="I124"/>
  <c r="K124" s="1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I115"/>
  <c r="K115" s="1"/>
  <c r="I114"/>
  <c r="K114" s="1"/>
  <c r="I113"/>
  <c r="K113" s="1"/>
  <c r="I111"/>
  <c r="K111" s="1"/>
  <c r="I110"/>
  <c r="K110" s="1"/>
  <c r="I109"/>
  <c r="K109" s="1"/>
  <c r="I108"/>
  <c r="K108" s="1"/>
  <c r="I107"/>
  <c r="K107" s="1"/>
  <c r="I106"/>
  <c r="K106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  <c r="R61" l="1"/>
  <c r="P61"/>
  <c r="Q61" s="1"/>
  <c r="P105"/>
  <c r="Q105" s="1"/>
  <c r="K132"/>
  <c r="K137" s="1"/>
  <c r="I132"/>
  <c r="R105" l="1"/>
  <c r="H131"/>
  <c r="L131" s="1"/>
  <c r="H130"/>
  <c r="L130" s="1"/>
  <c r="H129"/>
  <c r="L129" s="1"/>
  <c r="H128"/>
  <c r="L128" s="1"/>
  <c r="H127"/>
  <c r="L127" s="1"/>
  <c r="H126"/>
  <c r="L126" s="1"/>
  <c r="H125"/>
  <c r="L125" s="1"/>
  <c r="H124"/>
  <c r="L124" s="1"/>
  <c r="H123"/>
  <c r="L123" s="1"/>
  <c r="H122"/>
  <c r="L122" s="1"/>
  <c r="H121"/>
  <c r="L121" s="1"/>
  <c r="H120"/>
  <c r="L120" s="1"/>
  <c r="H119"/>
  <c r="L119" s="1"/>
  <c r="H118"/>
  <c r="L118" s="1"/>
  <c r="H117"/>
  <c r="L117" s="1"/>
  <c r="H116"/>
  <c r="L116" s="1"/>
  <c r="H115"/>
  <c r="L115" s="1"/>
  <c r="H114"/>
  <c r="L114" s="1"/>
  <c r="H113"/>
  <c r="L113" s="1"/>
  <c r="H111"/>
  <c r="L111" s="1"/>
  <c r="H110"/>
  <c r="L110" s="1"/>
  <c r="H109"/>
  <c r="L109" s="1"/>
  <c r="H108"/>
  <c r="L108" s="1"/>
  <c r="H107"/>
  <c r="L107" s="1"/>
  <c r="H106"/>
  <c r="L106" s="1"/>
  <c r="H104"/>
  <c r="L104" s="1"/>
  <c r="H103"/>
  <c r="L103" s="1"/>
  <c r="H102"/>
  <c r="L102" s="1"/>
  <c r="H101"/>
  <c r="L101" s="1"/>
  <c r="H100"/>
  <c r="L100" s="1"/>
  <c r="H99"/>
  <c r="L99" s="1"/>
  <c r="H98"/>
  <c r="L98" s="1"/>
  <c r="H97"/>
  <c r="L97" s="1"/>
  <c r="H96"/>
  <c r="L96" s="1"/>
  <c r="H95"/>
  <c r="L95" s="1"/>
  <c r="H94"/>
  <c r="L94" s="1"/>
  <c r="H93"/>
  <c r="L93" s="1"/>
  <c r="H92"/>
  <c r="L92" s="1"/>
  <c r="H91"/>
  <c r="L91" s="1"/>
  <c r="H90"/>
  <c r="L90" s="1"/>
  <c r="H89"/>
  <c r="L89" s="1"/>
  <c r="H88"/>
  <c r="L88" s="1"/>
  <c r="H87"/>
  <c r="L87" s="1"/>
  <c r="H86"/>
  <c r="L86" s="1"/>
  <c r="H85"/>
  <c r="L85" s="1"/>
  <c r="H84"/>
  <c r="L84" s="1"/>
  <c r="H83"/>
  <c r="L83" s="1"/>
  <c r="H82"/>
  <c r="L82" s="1"/>
  <c r="H81"/>
  <c r="L81" s="1"/>
  <c r="H80"/>
  <c r="L80" s="1"/>
  <c r="H79"/>
  <c r="L79" s="1"/>
  <c r="H78"/>
  <c r="L78" s="1"/>
  <c r="H77"/>
  <c r="L77" s="1"/>
  <c r="H76"/>
  <c r="L76" s="1"/>
  <c r="H75"/>
  <c r="L75" s="1"/>
  <c r="H74"/>
  <c r="L74" s="1"/>
  <c r="H73"/>
  <c r="L73" s="1"/>
  <c r="H72"/>
  <c r="L72" s="1"/>
  <c r="H71"/>
  <c r="L71" s="1"/>
  <c r="H70"/>
  <c r="L70" s="1"/>
  <c r="H69"/>
  <c r="L69" s="1"/>
  <c r="H68"/>
  <c r="L68" s="1"/>
  <c r="H67"/>
  <c r="L67" s="1"/>
  <c r="H66"/>
  <c r="L66" s="1"/>
  <c r="H65"/>
  <c r="L65" s="1"/>
  <c r="H64"/>
  <c r="L64" s="1"/>
  <c r="H63"/>
  <c r="L63" s="1"/>
  <c r="H62"/>
  <c r="L62" s="1"/>
  <c r="H60"/>
  <c r="L60" s="1"/>
  <c r="H59"/>
  <c r="L59" s="1"/>
  <c r="H58"/>
  <c r="L58" s="1"/>
  <c r="H57"/>
  <c r="L57" s="1"/>
  <c r="H56"/>
  <c r="L56" s="1"/>
  <c r="H55"/>
  <c r="L55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4"/>
  <c r="L34" s="1"/>
  <c r="H33"/>
  <c r="L33" s="1"/>
  <c r="H32"/>
  <c r="L32" s="1"/>
  <c r="H31"/>
  <c r="L31" s="1"/>
  <c r="H30"/>
  <c r="L30" s="1"/>
  <c r="H29"/>
  <c r="L29" s="1"/>
  <c r="H28"/>
  <c r="L28" s="1"/>
  <c r="H27"/>
  <c r="L27" s="1"/>
  <c r="H26"/>
  <c r="L26" s="1"/>
  <c r="H25"/>
  <c r="L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6"/>
  <c r="L16" s="1"/>
  <c r="H15"/>
  <c r="L15" s="1"/>
  <c r="H14"/>
  <c r="L14" s="1"/>
  <c r="H13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  <c r="H4"/>
  <c r="L4" s="1"/>
  <c r="R5" l="1"/>
  <c r="P5"/>
  <c r="Q5" s="1"/>
  <c r="P13"/>
  <c r="Q13" s="1"/>
  <c r="R21"/>
  <c r="P21"/>
  <c r="Q21" s="1"/>
  <c r="P29"/>
  <c r="Q29" s="1"/>
  <c r="R37"/>
  <c r="P37"/>
  <c r="Q37" s="1"/>
  <c r="P45"/>
  <c r="Q45" s="1"/>
  <c r="R53"/>
  <c r="P53"/>
  <c r="Q53" s="1"/>
  <c r="P62"/>
  <c r="Q62" s="1"/>
  <c r="R70"/>
  <c r="P70"/>
  <c r="Q70" s="1"/>
  <c r="P78"/>
  <c r="Q78" s="1"/>
  <c r="R86"/>
  <c r="P86"/>
  <c r="Q86" s="1"/>
  <c r="P94"/>
  <c r="Q94" s="1"/>
  <c r="R102"/>
  <c r="P102"/>
  <c r="Q102" s="1"/>
  <c r="P111"/>
  <c r="Q111" s="1"/>
  <c r="R116"/>
  <c r="P116"/>
  <c r="Q116" s="1"/>
  <c r="P120"/>
  <c r="Q120" s="1"/>
  <c r="R124"/>
  <c r="P124"/>
  <c r="Q124" s="1"/>
  <c r="P8"/>
  <c r="Q8" s="1"/>
  <c r="R16"/>
  <c r="P16"/>
  <c r="Q16" s="1"/>
  <c r="P28"/>
  <c r="Q28" s="1"/>
  <c r="R36"/>
  <c r="P36"/>
  <c r="Q36" s="1"/>
  <c r="P44"/>
  <c r="Q44" s="1"/>
  <c r="R52"/>
  <c r="P52"/>
  <c r="Q52" s="1"/>
  <c r="P60"/>
  <c r="Q60" s="1"/>
  <c r="R69"/>
  <c r="P69"/>
  <c r="Q69" s="1"/>
  <c r="P77"/>
  <c r="Q77" s="1"/>
  <c r="R81"/>
  <c r="P81"/>
  <c r="Q81" s="1"/>
  <c r="P89"/>
  <c r="Q89" s="1"/>
  <c r="R93"/>
  <c r="P93"/>
  <c r="Q93" s="1"/>
  <c r="P97"/>
  <c r="Q97" s="1"/>
  <c r="R101"/>
  <c r="P101"/>
  <c r="Q101" s="1"/>
  <c r="P106"/>
  <c r="Q106" s="1"/>
  <c r="R110"/>
  <c r="P110"/>
  <c r="Q110" s="1"/>
  <c r="P115"/>
  <c r="Q115" s="1"/>
  <c r="R119"/>
  <c r="P119"/>
  <c r="Q119" s="1"/>
  <c r="P123"/>
  <c r="Q123" s="1"/>
  <c r="R127"/>
  <c r="P127"/>
  <c r="Q127" s="1"/>
  <c r="P131"/>
  <c r="Q131" s="1"/>
  <c r="R7"/>
  <c r="P7"/>
  <c r="Q7" s="1"/>
  <c r="P11"/>
  <c r="Q11" s="1"/>
  <c r="R15"/>
  <c r="P15"/>
  <c r="Q15" s="1"/>
  <c r="P19"/>
  <c r="Q19" s="1"/>
  <c r="R23"/>
  <c r="P23"/>
  <c r="Q23" s="1"/>
  <c r="P27"/>
  <c r="Q27" s="1"/>
  <c r="R31"/>
  <c r="P31"/>
  <c r="Q31" s="1"/>
  <c r="P35"/>
  <c r="Q35" s="1"/>
  <c r="R39"/>
  <c r="P39"/>
  <c r="Q39" s="1"/>
  <c r="P43"/>
  <c r="Q43" s="1"/>
  <c r="R47"/>
  <c r="P47"/>
  <c r="Q47" s="1"/>
  <c r="P51"/>
  <c r="Q51" s="1"/>
  <c r="R55"/>
  <c r="P55"/>
  <c r="Q55" s="1"/>
  <c r="P59"/>
  <c r="Q59" s="1"/>
  <c r="R64"/>
  <c r="P64"/>
  <c r="Q64" s="1"/>
  <c r="P68"/>
  <c r="Q68" s="1"/>
  <c r="R72"/>
  <c r="P72"/>
  <c r="Q72" s="1"/>
  <c r="P76"/>
  <c r="Q76" s="1"/>
  <c r="R80"/>
  <c r="P80"/>
  <c r="Q80" s="1"/>
  <c r="P84"/>
  <c r="Q84" s="1"/>
  <c r="R88"/>
  <c r="P88"/>
  <c r="Q88" s="1"/>
  <c r="P92"/>
  <c r="Q92" s="1"/>
  <c r="R96"/>
  <c r="P96"/>
  <c r="Q96" s="1"/>
  <c r="P100"/>
  <c r="Q100" s="1"/>
  <c r="R104"/>
  <c r="P104"/>
  <c r="Q104" s="1"/>
  <c r="P109"/>
  <c r="Q109" s="1"/>
  <c r="R114"/>
  <c r="P114"/>
  <c r="Q114" s="1"/>
  <c r="P118"/>
  <c r="Q118" s="1"/>
  <c r="R122"/>
  <c r="P122"/>
  <c r="Q122" s="1"/>
  <c r="P126"/>
  <c r="Q126" s="1"/>
  <c r="R130"/>
  <c r="P130"/>
  <c r="Q130" s="1"/>
  <c r="P9"/>
  <c r="Q9" s="1"/>
  <c r="R17"/>
  <c r="P17"/>
  <c r="Q17" s="1"/>
  <c r="P25"/>
  <c r="Q25" s="1"/>
  <c r="R33"/>
  <c r="P33"/>
  <c r="Q33" s="1"/>
  <c r="P41"/>
  <c r="Q41" s="1"/>
  <c r="R49"/>
  <c r="P49"/>
  <c r="Q49" s="1"/>
  <c r="P57"/>
  <c r="Q57" s="1"/>
  <c r="R66"/>
  <c r="P66"/>
  <c r="Q66" s="1"/>
  <c r="P74"/>
  <c r="Q74" s="1"/>
  <c r="R82"/>
  <c r="P82"/>
  <c r="Q82" s="1"/>
  <c r="P90"/>
  <c r="Q90" s="1"/>
  <c r="R98"/>
  <c r="P98"/>
  <c r="Q98" s="1"/>
  <c r="P107"/>
  <c r="Q107" s="1"/>
  <c r="R128"/>
  <c r="P128"/>
  <c r="Q128" s="1"/>
  <c r="P4"/>
  <c r="R4" s="1"/>
  <c r="L132"/>
  <c r="R12"/>
  <c r="P12"/>
  <c r="Q12" s="1"/>
  <c r="P20"/>
  <c r="Q20" s="1"/>
  <c r="R24"/>
  <c r="P24"/>
  <c r="Q24" s="1"/>
  <c r="P32"/>
  <c r="Q32" s="1"/>
  <c r="R40"/>
  <c r="P40"/>
  <c r="Q40" s="1"/>
  <c r="P48"/>
  <c r="Q48" s="1"/>
  <c r="R56"/>
  <c r="P56"/>
  <c r="Q56" s="1"/>
  <c r="P65"/>
  <c r="Q65" s="1"/>
  <c r="R73"/>
  <c r="P73"/>
  <c r="Q73" s="1"/>
  <c r="P85"/>
  <c r="Q85" s="1"/>
  <c r="R6"/>
  <c r="P6"/>
  <c r="Q6" s="1"/>
  <c r="P10"/>
  <c r="Q10" s="1"/>
  <c r="R14"/>
  <c r="P14"/>
  <c r="Q14" s="1"/>
  <c r="P18"/>
  <c r="Q18" s="1"/>
  <c r="R22"/>
  <c r="P22"/>
  <c r="Q22" s="1"/>
  <c r="P26"/>
  <c r="Q26" s="1"/>
  <c r="R30"/>
  <c r="P30"/>
  <c r="Q30" s="1"/>
  <c r="P34"/>
  <c r="Q34" s="1"/>
  <c r="R38"/>
  <c r="P38"/>
  <c r="Q38" s="1"/>
  <c r="P42"/>
  <c r="Q42" s="1"/>
  <c r="R46"/>
  <c r="P46"/>
  <c r="Q46" s="1"/>
  <c r="P50"/>
  <c r="Q50" s="1"/>
  <c r="R54"/>
  <c r="P54"/>
  <c r="Q54" s="1"/>
  <c r="P58"/>
  <c r="Q58" s="1"/>
  <c r="R63"/>
  <c r="P63"/>
  <c r="Q63" s="1"/>
  <c r="P67"/>
  <c r="Q67" s="1"/>
  <c r="R71"/>
  <c r="P71"/>
  <c r="Q71" s="1"/>
  <c r="P75"/>
  <c r="Q75" s="1"/>
  <c r="R79"/>
  <c r="P79"/>
  <c r="Q79" s="1"/>
  <c r="P83"/>
  <c r="Q83" s="1"/>
  <c r="R87"/>
  <c r="P87"/>
  <c r="Q87" s="1"/>
  <c r="P91"/>
  <c r="Q91" s="1"/>
  <c r="R95"/>
  <c r="P95"/>
  <c r="Q95" s="1"/>
  <c r="P99"/>
  <c r="Q99" s="1"/>
  <c r="R103"/>
  <c r="P103"/>
  <c r="Q103" s="1"/>
  <c r="P108"/>
  <c r="Q108" s="1"/>
  <c r="R113"/>
  <c r="P113"/>
  <c r="Q113" s="1"/>
  <c r="P117"/>
  <c r="Q117" s="1"/>
  <c r="R121"/>
  <c r="P121"/>
  <c r="Q121" s="1"/>
  <c r="P125"/>
  <c r="Q125" s="1"/>
  <c r="R129"/>
  <c r="P129"/>
  <c r="Q129" s="1"/>
  <c r="H132"/>
  <c r="R107" l="1"/>
  <c r="R90"/>
  <c r="R74"/>
  <c r="R57"/>
  <c r="R41"/>
  <c r="R25"/>
  <c r="R9"/>
  <c r="R126"/>
  <c r="R118"/>
  <c r="R109"/>
  <c r="R100"/>
  <c r="R92"/>
  <c r="R84"/>
  <c r="R76"/>
  <c r="R68"/>
  <c r="R59"/>
  <c r="R51"/>
  <c r="R43"/>
  <c r="R35"/>
  <c r="R27"/>
  <c r="R19"/>
  <c r="R11"/>
  <c r="R131"/>
  <c r="R123"/>
  <c r="R115"/>
  <c r="R106"/>
  <c r="R97"/>
  <c r="R89"/>
  <c r="R77"/>
  <c r="R60"/>
  <c r="R44"/>
  <c r="R28"/>
  <c r="R8"/>
  <c r="R120"/>
  <c r="R111"/>
  <c r="R94"/>
  <c r="R78"/>
  <c r="R62"/>
  <c r="R45"/>
  <c r="R29"/>
  <c r="R13"/>
  <c r="P132"/>
  <c r="Q4"/>
  <c r="Q132" s="1"/>
  <c r="R125"/>
  <c r="R117"/>
  <c r="R108"/>
  <c r="R99"/>
  <c r="R91"/>
  <c r="R83"/>
  <c r="R75"/>
  <c r="R67"/>
  <c r="R58"/>
  <c r="R50"/>
  <c r="R42"/>
  <c r="R34"/>
  <c r="R26"/>
  <c r="R18"/>
  <c r="R10"/>
  <c r="R85"/>
  <c r="R65"/>
  <c r="R48"/>
  <c r="R32"/>
  <c r="R20"/>
  <c r="R132" s="1"/>
  <c r="G132"/>
  <c r="F132" l="1"/>
  <c r="E132"/>
  <c r="E161" i="3" l="1"/>
  <c r="E616" i="2" l="1"/>
  <c r="E48" i="1" l="1"/>
</calcChain>
</file>

<file path=xl/sharedStrings.xml><?xml version="1.0" encoding="utf-8"?>
<sst xmlns="http://schemas.openxmlformats.org/spreadsheetml/2006/main" count="3634" uniqueCount="1170">
  <si>
    <t>Registrar ID</t>
  </si>
  <si>
    <t>Registrar Name</t>
  </si>
  <si>
    <t>EA_Code</t>
  </si>
  <si>
    <t>EA Name</t>
  </si>
  <si>
    <t>Aadhaar_Generated</t>
  </si>
  <si>
    <t>0206</t>
  </si>
  <si>
    <t>CSC e-Governance Services India Limited</t>
  </si>
  <si>
    <t>206</t>
  </si>
  <si>
    <t>1025</t>
  </si>
  <si>
    <t>Blue Circle Instrument</t>
  </si>
  <si>
    <t>618</t>
  </si>
  <si>
    <t>DENA BANK</t>
  </si>
  <si>
    <t>1040</t>
  </si>
  <si>
    <t>Computer LAB</t>
  </si>
  <si>
    <t>202</t>
  </si>
  <si>
    <t>Registrar General India ECIL</t>
  </si>
  <si>
    <t>1062</t>
  </si>
  <si>
    <t>Emdee Digitronics Pvt.Ltd.</t>
  </si>
  <si>
    <t>203</t>
  </si>
  <si>
    <t>Registrar General of India ITI</t>
  </si>
  <si>
    <t>1067</t>
  </si>
  <si>
    <t xml:space="preserve">FINANCIAL INFORMATION NETWORK </t>
  </si>
  <si>
    <t>610</t>
  </si>
  <si>
    <t>Union Bank</t>
  </si>
  <si>
    <t>1088</t>
  </si>
  <si>
    <t>IAP COMPANY Pvt. Ltd</t>
  </si>
  <si>
    <t>1092</t>
  </si>
  <si>
    <t>INDIA</t>
  </si>
  <si>
    <t>1110</t>
  </si>
  <si>
    <t>MACRO INFOTECH PVT LTD</t>
  </si>
  <si>
    <t>204</t>
  </si>
  <si>
    <t>Registrar General India BEL2</t>
  </si>
  <si>
    <t>1164</t>
  </si>
  <si>
    <t>SARADA SYSTEMS</t>
  </si>
  <si>
    <t>1178</t>
  </si>
  <si>
    <t>SREI INFRASTRUCTURE FINANCES L</t>
  </si>
  <si>
    <t>601</t>
  </si>
  <si>
    <t>Bank of Baroda</t>
  </si>
  <si>
    <t>602</t>
  </si>
  <si>
    <t>Bank Of India</t>
  </si>
  <si>
    <t>1190</t>
  </si>
  <si>
    <t>Tera Software Ltd</t>
  </si>
  <si>
    <t>1221</t>
  </si>
  <si>
    <t>Nielsen  India  Private Limited</t>
  </si>
  <si>
    <t>1338</t>
  </si>
  <si>
    <t>Netlink software Pvt Ltd</t>
  </si>
  <si>
    <t>1349</t>
  </si>
  <si>
    <t>UNITED DATA SERVICES PRIVATE LIMITED</t>
  </si>
  <si>
    <t>1355</t>
  </si>
  <si>
    <t>COMTECHINFO SOLUTIONS PVT.LTD</t>
  </si>
  <si>
    <t>1408</t>
  </si>
  <si>
    <t>Zephyr System Pvt.Ltd.</t>
  </si>
  <si>
    <t>1409</t>
  </si>
  <si>
    <t>SGS INDIA PVT LTD</t>
  </si>
  <si>
    <t>1410</t>
  </si>
  <si>
    <t>Super Printers</t>
  </si>
  <si>
    <t>1427</t>
  </si>
  <si>
    <t>Virinchi Technologies Ltd</t>
  </si>
  <si>
    <t>611</t>
  </si>
  <si>
    <t>Canara Bank</t>
  </si>
  <si>
    <t>1445</t>
  </si>
  <si>
    <t>Orion Security Solutions Private Ltd</t>
  </si>
  <si>
    <t>110</t>
  </si>
  <si>
    <t>Rural Development Dept</t>
  </si>
  <si>
    <t>1447</t>
  </si>
  <si>
    <t>Ecartes Technology Pvt. Ltd</t>
  </si>
  <si>
    <t>1452</t>
  </si>
  <si>
    <t>Amar Constructions</t>
  </si>
  <si>
    <t>1460</t>
  </si>
  <si>
    <t>Omnitech Infosolutions Ltd</t>
  </si>
  <si>
    <t>207</t>
  </si>
  <si>
    <t>UTI Infrastructure Technology &amp; Services Limited</t>
  </si>
  <si>
    <t>1462</t>
  </si>
  <si>
    <t>Home Life Buildcon Pvt Ltd</t>
  </si>
  <si>
    <t>1469</t>
  </si>
  <si>
    <t>Twinstar Industries Ltd.</t>
  </si>
  <si>
    <t>951</t>
  </si>
  <si>
    <t>U.P. Development Systems Corporation Ltd</t>
  </si>
  <si>
    <t>1478</t>
  </si>
  <si>
    <t>City Hawks Manpower Services &amp; Consultancy</t>
  </si>
  <si>
    <t>1497</t>
  </si>
  <si>
    <t>Ideal Systems Pvt. Ltd.</t>
  </si>
  <si>
    <t>1499</t>
  </si>
  <si>
    <t>Arya bandhu herbs and durgs private limited</t>
  </si>
  <si>
    <t>1507</t>
  </si>
  <si>
    <t>BNK Capital Markets Limited</t>
  </si>
  <si>
    <t>814</t>
  </si>
  <si>
    <t>NSDL e-Governance Infrastructure Limited</t>
  </si>
  <si>
    <t>1528</t>
  </si>
  <si>
    <t>SRM Education And Social Welfare Society</t>
  </si>
  <si>
    <t>2003</t>
  </si>
  <si>
    <t>Akshaya</t>
  </si>
  <si>
    <t>132</t>
  </si>
  <si>
    <t>Govt of Kerala</t>
  </si>
  <si>
    <t>2006</t>
  </si>
  <si>
    <t>Mahaonline Limited</t>
  </si>
  <si>
    <t>2007</t>
  </si>
  <si>
    <t xml:space="preserve">Swathy Smartcards Hi-Tech Pvt </t>
  </si>
  <si>
    <t>2017</t>
  </si>
  <si>
    <t>Karvy Data Management Services</t>
  </si>
  <si>
    <t>2020</t>
  </si>
  <si>
    <t>Vedavaag Systems Limited</t>
  </si>
  <si>
    <t>2036</t>
  </si>
  <si>
    <t>AKSH OPTIFIBRE LIMITED</t>
  </si>
  <si>
    <t>2043</t>
  </si>
  <si>
    <t>SNR Edatas Pvt Ltd</t>
  </si>
  <si>
    <t>2090</t>
  </si>
  <si>
    <t>MPOnline Limited</t>
  </si>
  <si>
    <t>820</t>
  </si>
  <si>
    <t xml:space="preserve">Madhya Pradesh State Electronics Development Corporation Ltd.  </t>
  </si>
  <si>
    <t>2091</t>
  </si>
  <si>
    <t>Rajcomp Info Services Ltd</t>
  </si>
  <si>
    <t>108</t>
  </si>
  <si>
    <t>Dept of ITC Govt of Rajasthan</t>
  </si>
  <si>
    <t>2118</t>
  </si>
  <si>
    <t>E-Seva Society Arvalli</t>
  </si>
  <si>
    <t>124</t>
  </si>
  <si>
    <t>Govt of Gujarat</t>
  </si>
  <si>
    <t>2121</t>
  </si>
  <si>
    <t>E-Seva Society Bhavnagar</t>
  </si>
  <si>
    <t>2189</t>
  </si>
  <si>
    <t>CSC SPV</t>
  </si>
  <si>
    <t>Grand Total</t>
  </si>
  <si>
    <t>Aadhaar Generated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</si>
  <si>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</si>
  <si>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</si>
  <si>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</si>
  <si>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</si>
  <si>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</si>
  <si>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</si>
  <si>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</si>
  <si>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</si>
  <si>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</si>
  <si>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</si>
  <si>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</si>
  <si>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</si>
  <si>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</si>
  <si>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</si>
  <si>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</si>
  <si>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</si>
  <si>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</si>
  <si>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</t>
  </si>
  <si>
    <t>1104</t>
  </si>
  <si>
    <t>Karvy Computershare Private Li</t>
  </si>
  <si>
    <t>2057</t>
  </si>
  <si>
    <t>District Sukhmani Society Bathinda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</si>
  <si>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</si>
  <si>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</si>
  <si>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</si>
  <si>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</si>
  <si>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</si>
  <si>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</si>
  <si>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</si>
  <si>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</si>
  <si>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105</t>
  </si>
  <si>
    <t>Govt. of Uttarkhand</t>
  </si>
  <si>
    <t>106</t>
  </si>
  <si>
    <t>FCR Govt of Haryana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</si>
  <si>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</si>
  <si>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</si>
  <si>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</si>
  <si>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</si>
  <si>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</si>
  <si>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</si>
  <si>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</si>
  <si>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</si>
  <si>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</si>
  <si>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</si>
  <si>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</si>
  <si>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</si>
  <si>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</si>
  <si>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</si>
  <si>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</si>
  <si>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</si>
  <si>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</si>
  <si>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</si>
  <si>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</si>
  <si>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</si>
  <si>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</si>
  <si>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</si>
  <si>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</si>
  <si>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</si>
  <si>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</si>
  <si>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</si>
  <si>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</si>
  <si>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</si>
  <si>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</si>
  <si>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</si>
  <si>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</si>
  <si>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</si>
  <si>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</si>
  <si>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</si>
  <si>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</si>
  <si>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</si>
  <si>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</si>
  <si>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</si>
  <si>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</si>
  <si>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</si>
  <si>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</si>
  <si>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</si>
  <si>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1018</t>
  </si>
  <si>
    <t>ATISHAY INFOTECH PVT. LTD.</t>
  </si>
  <si>
    <t>1042</t>
  </si>
  <si>
    <t>COMTECH INSTITUTE OFTECHNOLOGY</t>
  </si>
  <si>
    <t>1142</t>
  </si>
  <si>
    <t xml:space="preserve">OSWAL COMPUTERS &amp; CONSULTANTS </t>
  </si>
  <si>
    <t>1415</t>
  </si>
  <si>
    <t>SAR Technology</t>
  </si>
  <si>
    <t>1420</t>
  </si>
  <si>
    <t>MEGHA VINCOM PVT LTD</t>
  </si>
  <si>
    <t>1429</t>
  </si>
  <si>
    <t>Radiant Haroti Industries India Ltd</t>
  </si>
  <si>
    <t>1439</t>
  </si>
  <si>
    <t>M/s Sanish Choudhary</t>
  </si>
  <si>
    <t>1480</t>
  </si>
  <si>
    <t>Bhartiya Manav Kalyan Parishad</t>
  </si>
  <si>
    <t>1526</t>
  </si>
  <si>
    <t>SVG Express Services Pvt Ltd</t>
  </si>
  <si>
    <t>2034</t>
  </si>
  <si>
    <t>CMS Computers Ltd</t>
  </si>
  <si>
    <t>1124</t>
  </si>
  <si>
    <t>MKS Enterprises</t>
  </si>
  <si>
    <t>1307</t>
  </si>
  <si>
    <t>Urmila Info solution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</si>
  <si>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</si>
  <si>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</si>
  <si>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</si>
  <si>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</si>
  <si>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</si>
  <si>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</si>
  <si>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</si>
  <si>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</si>
  <si>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</si>
  <si>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</si>
  <si>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</si>
  <si>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</si>
  <si>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</si>
  <si>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</si>
  <si>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</si>
  <si>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</si>
  <si>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</si>
  <si>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</si>
  <si>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</si>
  <si>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</si>
  <si>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2115</t>
  </si>
  <si>
    <t>UID e-Seva Society</t>
  </si>
  <si>
    <t>2116</t>
  </si>
  <si>
    <t>E-Seva Society</t>
  </si>
  <si>
    <t>2117</t>
  </si>
  <si>
    <t>Dist E-seva Society</t>
  </si>
  <si>
    <t>2119</t>
  </si>
  <si>
    <t>Jilla E-seva Society</t>
  </si>
  <si>
    <t>2120</t>
  </si>
  <si>
    <t>E-Seva Society UID</t>
  </si>
  <si>
    <t>2122</t>
  </si>
  <si>
    <t>District E-Seva Society</t>
  </si>
  <si>
    <t>2123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</si>
  <si>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</si>
  <si>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</si>
  <si>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</si>
  <si>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</si>
  <si>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</si>
  <si>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</si>
  <si>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</si>
  <si>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</si>
  <si>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</si>
  <si>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</si>
  <si>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</si>
  <si>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</si>
  <si>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</si>
  <si>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</si>
  <si>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</si>
  <si>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2132</t>
  </si>
  <si>
    <t>2133</t>
  </si>
  <si>
    <t>E-Seva Society UID Patan</t>
  </si>
  <si>
    <t>2134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</si>
  <si>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</si>
  <si>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</si>
  <si>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</si>
  <si>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</si>
  <si>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</si>
  <si>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</si>
  <si>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</si>
  <si>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</si>
  <si>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</si>
  <si>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</si>
  <si>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</si>
  <si>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</si>
  <si>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</si>
  <si>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</si>
  <si>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</si>
  <si>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</si>
  <si>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</si>
  <si>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</si>
  <si>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</si>
  <si>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</si>
  <si>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</si>
  <si>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</si>
  <si>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</si>
  <si>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</si>
  <si>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</si>
  <si>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</si>
  <si>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</si>
  <si>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</si>
  <si>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</si>
  <si>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</si>
  <si>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</si>
  <si>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</si>
  <si>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</si>
  <si>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</si>
  <si>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</si>
  <si>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</si>
  <si>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</si>
  <si>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</si>
  <si>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</si>
  <si>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</si>
  <si>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</si>
  <si>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</si>
  <si>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2038</t>
  </si>
  <si>
    <t>M/S KING COMPUTER SYSTEM PVT LTD</t>
  </si>
  <si>
    <t>2050</t>
  </si>
  <si>
    <t>SILVER JUBILEE MOTORS LTD.</t>
  </si>
  <si>
    <t>129</t>
  </si>
  <si>
    <t xml:space="preserve">Govt of Karnataka </t>
  </si>
  <si>
    <t>0129</t>
  </si>
  <si>
    <t>Centre for e-Governance</t>
  </si>
  <si>
    <t>2086</t>
  </si>
  <si>
    <t>EDCS GOK</t>
  </si>
  <si>
    <t>130</t>
  </si>
  <si>
    <t>Govt of Goa</t>
  </si>
  <si>
    <t>0130</t>
  </si>
  <si>
    <t>Directorate of Planning</t>
  </si>
  <si>
    <t>0838</t>
  </si>
  <si>
    <t>Directorate of Women &amp; Child Department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</si>
  <si>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</si>
  <si>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</si>
  <si>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</si>
  <si>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</si>
  <si>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</si>
  <si>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</si>
  <si>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</si>
  <si>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</si>
  <si>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138</t>
  </si>
  <si>
    <t>Govt of UT of Chandigarh</t>
  </si>
  <si>
    <t>0138</t>
  </si>
  <si>
    <t>141</t>
  </si>
  <si>
    <t>Secretery IT</t>
  </si>
  <si>
    <t>1239</t>
  </si>
  <si>
    <t>Chinar Construction Company Prime agency</t>
  </si>
  <si>
    <t>143</t>
  </si>
  <si>
    <t xml:space="preserve">Odisha Computer Application Center 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</si>
  <si>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</si>
  <si>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</si>
  <si>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</si>
  <si>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</si>
  <si>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</si>
  <si>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</si>
  <si>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</si>
  <si>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</si>
  <si>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</si>
  <si>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</si>
  <si>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</si>
  <si>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</si>
  <si>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</si>
  <si>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</si>
  <si>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</si>
  <si>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</si>
  <si>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</si>
  <si>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</si>
  <si>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</si>
  <si>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</si>
  <si>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</si>
  <si>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</si>
  <si>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</si>
  <si>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</si>
  <si>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</si>
  <si>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</si>
  <si>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</si>
  <si>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</si>
  <si>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</si>
  <si>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</si>
  <si>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</si>
  <si>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</si>
  <si>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</si>
  <si>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</si>
  <si>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</si>
  <si>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</si>
  <si>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</si>
  <si>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</si>
  <si>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</si>
  <si>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</si>
  <si>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</si>
  <si>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</si>
  <si>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</si>
  <si>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</si>
  <si>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</si>
  <si>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</si>
  <si>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</si>
  <si>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</si>
  <si>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</si>
  <si>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</si>
  <si>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</si>
  <si>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</si>
  <si>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</si>
  <si>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</si>
  <si>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</si>
  <si>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</si>
  <si>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</si>
  <si>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</si>
  <si>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</si>
  <si>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</si>
  <si>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</si>
  <si>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</si>
  <si>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</si>
  <si>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</si>
  <si>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</si>
  <si>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</si>
  <si>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</si>
  <si>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</si>
  <si>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</si>
  <si>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</si>
  <si>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</si>
  <si>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</si>
  <si>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</si>
  <si>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</si>
  <si>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</si>
  <si>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</si>
  <si>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</si>
  <si>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</si>
  <si>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</si>
  <si>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</si>
  <si>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</si>
  <si>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</si>
  <si>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</si>
  <si>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</si>
  <si>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</si>
  <si>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</si>
  <si>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</si>
  <si>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</si>
  <si>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</si>
  <si>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</si>
  <si>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</si>
  <si>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</si>
  <si>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</si>
  <si>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</si>
  <si>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</si>
  <si>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</si>
  <si>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</si>
  <si>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</si>
  <si>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</si>
  <si>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</si>
  <si>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</si>
  <si>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</si>
  <si>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</si>
  <si>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</si>
  <si>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</si>
  <si>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</si>
  <si>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</si>
  <si>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</si>
  <si>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</si>
  <si>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</si>
  <si>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</si>
  <si>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</si>
  <si>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</si>
  <si>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</si>
  <si>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</si>
  <si>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</si>
  <si>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1129</t>
  </si>
  <si>
    <t>Nevaeh Technology Pvt. Ltd.</t>
  </si>
  <si>
    <t>1012</t>
  </si>
  <si>
    <t>APOnline Limited</t>
  </si>
  <si>
    <t>1020</t>
  </si>
  <si>
    <t>AVVAS INFOTECH PVT  LTD</t>
  </si>
  <si>
    <t>1047</t>
  </si>
  <si>
    <t xml:space="preserve">DATASOFT COMPUTER SERVICES(P) </t>
  </si>
  <si>
    <t>1116</t>
  </si>
  <si>
    <t>MANTRA SOFTTECH (INDIA) PVTLTD</t>
  </si>
  <si>
    <t>1212</t>
  </si>
  <si>
    <t>VISESH INFOTECNICS LIMITED</t>
  </si>
  <si>
    <t>1213</t>
  </si>
  <si>
    <t>VISION COMPTECH INTEGRATOR LTD</t>
  </si>
  <si>
    <t>1215</t>
  </si>
  <si>
    <t>WEBEL TECHNOLOGY LIMITED</t>
  </si>
  <si>
    <t>1249</t>
  </si>
  <si>
    <t xml:space="preserve">Gujarat Infotech Ltd. </t>
  </si>
  <si>
    <t>1277</t>
  </si>
  <si>
    <t>Network for Information &amp; Computer Technology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</si>
  <si>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</si>
  <si>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</si>
  <si>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</si>
  <si>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</si>
  <si>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</si>
  <si>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</si>
  <si>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1406</t>
  </si>
  <si>
    <t>Binary Systems</t>
  </si>
  <si>
    <t>1416</t>
  </si>
  <si>
    <t>Utility Forms Pvt Ltd</t>
  </si>
  <si>
    <t>1421</t>
  </si>
  <si>
    <t>Asha Security Guard Services</t>
  </si>
  <si>
    <t>1428</t>
  </si>
  <si>
    <t>Osiris Infotech Pvt. Ltd.</t>
  </si>
  <si>
    <t>1446</t>
  </si>
  <si>
    <t>Janta Silikon Consortium</t>
  </si>
  <si>
    <t>1450</t>
  </si>
  <si>
    <t>Yash Ornaments Pvt. Ltd</t>
  </si>
  <si>
    <t>1451</t>
  </si>
  <si>
    <t>Raj Construction Co.</t>
  </si>
  <si>
    <t>1457</t>
  </si>
  <si>
    <t>Jeevan Deep Charitable Society</t>
  </si>
  <si>
    <t>1459</t>
  </si>
  <si>
    <t>Agro Tech Engineers</t>
  </si>
  <si>
    <t>1468</t>
  </si>
  <si>
    <t>Mahamritunjay Traders</t>
  </si>
  <si>
    <t>1470</t>
  </si>
  <si>
    <t>Digitcom Systems Pvt. Ltd.</t>
  </si>
  <si>
    <t>1472</t>
  </si>
  <si>
    <t>Prakash Computer Services</t>
  </si>
  <si>
    <t>1483</t>
  </si>
  <si>
    <t>Estex Telecom Pvt Ltd</t>
  </si>
  <si>
    <t>1485</t>
  </si>
  <si>
    <t>Saket Advertising Pvt. Ltd</t>
  </si>
  <si>
    <t>1490</t>
  </si>
  <si>
    <t>Techno Bytes Information Pvt. Ltd</t>
  </si>
  <si>
    <t>1492</t>
  </si>
  <si>
    <t>IPS e Services Pvt Ltd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</si>
  <si>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</si>
  <si>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</si>
  <si>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</si>
  <si>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</si>
  <si>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</si>
  <si>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</si>
  <si>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1542</t>
  </si>
  <si>
    <t>HI-TECH CONTROLS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</si>
  <si>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</si>
  <si>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</si>
  <si>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</si>
  <si>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</si>
  <si>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</si>
  <si>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</si>
  <si>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2029</t>
  </si>
  <si>
    <t>A I Soc for Electronics and Comp Tech</t>
  </si>
  <si>
    <t>2033</t>
  </si>
  <si>
    <t>BASIX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</si>
  <si>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</si>
  <si>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</si>
  <si>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</si>
  <si>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</si>
  <si>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</si>
  <si>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</si>
  <si>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</si>
  <si>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</si>
  <si>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</si>
  <si>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</si>
  <si>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</si>
  <si>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</si>
  <si>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2113</t>
  </si>
  <si>
    <t>KDS Services Private Limited</t>
  </si>
  <si>
    <t>2706</t>
  </si>
  <si>
    <t>CSC e Gov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</si>
  <si>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</si>
  <si>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</si>
  <si>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</si>
  <si>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</si>
  <si>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</si>
  <si>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</si>
  <si>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</si>
  <si>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</si>
  <si>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</si>
  <si>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</si>
  <si>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</si>
  <si>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</si>
  <si>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</si>
  <si>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</si>
  <si>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</si>
  <si>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</si>
  <si>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</si>
  <si>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</si>
  <si>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</si>
  <si>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</si>
  <si>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</si>
  <si>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</si>
  <si>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</si>
  <si>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</si>
  <si>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</si>
  <si>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</si>
  <si>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</si>
  <si>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</si>
  <si>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</si>
  <si>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</si>
  <si>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</si>
  <si>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</si>
  <si>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</si>
  <si>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</si>
  <si>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</si>
  <si>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</si>
  <si>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</si>
  <si>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</si>
  <si>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</si>
  <si>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</si>
  <si>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</si>
  <si>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</si>
  <si>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</si>
  <si>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</si>
  <si>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</si>
  <si>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</si>
  <si>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</si>
  <si>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</si>
  <si>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</si>
  <si>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</si>
  <si>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</si>
  <si>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</si>
  <si>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</si>
  <si>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</si>
  <si>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</si>
  <si>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</si>
  <si>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</si>
  <si>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</si>
  <si>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</si>
  <si>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</si>
  <si>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</si>
  <si>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</si>
  <si>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</si>
  <si>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</si>
  <si>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</si>
  <si>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</si>
  <si>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</si>
  <si>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</si>
  <si>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</si>
  <si>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</si>
  <si>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</si>
  <si>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</si>
  <si>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</si>
  <si>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</si>
  <si>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</si>
  <si>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</si>
  <si>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</si>
  <si>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</si>
  <si>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</si>
  <si>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</si>
  <si>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</si>
  <si>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</si>
  <si>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</si>
  <si>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</si>
  <si>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</si>
  <si>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</si>
  <si>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</si>
  <si>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</si>
  <si>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</si>
  <si>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</si>
  <si>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</si>
  <si>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</si>
  <si>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</si>
  <si>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</si>
  <si>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</si>
  <si>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</si>
  <si>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</si>
  <si>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</si>
  <si>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</si>
  <si>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</si>
  <si>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</si>
  <si>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</si>
  <si>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</si>
  <si>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1071</t>
  </si>
  <si>
    <t>Frontech Systems Pvt Ltd</t>
  </si>
  <si>
    <t>1149</t>
  </si>
  <si>
    <t>PROTEX COMPUTER PVT LTD</t>
  </si>
  <si>
    <t>1208</t>
  </si>
  <si>
    <t>VEETECHNOLOGIES PVT. LTD</t>
  </si>
  <si>
    <t>604</t>
  </si>
  <si>
    <t>Corporation Bank</t>
  </si>
  <si>
    <t>1300</t>
  </si>
  <si>
    <t>Transline Technologies P Ltd</t>
  </si>
  <si>
    <t>1437</t>
  </si>
  <si>
    <t>77 Infosystems Pvt Ltd</t>
  </si>
  <si>
    <t>1475</t>
  </si>
  <si>
    <t xml:space="preserve">KRISHNAURAM SHIKSHA EVAM JAN KALYAN SAMITI </t>
  </si>
  <si>
    <t>1556</t>
  </si>
  <si>
    <t>SKY KING</t>
  </si>
  <si>
    <t>1564</t>
  </si>
  <si>
    <t>Kyros soft Tech Ltd</t>
  </si>
  <si>
    <t>1565</t>
  </si>
  <si>
    <t>RS ENTERPRISES</t>
  </si>
  <si>
    <t>1569</t>
  </si>
  <si>
    <t>TRANSACTION ANALYSTS INDIA PVT LTD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</si>
  <si>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</si>
  <si>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</si>
  <si>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</si>
  <si>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</si>
  <si>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</si>
  <si>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</si>
  <si>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</si>
  <si>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</si>
  <si>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1325</t>
  </si>
  <si>
    <t>Alankit Limited</t>
  </si>
  <si>
    <t>1171</t>
  </si>
  <si>
    <t>Smart Chip Limited</t>
  </si>
  <si>
    <t>1207</t>
  </si>
  <si>
    <t>Vakrangee Softwares Limited</t>
  </si>
  <si>
    <t>1405</t>
  </si>
  <si>
    <t>Ojus Healthcare Private Limited</t>
  </si>
  <si>
    <t>614</t>
  </si>
  <si>
    <t>Punjab and Sind Bank</t>
  </si>
  <si>
    <t>1119</t>
  </si>
  <si>
    <t>Matrix Processing House</t>
  </si>
  <si>
    <t>615</t>
  </si>
  <si>
    <t>Allahabad Bank</t>
  </si>
  <si>
    <t>1028</t>
  </si>
  <si>
    <t>CALANCE SOFTWARE PRIVATE LTD</t>
  </si>
  <si>
    <t>1218</t>
  </si>
  <si>
    <t>Wipro Ltd</t>
  </si>
  <si>
    <t>1293</t>
  </si>
  <si>
    <t>Silver Touch Technologies Ltd</t>
  </si>
  <si>
    <t>1316</t>
  </si>
  <si>
    <t>BNR UDYOG LIMITED</t>
  </si>
  <si>
    <t>1390</t>
  </si>
  <si>
    <t>M/S STAR DATA CENTRE</t>
  </si>
  <si>
    <t>1402</t>
  </si>
  <si>
    <t>A-Onerealtors Pvt Ltd</t>
  </si>
  <si>
    <t>1412</t>
  </si>
  <si>
    <t>Sixth Dimension Project Solutions Ltd</t>
  </si>
  <si>
    <t>1424</t>
  </si>
  <si>
    <t>VAP INFOSOLUTIONS</t>
  </si>
  <si>
    <t>1425</t>
  </si>
  <si>
    <t>APEX Services</t>
  </si>
  <si>
    <t>1434</t>
  </si>
  <si>
    <t>Lankipalli Integrated Services Private Limited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</si>
  <si>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</si>
  <si>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</si>
  <si>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</si>
  <si>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</si>
  <si>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</si>
  <si>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</si>
  <si>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</si>
  <si>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</si>
  <si>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1493</t>
  </si>
  <si>
    <t>Patel Computer Education</t>
  </si>
  <si>
    <t>1504</t>
  </si>
  <si>
    <t>Organisation for Development Integrated Social &amp; Health Action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</si>
  <si>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</si>
  <si>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</si>
  <si>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</si>
  <si>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</si>
  <si>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</si>
  <si>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</si>
  <si>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</si>
  <si>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</si>
  <si>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</si>
  <si>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</si>
  <si>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620</t>
  </si>
  <si>
    <t>UCO BANK</t>
  </si>
  <si>
    <t>623</t>
  </si>
  <si>
    <t>Andhra Bank</t>
  </si>
  <si>
    <t>624</t>
  </si>
  <si>
    <t>IDBI Bank ltd</t>
  </si>
  <si>
    <t>1177</t>
  </si>
  <si>
    <t>SREEVEN INFOCOM LIMITED</t>
  </si>
  <si>
    <t>628</t>
  </si>
  <si>
    <t>KotakMahindra Bank</t>
  </si>
  <si>
    <t>0628</t>
  </si>
  <si>
    <t>Kotak Mahindra Bank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</si>
  <si>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</si>
  <si>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</si>
  <si>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</si>
  <si>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</si>
  <si>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</si>
  <si>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</si>
  <si>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</si>
  <si>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</si>
  <si>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</si>
  <si>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</si>
  <si>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</si>
  <si>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</si>
  <si>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</si>
  <si>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</si>
  <si>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</si>
  <si>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</si>
  <si>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</si>
  <si>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</si>
  <si>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</si>
  <si>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635</t>
  </si>
  <si>
    <t>HDFC Bank Limited</t>
  </si>
  <si>
    <t>0635</t>
  </si>
  <si>
    <t>1108</t>
  </si>
  <si>
    <t>LYRA  CONSULTANCY SERVICE</t>
  </si>
  <si>
    <t>636</t>
  </si>
  <si>
    <t>ICICI Bank Limited</t>
  </si>
  <si>
    <t>0636</t>
  </si>
  <si>
    <t>ICICI Bank Ltd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</si>
  <si>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</si>
  <si>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</si>
  <si>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</si>
  <si>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</si>
  <si>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</si>
  <si>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</si>
  <si>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</si>
  <si>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</si>
  <si>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</si>
  <si>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</si>
  <si>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</si>
  <si>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</si>
  <si>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641</t>
  </si>
  <si>
    <t>The Nainital Bank Ltd</t>
  </si>
  <si>
    <t>1563</t>
  </si>
  <si>
    <t>M/s AFORESERVE.COM LTD</t>
  </si>
  <si>
    <t>643</t>
  </si>
  <si>
    <t>South Indian Bank</t>
  </si>
  <si>
    <t>0643</t>
  </si>
  <si>
    <t>644</t>
  </si>
  <si>
    <t>Tamil Nadu Mercantile Bank</t>
  </si>
  <si>
    <t>0644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</si>
  <si>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</si>
  <si>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</si>
  <si>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</si>
  <si>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</si>
  <si>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</si>
  <si>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</si>
  <si>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</si>
  <si>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</si>
  <si>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1508</t>
  </si>
  <si>
    <t>AISECT Limited</t>
  </si>
  <si>
    <t>649</t>
  </si>
  <si>
    <t>Bank of India_New_649</t>
  </si>
  <si>
    <t>650</t>
  </si>
  <si>
    <t>Central Bank of India_New_650</t>
  </si>
  <si>
    <t>651</t>
  </si>
  <si>
    <t>Indian Bank_New_651</t>
  </si>
  <si>
    <t>0651</t>
  </si>
  <si>
    <t>Indian Bank</t>
  </si>
  <si>
    <t>652</t>
  </si>
  <si>
    <t>ORIENTAL BANK OF COMMERCE_NEW_652</t>
  </si>
  <si>
    <t>1525</t>
  </si>
  <si>
    <t>PRADIK IMPEX PRIVATE LIMITED</t>
  </si>
  <si>
    <t>1560</t>
  </si>
  <si>
    <t>SUNNY CONTRACTORS &amp; ENGINEERS PVT LTD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</si>
  <si>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</si>
  <si>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</si>
  <si>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</si>
  <si>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</si>
  <si>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</si>
  <si>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</si>
  <si>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</si>
  <si>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</si>
  <si>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1509</t>
  </si>
  <si>
    <t>Compro Systems &amp; Services</t>
  </si>
  <si>
    <t>658</t>
  </si>
  <si>
    <t>Syndicate Bank_New_658</t>
  </si>
  <si>
    <t>0658</t>
  </si>
  <si>
    <t>Syndicate Bank</t>
  </si>
  <si>
    <t>659</t>
  </si>
  <si>
    <t>INDIAN OVERSEAS BANK_NEW_659</t>
  </si>
  <si>
    <t>660</t>
  </si>
  <si>
    <t>Punjab &amp; Sind Bank_New_660</t>
  </si>
  <si>
    <t>661</t>
  </si>
  <si>
    <t>ALLAHABAD BANK_NEW_661</t>
  </si>
  <si>
    <t>1552</t>
  </si>
  <si>
    <t>R R Traders</t>
  </si>
  <si>
    <t>1571</t>
  </si>
  <si>
    <t>DARWIN SOCIETY</t>
  </si>
  <si>
    <t>662</t>
  </si>
  <si>
    <t>BANK OF MAHARASHTRA_NEW_662</t>
  </si>
  <si>
    <t>1533</t>
  </si>
  <si>
    <t>664</t>
  </si>
  <si>
    <t>Dena Bank_New_664</t>
  </si>
  <si>
    <t>667</t>
  </si>
  <si>
    <t>IDBI Bank Ltd_New_667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</si>
  <si>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</si>
  <si>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</si>
  <si>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</si>
  <si>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</si>
  <si>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</si>
  <si>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</si>
  <si>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804</t>
  </si>
  <si>
    <t>Indiapost</t>
  </si>
  <si>
    <t>2720</t>
  </si>
  <si>
    <t>DEPARTMENT OF POSTS KERALA CIRCLE</t>
  </si>
  <si>
    <t>2722</t>
  </si>
  <si>
    <t>Chief Post Master General</t>
  </si>
  <si>
    <t>2726</t>
  </si>
  <si>
    <t>Department of Posts</t>
  </si>
  <si>
    <t>2728</t>
  </si>
  <si>
    <t>UP Circle  Department of Post</t>
  </si>
  <si>
    <t>2730</t>
  </si>
  <si>
    <t>The Chief Postmaster General</t>
  </si>
  <si>
    <t>1211</t>
  </si>
  <si>
    <t>VIRGO SOFTECH LIMITED</t>
  </si>
  <si>
    <t>1335</t>
  </si>
  <si>
    <t>Sri Ramraja Sarkar Lok Kalyan Trust</t>
  </si>
  <si>
    <t>1407</t>
  </si>
  <si>
    <t>N.K. Sharma Enterprises Ltd.</t>
  </si>
  <si>
    <t>1418</t>
  </si>
  <si>
    <t>Offshoot Agency Pvt. Ltd.</t>
  </si>
  <si>
    <t>1431</t>
  </si>
  <si>
    <t>Ojus G Enterprises</t>
  </si>
  <si>
    <t>1458</t>
  </si>
  <si>
    <t>Excel Technovation Pvt. Ltd</t>
  </si>
  <si>
    <t>1474</t>
  </si>
  <si>
    <t>Corporate India Facilities Pvt Ltd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</si>
  <si>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</si>
  <si>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</si>
  <si>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</si>
  <si>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</si>
  <si>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</si>
  <si>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</si>
  <si>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</si>
  <si>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</si>
  <si>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</si>
  <si>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</si>
  <si>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</si>
  <si>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</si>
  <si>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</si>
  <si>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</si>
  <si>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</si>
  <si>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</si>
  <si>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1550</t>
  </si>
  <si>
    <t>Yash Computers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</si>
  <si>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</si>
  <si>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</si>
  <si>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</si>
  <si>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</si>
  <si>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</si>
  <si>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</si>
  <si>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</si>
  <si>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</si>
  <si>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</si>
  <si>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</si>
  <si>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</si>
  <si>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</si>
  <si>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</si>
  <si>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</si>
  <si>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</si>
  <si>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</t>
  </si>
  <si>
    <t>2081</t>
  </si>
  <si>
    <t>Electronic Service Delivery</t>
  </si>
  <si>
    <t>0820</t>
  </si>
  <si>
    <t>Madhya Pradesh State Electronics Development Corporation Ltd.</t>
  </si>
  <si>
    <t>821</t>
  </si>
  <si>
    <t>Atalji Janasnehi Directorate</t>
  </si>
  <si>
    <t>0821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</si>
  <si>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</si>
  <si>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</si>
  <si>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</si>
  <si>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</si>
  <si>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</si>
  <si>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</si>
  <si>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</si>
  <si>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</si>
  <si>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</si>
  <si>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</si>
  <si>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</si>
  <si>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</si>
  <si>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</si>
  <si>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</si>
  <si>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</si>
  <si>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</si>
  <si>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</si>
  <si>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842</t>
  </si>
  <si>
    <t>Department of WCD</t>
  </si>
  <si>
    <t>0842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</si>
  <si>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</si>
  <si>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</si>
  <si>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</si>
  <si>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</si>
  <si>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</si>
  <si>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</si>
  <si>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</si>
  <si>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</si>
  <si>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</si>
  <si>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</si>
  <si>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</si>
  <si>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</si>
  <si>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</si>
  <si>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</si>
  <si>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</si>
  <si>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</si>
  <si>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</si>
  <si>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</si>
  <si>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</si>
  <si>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</si>
  <si>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</si>
  <si>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</si>
  <si>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</si>
  <si>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</si>
  <si>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</si>
  <si>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</si>
  <si>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</si>
  <si>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</si>
  <si>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</si>
  <si>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</si>
  <si>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</si>
  <si>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</si>
  <si>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</si>
  <si>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</si>
  <si>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</si>
  <si>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</si>
  <si>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</si>
  <si>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</si>
  <si>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</si>
  <si>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</si>
  <si>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Health and Family Welfare Society</t>
  </si>
  <si>
    <t>2153</t>
  </si>
  <si>
    <t>District Health &amp;Family and Welfare Society Jind.</t>
  </si>
  <si>
    <t>2154</t>
  </si>
  <si>
    <t>District Family and Welfare Society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</si>
  <si>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</si>
  <si>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</si>
  <si>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</si>
  <si>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</si>
  <si>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</si>
  <si>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</si>
  <si>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</si>
  <si>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</si>
  <si>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</si>
  <si>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</si>
  <si>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</si>
  <si>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</si>
  <si>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</si>
  <si>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</si>
  <si>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</si>
  <si>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</si>
  <si>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</si>
  <si>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</si>
  <si>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</si>
  <si>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</si>
  <si>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</si>
  <si>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</si>
  <si>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</si>
  <si>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</si>
  <si>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</si>
  <si>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</si>
  <si>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</si>
  <si>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</si>
  <si>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</si>
  <si>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</si>
  <si>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</si>
  <si>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</si>
  <si>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</si>
  <si>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</si>
  <si>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</si>
  <si>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956</t>
  </si>
  <si>
    <t>Directorate of Health Services</t>
  </si>
  <si>
    <t>0956</t>
  </si>
  <si>
    <t xml:space="preserve"> DHS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</si>
  <si>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</si>
  <si>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</si>
  <si>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</si>
  <si>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</si>
  <si>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</si>
  <si>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</si>
  <si>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</si>
  <si>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</si>
  <si>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</si>
  <si>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</si>
  <si>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</si>
  <si>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</si>
  <si>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</si>
  <si>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</si>
  <si>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</si>
  <si>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</si>
  <si>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</t>
  </si>
  <si>
    <t>2202</t>
  </si>
  <si>
    <t>2203</t>
  </si>
  <si>
    <t>2204</t>
  </si>
  <si>
    <t>2205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</si>
  <si>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</si>
  <si>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</si>
  <si>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</si>
  <si>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</si>
  <si>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</si>
  <si>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</si>
  <si>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 xml:space="preserve">Chief Registrar Births &amp; Deaths -cum-Director Health Services 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</si>
  <si>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</si>
  <si>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</si>
  <si>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</si>
  <si>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</si>
  <si>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>Sl. No.</t>
  </si>
  <si>
    <t>Reg-ID</t>
  </si>
  <si>
    <t>Registrar</t>
  </si>
  <si>
    <t>Balance amount to be withheld for DMS pendency</t>
  </si>
  <si>
    <t>Recovery on account of incident of corruption</t>
  </si>
  <si>
    <t>Recovery in current release</t>
  </si>
  <si>
    <t>1</t>
  </si>
  <si>
    <t>1A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</si>
  <si>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</si>
  <si>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</si>
  <si>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</si>
  <si>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</si>
  <si>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</si>
  <si>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</si>
  <si>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</si>
  <si>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</si>
  <si>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</si>
  <si>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</si>
  <si>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</si>
  <si>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</si>
  <si>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</si>
  <si>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</si>
  <si>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South East Central Railway</t>
  </si>
  <si>
    <t>Eastern Railway</t>
  </si>
  <si>
    <t>Recovery outstanding as on Nov'2017</t>
  </si>
  <si>
    <t>Amount to be withheld in current  release [actual amount for withholding or 10% of payment due(Col.6), whichever is less)</t>
  </si>
  <si>
    <t>Balance amount to be withheld for DMS pendency from future releases (Col.7-Col.8)</t>
  </si>
  <si>
    <t>Actual Gross to be booked (Col.6-Col.8)</t>
  </si>
  <si>
    <t>Total recovery  (Col.11+Col.12)</t>
  </si>
  <si>
    <t>Balance recovery (Col.13-Col.14)</t>
  </si>
  <si>
    <t>Net payment (Col.10-Col.14)</t>
  </si>
  <si>
    <t>State Bank of Bikaner &amp; Jaipur*</t>
  </si>
  <si>
    <t>No adjustment could be made this month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</si>
  <si>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</si>
  <si>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</si>
  <si>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</si>
  <si>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</si>
  <si>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</si>
  <si>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</si>
  <si>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</si>
  <si>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</si>
  <si>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 - Central DC</t>
  </si>
  <si>
    <t>Delhi - East DC</t>
  </si>
  <si>
    <t>Delhi - ND DC</t>
  </si>
  <si>
    <t>Delhi - NE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</si>
  <si>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</si>
  <si>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</si>
  <si>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</si>
  <si>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</si>
  <si>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</si>
  <si>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</si>
  <si>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</si>
  <si>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</si>
  <si>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</si>
  <si>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</si>
  <si>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</si>
  <si>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</si>
  <si>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1. R.O. Bengaluru letter no. R-11013/349/RoB/Vol.IV/2271 dated 21.12.2017</t>
  </si>
  <si>
    <t>Reg. Code</t>
  </si>
  <si>
    <t>Registrar Name &amp; Code</t>
  </si>
  <si>
    <t>EA Name &amp; Code</t>
  </si>
  <si>
    <t>@10,000/-</t>
  </si>
  <si>
    <t>@50,000/-</t>
  </si>
  <si>
    <t>Dena Bank</t>
  </si>
  <si>
    <t>AVVAS / 1020</t>
  </si>
  <si>
    <t>CSC</t>
  </si>
  <si>
    <t>CSC SPV / 2189</t>
  </si>
  <si>
    <t>2. R.O. Mumbai letter no. UIDAI/Mum-8/113/2017-Enrol-IV/4937 dated 08.01.2018</t>
  </si>
  <si>
    <t>SREI INFRASTRUCTURE FINANCES L(1178)</t>
  </si>
  <si>
    <t>Twinstar Industries Ltd. (1469)</t>
  </si>
  <si>
    <t>CSC SPV (2189)</t>
  </si>
  <si>
    <t>CMS Computer Ltd. (2034)</t>
  </si>
  <si>
    <t>Gujarat Infotech Ltd. (1249)</t>
  </si>
  <si>
    <t>Education Department, Govt. of Gujarat(841)</t>
  </si>
  <si>
    <t>Commissioner of School Gujarat</t>
  </si>
  <si>
    <t>Govt of Gujarat(124)</t>
  </si>
  <si>
    <t>UID e-Seva Society,Ahmedabad</t>
  </si>
  <si>
    <t>Govt of Maharashtra(127)</t>
  </si>
  <si>
    <t>Mahaonline Limited(2006)</t>
  </si>
  <si>
    <t>SREEVEN INFOCOM LIMITED(1177)</t>
  </si>
  <si>
    <t>IndusInd Bank(638)</t>
  </si>
  <si>
    <t>NCCF (954)</t>
  </si>
  <si>
    <t>NCCF(1444)</t>
  </si>
  <si>
    <t>NSDL e-Governance Infrastructure Limited (814)</t>
  </si>
  <si>
    <t>Alankit Limited (1325)</t>
  </si>
  <si>
    <t>IPS e Services Pvt Ltd (1492 )</t>
  </si>
  <si>
    <t>Utility Forms Pvt Ltd(1416)</t>
  </si>
  <si>
    <t>3.RO Chandigarh lettter no. UIDAI/RO/Chd/Reconciliation/2017/11907-09 dated 17.01.2018</t>
  </si>
  <si>
    <t>Veetechnologies Pvt. Ltd. (1208)</t>
  </si>
  <si>
    <t>Transaction Analysts India Pvt. Ltd. (1569)</t>
  </si>
  <si>
    <t>SNo</t>
  </si>
  <si>
    <t>Bengaluru</t>
  </si>
  <si>
    <t>Mumbai</t>
  </si>
  <si>
    <t>Chandigarh</t>
  </si>
  <si>
    <t>Total</t>
  </si>
  <si>
    <t>*Amount of Rs.9,63,200/- in respect of Pending recovery of SBBJ has been recovered from State Bank of India being legal successor as per orders of the Competent Authority.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</si>
</sst>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0" fontId="3" fillId="0" borderId="0" xfId="0" applyFont="1"/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NumberFormat="1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5" fillId="4" borderId="0" xfId="0" applyFont="1" applyFill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5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right" vertical="top"/>
    </xf>
    <xf numFmtId="0" fontId="0" fillId="4" borderId="7" xfId="0" applyFill="1" applyBorder="1" applyAlignment="1">
      <alignment horizontal="right" vertical="top"/>
    </xf>
    <xf numFmtId="0" fontId="0" fillId="4" borderId="6" xfId="0" applyFill="1" applyBorder="1" applyAlignment="1">
      <alignment horizontal="right" vertical="top"/>
    </xf>
    <xf numFmtId="0" fontId="7" fillId="5" borderId="1" xfId="0" applyFont="1" applyFill="1" applyBorder="1" applyAlignment="1">
      <alignment horizontal="center" vertical="top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%20Bisht/Payment%20to%20Registrars/Payment%20Sanctions/11.%20November/New%20Master%20File-%20November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ase-II"/>
      <sheetName val="Phase-III"/>
      <sheetName val="Phase-III CELC"/>
      <sheetName val="Calculation"/>
      <sheetName val="Adjt. for mismatch of EA"/>
      <sheetName val="Payment Sheet"/>
      <sheetName val="Payment not affected"/>
    </sheetNames>
    <sheetDataSet>
      <sheetData sheetId="0" refreshError="1"/>
      <sheetData sheetId="1" refreshError="1"/>
      <sheetData sheetId="2" refreshError="1"/>
      <sheetData sheetId="3">
        <row r="8">
          <cell r="B8">
            <v>964</v>
          </cell>
          <cell r="C8" t="str">
            <v xml:space="preserve"> Chief Registrar Births &amp; Deaths -cum-Director Health Services </v>
          </cell>
          <cell r="D8">
            <v>0</v>
          </cell>
          <cell r="E8">
            <v>1706</v>
          </cell>
          <cell r="F8">
            <v>1706</v>
          </cell>
          <cell r="G8">
            <v>46062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615</v>
          </cell>
          <cell r="C9" t="str">
            <v>Allahabad Bank</v>
          </cell>
          <cell r="D9">
            <v>1</v>
          </cell>
          <cell r="E9">
            <v>17</v>
          </cell>
          <cell r="F9">
            <v>0</v>
          </cell>
          <cell r="G9">
            <v>890</v>
          </cell>
          <cell r="H9">
            <v>26109427</v>
          </cell>
          <cell r="I9">
            <v>89</v>
          </cell>
          <cell r="J9">
            <v>26109338</v>
          </cell>
        </row>
        <row r="10">
          <cell r="B10">
            <v>661</v>
          </cell>
          <cell r="C10" t="str">
            <v>ALLAHABAD BANK_NEW_661</v>
          </cell>
          <cell r="D10">
            <v>0</v>
          </cell>
          <cell r="E10">
            <v>12348</v>
          </cell>
          <cell r="F10">
            <v>0</v>
          </cell>
          <cell r="G10">
            <v>617400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623</v>
          </cell>
          <cell r="C11" t="str">
            <v>Andhra Bank</v>
          </cell>
          <cell r="D11">
            <v>0</v>
          </cell>
          <cell r="E11">
            <v>3039</v>
          </cell>
          <cell r="F11">
            <v>0</v>
          </cell>
          <cell r="G11">
            <v>151950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821</v>
          </cell>
          <cell r="C12" t="str">
            <v>Atalji Janasnehi Directorate</v>
          </cell>
          <cell r="D12">
            <v>0</v>
          </cell>
          <cell r="E12">
            <v>18858</v>
          </cell>
          <cell r="F12">
            <v>0</v>
          </cell>
          <cell r="G12">
            <v>942900</v>
          </cell>
          <cell r="H12">
            <v>33901557</v>
          </cell>
          <cell r="I12">
            <v>94290</v>
          </cell>
          <cell r="J12">
            <v>33807267</v>
          </cell>
        </row>
        <row r="13">
          <cell r="B13">
            <v>647</v>
          </cell>
          <cell r="C13" t="str">
            <v>Axis Bank Ltd</v>
          </cell>
          <cell r="D13">
            <v>0</v>
          </cell>
          <cell r="E13">
            <v>612</v>
          </cell>
          <cell r="F13">
            <v>0</v>
          </cell>
          <cell r="G13">
            <v>30600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630</v>
          </cell>
          <cell r="C14" t="str">
            <v>Bandhan Bank Ltd</v>
          </cell>
          <cell r="D14">
            <v>0</v>
          </cell>
          <cell r="E14">
            <v>37</v>
          </cell>
          <cell r="F14">
            <v>0</v>
          </cell>
          <cell r="G14">
            <v>1850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601</v>
          </cell>
          <cell r="C15" t="str">
            <v>Bank of Baroda</v>
          </cell>
          <cell r="D15">
            <v>0</v>
          </cell>
          <cell r="E15">
            <v>49986</v>
          </cell>
          <cell r="F15">
            <v>448</v>
          </cell>
          <cell r="G15">
            <v>2488996</v>
          </cell>
          <cell r="H15">
            <v>834761</v>
          </cell>
          <cell r="I15">
            <v>248900</v>
          </cell>
          <cell r="J15">
            <v>585861</v>
          </cell>
        </row>
        <row r="16">
          <cell r="B16">
            <v>648</v>
          </cell>
          <cell r="C16" t="str">
            <v>Bank of Baroda_New_648</v>
          </cell>
          <cell r="D16">
            <v>0</v>
          </cell>
          <cell r="E16">
            <v>5947</v>
          </cell>
          <cell r="F16">
            <v>0</v>
          </cell>
          <cell r="G16">
            <v>297350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602</v>
          </cell>
          <cell r="C17" t="str">
            <v>Bank Of India</v>
          </cell>
          <cell r="D17">
            <v>0</v>
          </cell>
          <cell r="E17">
            <v>105141</v>
          </cell>
          <cell r="F17">
            <v>49775</v>
          </cell>
          <cell r="G17">
            <v>4112225</v>
          </cell>
          <cell r="H17">
            <v>65702740</v>
          </cell>
          <cell r="I17">
            <v>411223</v>
          </cell>
          <cell r="J17">
            <v>65291517</v>
          </cell>
        </row>
        <row r="18">
          <cell r="B18">
            <v>649</v>
          </cell>
          <cell r="C18" t="str">
            <v>Bank of India_New_649</v>
          </cell>
          <cell r="D18">
            <v>0</v>
          </cell>
          <cell r="E18">
            <v>5983</v>
          </cell>
          <cell r="F18">
            <v>4</v>
          </cell>
          <cell r="G18">
            <v>299058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662</v>
          </cell>
          <cell r="C19" t="str">
            <v>BANK OF MAHARASHTRA_NEW_662</v>
          </cell>
          <cell r="D19">
            <v>0</v>
          </cell>
          <cell r="E19">
            <v>290</v>
          </cell>
          <cell r="F19">
            <v>0</v>
          </cell>
          <cell r="G19">
            <v>14500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671</v>
          </cell>
          <cell r="C20" t="str">
            <v>Baroda Rajasthan Kshetriya Gramin Bank</v>
          </cell>
          <cell r="D20">
            <v>0</v>
          </cell>
          <cell r="E20">
            <v>4065</v>
          </cell>
          <cell r="F20">
            <v>0</v>
          </cell>
          <cell r="G20">
            <v>203250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670</v>
          </cell>
          <cell r="C21" t="str">
            <v>BARODA UTTAR PRADESH GRAMIN BANK</v>
          </cell>
          <cell r="D21">
            <v>0</v>
          </cell>
          <cell r="E21">
            <v>231</v>
          </cell>
          <cell r="F21">
            <v>0</v>
          </cell>
          <cell r="G21">
            <v>11550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611</v>
          </cell>
          <cell r="C22" t="str">
            <v>Canara Bank</v>
          </cell>
          <cell r="D22">
            <v>0</v>
          </cell>
          <cell r="E22">
            <v>7009</v>
          </cell>
          <cell r="F22">
            <v>0</v>
          </cell>
          <cell r="G22">
            <v>350450</v>
          </cell>
          <cell r="H22">
            <v>45709720</v>
          </cell>
          <cell r="I22">
            <v>35045</v>
          </cell>
          <cell r="J22">
            <v>45674675</v>
          </cell>
        </row>
        <row r="23">
          <cell r="B23">
            <v>657</v>
          </cell>
          <cell r="C23" t="str">
            <v>Canara Bank_New_657</v>
          </cell>
          <cell r="D23">
            <v>0</v>
          </cell>
          <cell r="E23">
            <v>16524</v>
          </cell>
          <cell r="F23">
            <v>0</v>
          </cell>
          <cell r="G23">
            <v>826200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631</v>
          </cell>
          <cell r="C24" t="str">
            <v xml:space="preserve">Catholic Syrian Bank   </v>
          </cell>
          <cell r="D24">
            <v>0</v>
          </cell>
          <cell r="E24">
            <v>140</v>
          </cell>
          <cell r="F24">
            <v>0</v>
          </cell>
          <cell r="G24">
            <v>7000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650</v>
          </cell>
          <cell r="C25" t="str">
            <v>Central Bank of India_New_650</v>
          </cell>
          <cell r="D25">
            <v>0</v>
          </cell>
          <cell r="E25">
            <v>1348</v>
          </cell>
          <cell r="F25">
            <v>0</v>
          </cell>
          <cell r="G25">
            <v>67400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632</v>
          </cell>
          <cell r="C26" t="str">
            <v xml:space="preserve">City Union Bank Limited        </v>
          </cell>
          <cell r="D26">
            <v>0</v>
          </cell>
          <cell r="E26">
            <v>2522</v>
          </cell>
          <cell r="F26">
            <v>5</v>
          </cell>
          <cell r="G26">
            <v>125985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135</v>
          </cell>
          <cell r="C27" t="str">
            <v>Civil Supplies - A&amp;N Islands</v>
          </cell>
          <cell r="D27">
            <v>0</v>
          </cell>
          <cell r="E27">
            <v>589</v>
          </cell>
          <cell r="F27">
            <v>63</v>
          </cell>
          <cell r="G27">
            <v>28001</v>
          </cell>
          <cell r="H27">
            <v>957836</v>
          </cell>
          <cell r="I27">
            <v>2800</v>
          </cell>
          <cell r="J27">
            <v>955036</v>
          </cell>
        </row>
        <row r="28">
          <cell r="B28">
            <v>212</v>
          </cell>
          <cell r="C28" t="str">
            <v>Commissioner Nagaland</v>
          </cell>
          <cell r="D28">
            <v>0</v>
          </cell>
          <cell r="E28">
            <v>3873</v>
          </cell>
          <cell r="F28">
            <v>0</v>
          </cell>
          <cell r="G28">
            <v>193650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604</v>
          </cell>
          <cell r="C29" t="str">
            <v>Corporation Bank</v>
          </cell>
          <cell r="D29">
            <v>0</v>
          </cell>
          <cell r="E29">
            <v>7621</v>
          </cell>
          <cell r="F29">
            <v>0</v>
          </cell>
          <cell r="G29">
            <v>381050</v>
          </cell>
          <cell r="H29">
            <v>0</v>
          </cell>
          <cell r="I29">
            <v>0</v>
          </cell>
          <cell r="J29">
            <v>0</v>
          </cell>
        </row>
        <row r="30">
          <cell r="B30">
            <v>206</v>
          </cell>
          <cell r="C30" t="str">
            <v>CSC e-Governance Services India Limited</v>
          </cell>
          <cell r="D30">
            <v>5</v>
          </cell>
          <cell r="E30">
            <v>921143</v>
          </cell>
          <cell r="F30">
            <v>72774</v>
          </cell>
          <cell r="G30">
            <v>44383548</v>
          </cell>
          <cell r="H30">
            <v>1048792451</v>
          </cell>
          <cell r="I30">
            <v>4438355</v>
          </cell>
          <cell r="J30">
            <v>1044354096</v>
          </cell>
        </row>
        <row r="31">
          <cell r="B31">
            <v>151</v>
          </cell>
          <cell r="C31" t="str">
            <v>D.C. KURUNG KUMEY</v>
          </cell>
          <cell r="D31">
            <v>0</v>
          </cell>
          <cell r="E31">
            <v>80</v>
          </cell>
          <cell r="F31">
            <v>0</v>
          </cell>
          <cell r="G31">
            <v>4000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164</v>
          </cell>
          <cell r="C32" t="str">
            <v>DC  Tirap District</v>
          </cell>
          <cell r="D32">
            <v>0</v>
          </cell>
          <cell r="E32">
            <v>298</v>
          </cell>
          <cell r="F32">
            <v>0</v>
          </cell>
          <cell r="G32">
            <v>14900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154</v>
          </cell>
          <cell r="C33" t="str">
            <v>DC Aalo</v>
          </cell>
          <cell r="D33">
            <v>0</v>
          </cell>
          <cell r="E33">
            <v>272</v>
          </cell>
          <cell r="F33">
            <v>0</v>
          </cell>
          <cell r="G33">
            <v>13600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158</v>
          </cell>
          <cell r="C34" t="str">
            <v>DC Dibang Valley</v>
          </cell>
          <cell r="D34">
            <v>0</v>
          </cell>
          <cell r="E34">
            <v>24</v>
          </cell>
          <cell r="F34">
            <v>0</v>
          </cell>
          <cell r="G34">
            <v>1200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147</v>
          </cell>
          <cell r="C35" t="str">
            <v>DC East Kameng</v>
          </cell>
          <cell r="D35">
            <v>0</v>
          </cell>
          <cell r="E35">
            <v>228</v>
          </cell>
          <cell r="F35">
            <v>0</v>
          </cell>
          <cell r="G35">
            <v>11400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156</v>
          </cell>
          <cell r="C36" t="str">
            <v>DC East Siang</v>
          </cell>
          <cell r="D36">
            <v>0</v>
          </cell>
          <cell r="E36">
            <v>489</v>
          </cell>
          <cell r="F36">
            <v>0</v>
          </cell>
          <cell r="G36">
            <v>24450</v>
          </cell>
          <cell r="H36">
            <v>0</v>
          </cell>
          <cell r="I36">
            <v>0</v>
          </cell>
          <cell r="J36">
            <v>0</v>
          </cell>
        </row>
        <row r="37">
          <cell r="B37">
            <v>149</v>
          </cell>
          <cell r="C37" t="str">
            <v>DC ITANAGAR CAPITAL COMPLEX</v>
          </cell>
          <cell r="D37">
            <v>0</v>
          </cell>
          <cell r="E37">
            <v>868</v>
          </cell>
          <cell r="F37">
            <v>0</v>
          </cell>
          <cell r="G37">
            <v>43400</v>
          </cell>
          <cell r="H37">
            <v>0</v>
          </cell>
          <cell r="I37">
            <v>0</v>
          </cell>
          <cell r="J37">
            <v>0</v>
          </cell>
        </row>
        <row r="38">
          <cell r="B38">
            <v>160</v>
          </cell>
          <cell r="C38" t="str">
            <v>DC LOHIT</v>
          </cell>
          <cell r="D38">
            <v>0</v>
          </cell>
          <cell r="E38">
            <v>358</v>
          </cell>
          <cell r="F38">
            <v>0</v>
          </cell>
          <cell r="G38">
            <v>17900</v>
          </cell>
          <cell r="H38">
            <v>0</v>
          </cell>
          <cell r="I38">
            <v>0</v>
          </cell>
          <cell r="J38">
            <v>0</v>
          </cell>
        </row>
        <row r="39">
          <cell r="B39">
            <v>165</v>
          </cell>
          <cell r="C39" t="str">
            <v>DC Longding</v>
          </cell>
          <cell r="D39">
            <v>0</v>
          </cell>
          <cell r="E39">
            <v>440</v>
          </cell>
          <cell r="F39">
            <v>0</v>
          </cell>
          <cell r="G39">
            <v>22000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159</v>
          </cell>
          <cell r="C40" t="str">
            <v>DC Lower Dibang</v>
          </cell>
          <cell r="D40">
            <v>0</v>
          </cell>
          <cell r="E40">
            <v>298</v>
          </cell>
          <cell r="F40">
            <v>0</v>
          </cell>
          <cell r="G40">
            <v>14900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150</v>
          </cell>
          <cell r="C41" t="str">
            <v>DC LOWER SUBANSIRI</v>
          </cell>
          <cell r="D41">
            <v>0</v>
          </cell>
          <cell r="E41">
            <v>159</v>
          </cell>
          <cell r="F41">
            <v>0</v>
          </cell>
          <cell r="G41">
            <v>7950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162</v>
          </cell>
          <cell r="C42" t="str">
            <v>DC NAMSAI</v>
          </cell>
          <cell r="D42">
            <v>0</v>
          </cell>
          <cell r="E42">
            <v>714</v>
          </cell>
          <cell r="F42">
            <v>0</v>
          </cell>
          <cell r="G42">
            <v>35700</v>
          </cell>
          <cell r="H42">
            <v>0</v>
          </cell>
          <cell r="I42">
            <v>0</v>
          </cell>
          <cell r="J42">
            <v>0</v>
          </cell>
        </row>
        <row r="43">
          <cell r="B43">
            <v>148</v>
          </cell>
          <cell r="C43" t="str">
            <v>DC PAPUMPARE</v>
          </cell>
          <cell r="D43">
            <v>0</v>
          </cell>
          <cell r="E43">
            <v>768</v>
          </cell>
          <cell r="F43">
            <v>0</v>
          </cell>
          <cell r="G43">
            <v>38400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155</v>
          </cell>
          <cell r="C44" t="str">
            <v>DC Siang</v>
          </cell>
          <cell r="D44">
            <v>0</v>
          </cell>
          <cell r="E44">
            <v>216</v>
          </cell>
          <cell r="F44">
            <v>0</v>
          </cell>
          <cell r="G44">
            <v>10800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157</v>
          </cell>
          <cell r="C45" t="str">
            <v>DC Upper Siang District</v>
          </cell>
          <cell r="D45">
            <v>0</v>
          </cell>
          <cell r="E45">
            <v>405</v>
          </cell>
          <cell r="F45">
            <v>0</v>
          </cell>
          <cell r="G45">
            <v>20250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153</v>
          </cell>
          <cell r="C46" t="str">
            <v>DC Upper Subansiri</v>
          </cell>
          <cell r="D46">
            <v>0</v>
          </cell>
          <cell r="E46">
            <v>365</v>
          </cell>
          <cell r="F46">
            <v>0</v>
          </cell>
          <cell r="G46">
            <v>18250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146</v>
          </cell>
          <cell r="C47" t="str">
            <v>DC West Kameng</v>
          </cell>
          <cell r="D47">
            <v>0</v>
          </cell>
          <cell r="E47">
            <v>199</v>
          </cell>
          <cell r="F47">
            <v>0</v>
          </cell>
          <cell r="G47">
            <v>9950</v>
          </cell>
          <cell r="H47">
            <v>0</v>
          </cell>
          <cell r="I47">
            <v>0</v>
          </cell>
          <cell r="J47">
            <v>0</v>
          </cell>
        </row>
        <row r="48">
          <cell r="B48">
            <v>633</v>
          </cell>
          <cell r="C48" t="str">
            <v>DCB Bank</v>
          </cell>
          <cell r="D48">
            <v>0</v>
          </cell>
          <cell r="E48">
            <v>3</v>
          </cell>
          <cell r="F48">
            <v>0</v>
          </cell>
          <cell r="G48">
            <v>150</v>
          </cell>
          <cell r="H48">
            <v>0</v>
          </cell>
          <cell r="I48">
            <v>0</v>
          </cell>
          <cell r="J48">
            <v>0</v>
          </cell>
        </row>
        <row r="49">
          <cell r="B49">
            <v>618</v>
          </cell>
          <cell r="C49" t="str">
            <v>DENA BANK</v>
          </cell>
          <cell r="D49">
            <v>1</v>
          </cell>
          <cell r="E49">
            <v>372244</v>
          </cell>
          <cell r="F49">
            <v>120535</v>
          </cell>
          <cell r="G49">
            <v>15839935</v>
          </cell>
          <cell r="H49">
            <v>257263000</v>
          </cell>
          <cell r="I49">
            <v>1583994</v>
          </cell>
          <cell r="J49">
            <v>255679006</v>
          </cell>
        </row>
        <row r="50">
          <cell r="B50">
            <v>664</v>
          </cell>
          <cell r="C50" t="str">
            <v>Dena Bank_New_664</v>
          </cell>
          <cell r="D50">
            <v>0</v>
          </cell>
          <cell r="E50">
            <v>27378</v>
          </cell>
          <cell r="F50">
            <v>44</v>
          </cell>
          <cell r="G50">
            <v>1367888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815</v>
          </cell>
          <cell r="C51" t="str">
            <v>Department of Information Technology Govt of Jharkhand</v>
          </cell>
          <cell r="D51">
            <v>0</v>
          </cell>
          <cell r="E51">
            <v>2661</v>
          </cell>
          <cell r="F51">
            <v>0</v>
          </cell>
          <cell r="G51">
            <v>133050</v>
          </cell>
          <cell r="H51">
            <v>0</v>
          </cell>
          <cell r="I51">
            <v>0</v>
          </cell>
          <cell r="J51">
            <v>0</v>
          </cell>
        </row>
        <row r="52">
          <cell r="B52">
            <v>842</v>
          </cell>
          <cell r="C52" t="str">
            <v>Department of WCD</v>
          </cell>
          <cell r="D52">
            <v>0</v>
          </cell>
          <cell r="E52">
            <v>1708</v>
          </cell>
          <cell r="F52">
            <v>1708</v>
          </cell>
          <cell r="G52">
            <v>46116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108</v>
          </cell>
          <cell r="C53" t="str">
            <v>Dept of ITC Govt of Rajasthan</v>
          </cell>
          <cell r="D53">
            <v>0</v>
          </cell>
          <cell r="E53">
            <v>307254</v>
          </cell>
          <cell r="F53">
            <v>269</v>
          </cell>
          <cell r="G53">
            <v>15356513</v>
          </cell>
          <cell r="H53">
            <v>54438100</v>
          </cell>
          <cell r="I53">
            <v>1535651</v>
          </cell>
          <cell r="J53">
            <v>52902449</v>
          </cell>
        </row>
        <row r="54">
          <cell r="B54">
            <v>161</v>
          </cell>
          <cell r="C54" t="str">
            <v>Deputy Commissioner</v>
          </cell>
          <cell r="D54">
            <v>0</v>
          </cell>
          <cell r="E54">
            <v>85</v>
          </cell>
          <cell r="F54">
            <v>0</v>
          </cell>
          <cell r="G54">
            <v>4250</v>
          </cell>
          <cell r="H54">
            <v>0</v>
          </cell>
          <cell r="I54">
            <v>0</v>
          </cell>
          <cell r="J54">
            <v>0</v>
          </cell>
        </row>
        <row r="55">
          <cell r="B55">
            <v>163</v>
          </cell>
          <cell r="C55" t="str">
            <v>DEPUTY COMMISSIONER CHANGLANG</v>
          </cell>
          <cell r="D55">
            <v>0</v>
          </cell>
          <cell r="E55">
            <v>2585</v>
          </cell>
          <cell r="F55">
            <v>0</v>
          </cell>
          <cell r="G55">
            <v>129250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152</v>
          </cell>
          <cell r="C56" t="str">
            <v>DEPUTY COMMISSIONER KRA DAADI</v>
          </cell>
          <cell r="D56">
            <v>0</v>
          </cell>
          <cell r="E56">
            <v>119</v>
          </cell>
          <cell r="F56">
            <v>0</v>
          </cell>
          <cell r="G56">
            <v>5950</v>
          </cell>
          <cell r="H56">
            <v>0</v>
          </cell>
          <cell r="I56">
            <v>0</v>
          </cell>
          <cell r="J56">
            <v>0</v>
          </cell>
        </row>
        <row r="57">
          <cell r="B57">
            <v>145</v>
          </cell>
          <cell r="C57" t="str">
            <v>DEPUTY COMMISSIONER TAWANG</v>
          </cell>
          <cell r="D57">
            <v>0</v>
          </cell>
          <cell r="E57">
            <v>520</v>
          </cell>
          <cell r="F57">
            <v>0</v>
          </cell>
          <cell r="G57">
            <v>26000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952</v>
          </cell>
          <cell r="C58" t="str">
            <v>Director General Health Services</v>
          </cell>
          <cell r="D58">
            <v>0</v>
          </cell>
          <cell r="E58">
            <v>11972</v>
          </cell>
          <cell r="F58">
            <v>11972</v>
          </cell>
          <cell r="G58">
            <v>323244</v>
          </cell>
          <cell r="H58">
            <v>14052</v>
          </cell>
          <cell r="I58">
            <v>14052</v>
          </cell>
          <cell r="J58">
            <v>0</v>
          </cell>
        </row>
        <row r="59">
          <cell r="B59">
            <v>955</v>
          </cell>
          <cell r="C59" t="str">
            <v>Director Health and Family Welfare</v>
          </cell>
          <cell r="D59">
            <v>0</v>
          </cell>
          <cell r="E59">
            <v>3822</v>
          </cell>
          <cell r="F59">
            <v>3822</v>
          </cell>
          <cell r="G59">
            <v>103194</v>
          </cell>
          <cell r="H59">
            <v>0</v>
          </cell>
          <cell r="I59">
            <v>0</v>
          </cell>
          <cell r="J59">
            <v>0</v>
          </cell>
        </row>
        <row r="60">
          <cell r="B60">
            <v>956</v>
          </cell>
          <cell r="C60" t="str">
            <v>Directorate of Health Services</v>
          </cell>
          <cell r="D60">
            <v>0</v>
          </cell>
          <cell r="E60">
            <v>1</v>
          </cell>
          <cell r="F60">
            <v>1</v>
          </cell>
          <cell r="G60">
            <v>27</v>
          </cell>
          <cell r="H60">
            <v>0</v>
          </cell>
          <cell r="I60">
            <v>0</v>
          </cell>
          <cell r="J60">
            <v>0</v>
          </cell>
        </row>
        <row r="61">
          <cell r="B61">
            <v>957</v>
          </cell>
          <cell r="C61" t="str">
            <v>Directorate of Public Health and Family Welfare</v>
          </cell>
          <cell r="D61">
            <v>0</v>
          </cell>
          <cell r="E61">
            <v>1228</v>
          </cell>
          <cell r="F61">
            <v>1228</v>
          </cell>
          <cell r="G61">
            <v>33156</v>
          </cell>
          <cell r="H61">
            <v>0</v>
          </cell>
          <cell r="I61">
            <v>0</v>
          </cell>
          <cell r="J61">
            <v>0</v>
          </cell>
        </row>
        <row r="62">
          <cell r="B62">
            <v>843</v>
          </cell>
          <cell r="C62" t="str">
            <v>Directorate of Secondary Education</v>
          </cell>
          <cell r="D62">
            <v>0</v>
          </cell>
          <cell r="E62">
            <v>48</v>
          </cell>
          <cell r="F62">
            <v>0</v>
          </cell>
          <cell r="G62">
            <v>2400</v>
          </cell>
          <cell r="H62">
            <v>0</v>
          </cell>
          <cell r="I62">
            <v>0</v>
          </cell>
          <cell r="J62">
            <v>0</v>
          </cell>
        </row>
        <row r="63">
          <cell r="B63">
            <v>844</v>
          </cell>
          <cell r="C63" t="str">
            <v>Directorate of Woman and Child Development</v>
          </cell>
          <cell r="D63">
            <v>0</v>
          </cell>
          <cell r="E63">
            <v>485</v>
          </cell>
          <cell r="F63">
            <v>485</v>
          </cell>
          <cell r="G63">
            <v>13095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217</v>
          </cell>
          <cell r="C64" t="str">
            <v>DIT Lakshadweep</v>
          </cell>
          <cell r="D64">
            <v>0</v>
          </cell>
          <cell r="E64">
            <v>152</v>
          </cell>
          <cell r="F64">
            <v>0</v>
          </cell>
          <cell r="G64">
            <v>7600</v>
          </cell>
          <cell r="H64">
            <v>0</v>
          </cell>
          <cell r="I64">
            <v>0</v>
          </cell>
          <cell r="J64">
            <v>0</v>
          </cell>
        </row>
        <row r="65">
          <cell r="B65">
            <v>921</v>
          </cell>
          <cell r="C65" t="str">
            <v>Eastern Railway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946888</v>
          </cell>
          <cell r="I65">
            <v>0</v>
          </cell>
          <cell r="J65">
            <v>946888</v>
          </cell>
        </row>
        <row r="66">
          <cell r="B66">
            <v>841</v>
          </cell>
          <cell r="C66" t="str">
            <v>Education Department</v>
          </cell>
          <cell r="D66">
            <v>0</v>
          </cell>
          <cell r="E66">
            <v>12255</v>
          </cell>
          <cell r="F66">
            <v>0</v>
          </cell>
          <cell r="G66">
            <v>612750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986</v>
          </cell>
          <cell r="C67" t="str">
            <v>Electronics &amp; Information Technology E&amp;IT Department Government of Chhattisgarh GoCG</v>
          </cell>
          <cell r="D67">
            <v>0</v>
          </cell>
          <cell r="E67">
            <v>52956</v>
          </cell>
          <cell r="F67">
            <v>7390</v>
          </cell>
          <cell r="G67">
            <v>2477830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106</v>
          </cell>
          <cell r="C68" t="str">
            <v>FCR Govt of Haryana</v>
          </cell>
          <cell r="D68">
            <v>0</v>
          </cell>
          <cell r="E68">
            <v>21042</v>
          </cell>
          <cell r="F68">
            <v>3014</v>
          </cell>
          <cell r="G68">
            <v>982778</v>
          </cell>
          <cell r="H68">
            <v>22181808</v>
          </cell>
          <cell r="I68">
            <v>98278</v>
          </cell>
          <cell r="J68">
            <v>22083530</v>
          </cell>
        </row>
        <row r="69">
          <cell r="B69">
            <v>103</v>
          </cell>
          <cell r="C69" t="str">
            <v>FCS Govt of Punjab</v>
          </cell>
          <cell r="D69">
            <v>0</v>
          </cell>
          <cell r="E69">
            <v>36144</v>
          </cell>
          <cell r="F69">
            <v>8857</v>
          </cell>
          <cell r="G69">
            <v>1603489</v>
          </cell>
          <cell r="H69">
            <v>12393492</v>
          </cell>
          <cell r="I69">
            <v>160349</v>
          </cell>
          <cell r="J69">
            <v>12233143</v>
          </cell>
        </row>
        <row r="70">
          <cell r="B70">
            <v>218</v>
          </cell>
          <cell r="C70" t="str">
            <v>General Administration Department</v>
          </cell>
          <cell r="D70">
            <v>0</v>
          </cell>
          <cell r="E70">
            <v>44405</v>
          </cell>
          <cell r="F70">
            <v>0</v>
          </cell>
          <cell r="G70">
            <v>2220250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130</v>
          </cell>
          <cell r="C71" t="str">
            <v>Govt of Goa</v>
          </cell>
          <cell r="D71">
            <v>0</v>
          </cell>
          <cell r="E71">
            <v>1644</v>
          </cell>
          <cell r="F71">
            <v>757</v>
          </cell>
          <cell r="G71">
            <v>64789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124</v>
          </cell>
          <cell r="C72" t="str">
            <v>Govt of Gujarat</v>
          </cell>
          <cell r="D72">
            <v>0</v>
          </cell>
          <cell r="E72">
            <v>92841</v>
          </cell>
          <cell r="F72">
            <v>452</v>
          </cell>
          <cell r="G72">
            <v>4631654</v>
          </cell>
          <cell r="H72">
            <v>109823681</v>
          </cell>
          <cell r="I72">
            <v>463165</v>
          </cell>
          <cell r="J72">
            <v>109360516</v>
          </cell>
        </row>
        <row r="73">
          <cell r="B73">
            <v>102</v>
          </cell>
          <cell r="C73" t="str">
            <v>Govt of Himachal Pradesh</v>
          </cell>
          <cell r="D73">
            <v>0</v>
          </cell>
          <cell r="E73">
            <v>4466</v>
          </cell>
          <cell r="F73">
            <v>2430</v>
          </cell>
          <cell r="G73">
            <v>167410</v>
          </cell>
          <cell r="H73">
            <v>1997871</v>
          </cell>
          <cell r="I73">
            <v>16741</v>
          </cell>
          <cell r="J73">
            <v>1981130</v>
          </cell>
        </row>
        <row r="74">
          <cell r="B74">
            <v>129</v>
          </cell>
          <cell r="C74" t="str">
            <v xml:space="preserve">Govt of Karnataka </v>
          </cell>
          <cell r="D74">
            <v>0</v>
          </cell>
          <cell r="E74">
            <v>34797</v>
          </cell>
          <cell r="F74">
            <v>1633</v>
          </cell>
          <cell r="G74">
            <v>1702291</v>
          </cell>
          <cell r="H74">
            <v>51179977</v>
          </cell>
          <cell r="I74">
            <v>170229</v>
          </cell>
          <cell r="J74">
            <v>51009748</v>
          </cell>
        </row>
        <row r="75">
          <cell r="B75">
            <v>132</v>
          </cell>
          <cell r="C75" t="str">
            <v>Govt of Kerala</v>
          </cell>
          <cell r="D75">
            <v>1</v>
          </cell>
          <cell r="E75">
            <v>88861</v>
          </cell>
          <cell r="F75">
            <v>18660</v>
          </cell>
          <cell r="G75">
            <v>4013910</v>
          </cell>
          <cell r="H75">
            <v>36820309</v>
          </cell>
          <cell r="I75">
            <v>401391</v>
          </cell>
          <cell r="J75">
            <v>36418918</v>
          </cell>
        </row>
        <row r="76">
          <cell r="B76">
            <v>127</v>
          </cell>
          <cell r="C76" t="str">
            <v>Govt of Maharashtra</v>
          </cell>
          <cell r="D76">
            <v>0</v>
          </cell>
          <cell r="E76">
            <v>118131</v>
          </cell>
          <cell r="F76">
            <v>0</v>
          </cell>
          <cell r="G76">
            <v>5906550</v>
          </cell>
          <cell r="H76">
            <v>5180377</v>
          </cell>
          <cell r="I76">
            <v>590655</v>
          </cell>
          <cell r="J76">
            <v>4589722</v>
          </cell>
        </row>
        <row r="77">
          <cell r="B77">
            <v>111</v>
          </cell>
          <cell r="C77" t="str">
            <v>Govt of Sikkim - Dept of Econo</v>
          </cell>
          <cell r="D77">
            <v>0</v>
          </cell>
          <cell r="E77">
            <v>1308</v>
          </cell>
          <cell r="F77">
            <v>529</v>
          </cell>
          <cell r="G77">
            <v>53233</v>
          </cell>
          <cell r="H77">
            <v>295409</v>
          </cell>
          <cell r="I77">
            <v>5323</v>
          </cell>
          <cell r="J77">
            <v>290086</v>
          </cell>
        </row>
        <row r="78">
          <cell r="B78">
            <v>138</v>
          </cell>
          <cell r="C78" t="str">
            <v>Govt of UT of Chandigarh</v>
          </cell>
          <cell r="D78">
            <v>0</v>
          </cell>
          <cell r="E78">
            <v>2471</v>
          </cell>
          <cell r="F78">
            <v>0</v>
          </cell>
          <cell r="G78">
            <v>123550</v>
          </cell>
          <cell r="H78">
            <v>719873</v>
          </cell>
          <cell r="I78">
            <v>12355</v>
          </cell>
          <cell r="J78">
            <v>707518</v>
          </cell>
        </row>
        <row r="79">
          <cell r="B79">
            <v>214</v>
          </cell>
          <cell r="C79" t="str">
            <v>Govt. of Mizoram</v>
          </cell>
          <cell r="D79">
            <v>0</v>
          </cell>
          <cell r="E79">
            <v>7595</v>
          </cell>
          <cell r="F79">
            <v>0</v>
          </cell>
          <cell r="G79">
            <v>379750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105</v>
          </cell>
          <cell r="C80" t="str">
            <v>Govt. of Uttarkhand</v>
          </cell>
          <cell r="D80">
            <v>0</v>
          </cell>
          <cell r="E80">
            <v>1</v>
          </cell>
          <cell r="F80">
            <v>0</v>
          </cell>
          <cell r="G80">
            <v>50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635</v>
          </cell>
          <cell r="C81" t="str">
            <v>HDFC Bank Limited</v>
          </cell>
          <cell r="D81">
            <v>0</v>
          </cell>
          <cell r="E81">
            <v>1203</v>
          </cell>
          <cell r="F81">
            <v>0</v>
          </cell>
          <cell r="G81">
            <v>60150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636</v>
          </cell>
          <cell r="C82" t="str">
            <v>ICICI Bank Limited</v>
          </cell>
          <cell r="D82">
            <v>0</v>
          </cell>
          <cell r="E82">
            <v>400</v>
          </cell>
          <cell r="F82">
            <v>0</v>
          </cell>
          <cell r="G82">
            <v>20000</v>
          </cell>
          <cell r="H82">
            <v>0</v>
          </cell>
          <cell r="I82">
            <v>0</v>
          </cell>
          <cell r="J82">
            <v>0</v>
          </cell>
        </row>
        <row r="83">
          <cell r="B83">
            <v>624</v>
          </cell>
          <cell r="C83" t="str">
            <v>IDBI Bank ltd</v>
          </cell>
          <cell r="D83">
            <v>0</v>
          </cell>
          <cell r="E83">
            <v>2</v>
          </cell>
          <cell r="F83">
            <v>0</v>
          </cell>
          <cell r="G83">
            <v>100</v>
          </cell>
          <cell r="H83">
            <v>4013218</v>
          </cell>
          <cell r="I83">
            <v>10</v>
          </cell>
          <cell r="J83">
            <v>4013208</v>
          </cell>
        </row>
        <row r="84">
          <cell r="B84">
            <v>667</v>
          </cell>
          <cell r="C84" t="str">
            <v>IDBI Bank Ltd_New_667</v>
          </cell>
          <cell r="D84">
            <v>0</v>
          </cell>
          <cell r="E84">
            <v>3795</v>
          </cell>
          <cell r="F84">
            <v>0</v>
          </cell>
          <cell r="G84">
            <v>189750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637</v>
          </cell>
          <cell r="C85" t="str">
            <v>IDFC BANK LIMITED</v>
          </cell>
          <cell r="D85">
            <v>0</v>
          </cell>
          <cell r="E85">
            <v>664</v>
          </cell>
          <cell r="F85">
            <v>0</v>
          </cell>
          <cell r="G85">
            <v>33200</v>
          </cell>
          <cell r="H85">
            <v>0</v>
          </cell>
          <cell r="I85">
            <v>0</v>
          </cell>
          <cell r="J85">
            <v>0</v>
          </cell>
        </row>
        <row r="86">
          <cell r="B86">
            <v>651</v>
          </cell>
          <cell r="C86" t="str">
            <v>Indian Bank_New_651</v>
          </cell>
          <cell r="D86">
            <v>0</v>
          </cell>
          <cell r="E86">
            <v>324</v>
          </cell>
          <cell r="F86">
            <v>0</v>
          </cell>
          <cell r="G86">
            <v>16200</v>
          </cell>
          <cell r="H86">
            <v>0</v>
          </cell>
          <cell r="I86">
            <v>0</v>
          </cell>
          <cell r="J86">
            <v>0</v>
          </cell>
        </row>
        <row r="87">
          <cell r="B87">
            <v>659</v>
          </cell>
          <cell r="C87" t="str">
            <v>INDIAN OVERSEAS BANK_NEW_659</v>
          </cell>
          <cell r="D87">
            <v>0</v>
          </cell>
          <cell r="E87">
            <v>920</v>
          </cell>
          <cell r="F87">
            <v>0</v>
          </cell>
          <cell r="G87">
            <v>46000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804</v>
          </cell>
          <cell r="C88" t="str">
            <v>Indiapost</v>
          </cell>
          <cell r="D88">
            <v>0</v>
          </cell>
          <cell r="E88">
            <v>204</v>
          </cell>
          <cell r="F88">
            <v>0</v>
          </cell>
          <cell r="G88">
            <v>10200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638</v>
          </cell>
          <cell r="C89" t="str">
            <v>IndusInd Bank</v>
          </cell>
          <cell r="D89">
            <v>0</v>
          </cell>
          <cell r="E89">
            <v>6417</v>
          </cell>
          <cell r="F89">
            <v>0</v>
          </cell>
          <cell r="G89">
            <v>320850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816</v>
          </cell>
          <cell r="C90" t="str">
            <v>Information Technology &amp; Communication Department</v>
          </cell>
          <cell r="D90">
            <v>1</v>
          </cell>
          <cell r="E90">
            <v>37170</v>
          </cell>
          <cell r="F90">
            <v>46</v>
          </cell>
          <cell r="G90">
            <v>1857482</v>
          </cell>
          <cell r="H90">
            <v>50193107</v>
          </cell>
          <cell r="I90">
            <v>185748</v>
          </cell>
          <cell r="J90">
            <v>50007359</v>
          </cell>
        </row>
        <row r="91">
          <cell r="B91">
            <v>818</v>
          </cell>
          <cell r="C91" t="str">
            <v>Information Technology Electronics and Communication Department</v>
          </cell>
          <cell r="D91">
            <v>0</v>
          </cell>
          <cell r="E91">
            <v>21083</v>
          </cell>
          <cell r="F91">
            <v>0</v>
          </cell>
          <cell r="G91">
            <v>1054150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101</v>
          </cell>
          <cell r="C92" t="str">
            <v>Jammu and Kashmir Bank</v>
          </cell>
          <cell r="D92">
            <v>0</v>
          </cell>
          <cell r="E92">
            <v>3508</v>
          </cell>
          <cell r="F92">
            <v>0</v>
          </cell>
          <cell r="G92">
            <v>175400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639</v>
          </cell>
          <cell r="C93" t="str">
            <v>Karnataka Bank</v>
          </cell>
          <cell r="D93">
            <v>0</v>
          </cell>
          <cell r="E93">
            <v>30</v>
          </cell>
          <cell r="F93">
            <v>0</v>
          </cell>
          <cell r="G93">
            <v>1500</v>
          </cell>
          <cell r="H93">
            <v>0</v>
          </cell>
          <cell r="I93">
            <v>0</v>
          </cell>
          <cell r="J93">
            <v>0</v>
          </cell>
        </row>
        <row r="94">
          <cell r="B94">
            <v>640</v>
          </cell>
          <cell r="C94" t="str">
            <v xml:space="preserve">Karur Vysya Bank </v>
          </cell>
          <cell r="D94">
            <v>0</v>
          </cell>
          <cell r="E94">
            <v>7495</v>
          </cell>
          <cell r="F94">
            <v>959</v>
          </cell>
          <cell r="G94">
            <v>352693</v>
          </cell>
          <cell r="H94">
            <v>0</v>
          </cell>
          <cell r="I94">
            <v>0</v>
          </cell>
          <cell r="J94">
            <v>0</v>
          </cell>
        </row>
        <row r="95">
          <cell r="B95">
            <v>628</v>
          </cell>
          <cell r="C95" t="str">
            <v>KotakMahindra Bank</v>
          </cell>
          <cell r="D95">
            <v>0</v>
          </cell>
          <cell r="E95">
            <v>6298</v>
          </cell>
          <cell r="F95">
            <v>0</v>
          </cell>
          <cell r="G95">
            <v>314900</v>
          </cell>
          <cell r="H95">
            <v>0</v>
          </cell>
          <cell r="I95">
            <v>0</v>
          </cell>
          <cell r="J95">
            <v>0</v>
          </cell>
        </row>
        <row r="96">
          <cell r="B96">
            <v>629</v>
          </cell>
          <cell r="C96" t="str">
            <v>Lakshmi Vilas Bank</v>
          </cell>
          <cell r="D96">
            <v>0</v>
          </cell>
          <cell r="E96">
            <v>437</v>
          </cell>
          <cell r="F96">
            <v>0</v>
          </cell>
          <cell r="G96">
            <v>21850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820</v>
          </cell>
          <cell r="C97" t="str">
            <v xml:space="preserve">Madhya Pradesh State Electronics Development Corporation Ltd.  </v>
          </cell>
          <cell r="D97">
            <v>1</v>
          </cell>
          <cell r="E97">
            <v>102950</v>
          </cell>
          <cell r="F97">
            <v>1001</v>
          </cell>
          <cell r="G97">
            <v>5124517</v>
          </cell>
          <cell r="H97">
            <v>81424403</v>
          </cell>
          <cell r="I97">
            <v>512452</v>
          </cell>
          <cell r="J97">
            <v>80911951</v>
          </cell>
        </row>
        <row r="98">
          <cell r="B98">
            <v>954</v>
          </cell>
          <cell r="C98" t="str">
            <v>National Cooperative Consumers Federation Of India Limited</v>
          </cell>
          <cell r="D98">
            <v>0</v>
          </cell>
          <cell r="E98">
            <v>10863</v>
          </cell>
          <cell r="F98">
            <v>0</v>
          </cell>
          <cell r="G98">
            <v>543150</v>
          </cell>
          <cell r="H98">
            <v>0</v>
          </cell>
          <cell r="I98">
            <v>0</v>
          </cell>
          <cell r="J98">
            <v>0</v>
          </cell>
        </row>
        <row r="99">
          <cell r="B99">
            <v>823</v>
          </cell>
          <cell r="C99" t="str">
            <v>National Institute of Electronics &amp; Information Technology</v>
          </cell>
          <cell r="D99">
            <v>0</v>
          </cell>
          <cell r="E99">
            <v>303</v>
          </cell>
          <cell r="F99">
            <v>0</v>
          </cell>
          <cell r="G99">
            <v>15150</v>
          </cell>
          <cell r="H99">
            <v>23099</v>
          </cell>
          <cell r="I99">
            <v>1515</v>
          </cell>
          <cell r="J99">
            <v>21584</v>
          </cell>
        </row>
        <row r="100">
          <cell r="B100">
            <v>814</v>
          </cell>
          <cell r="C100" t="str">
            <v>NSDL e-Governance Infrastructure Limited</v>
          </cell>
          <cell r="D100">
            <v>1</v>
          </cell>
          <cell r="E100">
            <v>209486</v>
          </cell>
          <cell r="F100">
            <v>21447</v>
          </cell>
          <cell r="G100">
            <v>9981059</v>
          </cell>
          <cell r="H100">
            <v>156901570</v>
          </cell>
          <cell r="I100">
            <v>998106</v>
          </cell>
          <cell r="J100">
            <v>155903464</v>
          </cell>
        </row>
        <row r="101">
          <cell r="B101">
            <v>143</v>
          </cell>
          <cell r="C101" t="str">
            <v xml:space="preserve">Odisha Computer Application Center </v>
          </cell>
          <cell r="D101">
            <v>0</v>
          </cell>
          <cell r="E101">
            <v>90781</v>
          </cell>
          <cell r="F101">
            <v>4596</v>
          </cell>
          <cell r="G101">
            <v>4433342</v>
          </cell>
          <cell r="H101">
            <v>0</v>
          </cell>
          <cell r="I101">
            <v>0</v>
          </cell>
          <cell r="J101">
            <v>0</v>
          </cell>
        </row>
        <row r="102">
          <cell r="B102">
            <v>652</v>
          </cell>
          <cell r="C102" t="str">
            <v>ORIENTAL BANK OF COMMERCE_NEW_652</v>
          </cell>
          <cell r="D102">
            <v>0</v>
          </cell>
          <cell r="E102">
            <v>10101</v>
          </cell>
          <cell r="F102">
            <v>31</v>
          </cell>
          <cell r="G102">
            <v>504337</v>
          </cell>
          <cell r="H102">
            <v>0</v>
          </cell>
          <cell r="I102">
            <v>0</v>
          </cell>
          <cell r="J102">
            <v>0</v>
          </cell>
        </row>
        <row r="103">
          <cell r="B103">
            <v>660</v>
          </cell>
          <cell r="C103" t="str">
            <v>Punjab &amp; Sind Bank_New_660</v>
          </cell>
          <cell r="D103">
            <v>0</v>
          </cell>
          <cell r="E103">
            <v>1027</v>
          </cell>
          <cell r="F103">
            <v>0</v>
          </cell>
          <cell r="G103">
            <v>51350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614</v>
          </cell>
          <cell r="C104" t="str">
            <v>Punjab and Sind Bank</v>
          </cell>
          <cell r="D104">
            <v>0</v>
          </cell>
          <cell r="E104">
            <v>3977</v>
          </cell>
          <cell r="F104">
            <v>0</v>
          </cell>
          <cell r="G104">
            <v>198850</v>
          </cell>
          <cell r="H104">
            <v>6503018</v>
          </cell>
          <cell r="I104">
            <v>19885</v>
          </cell>
          <cell r="J104">
            <v>6483133</v>
          </cell>
        </row>
        <row r="105">
          <cell r="B105">
            <v>607</v>
          </cell>
          <cell r="C105" t="str">
            <v>Punjab National Bank</v>
          </cell>
          <cell r="D105">
            <v>0</v>
          </cell>
          <cell r="E105">
            <v>15581</v>
          </cell>
          <cell r="F105">
            <v>120</v>
          </cell>
          <cell r="G105">
            <v>776290</v>
          </cell>
          <cell r="H105">
            <v>48130361</v>
          </cell>
          <cell r="I105">
            <v>77629</v>
          </cell>
          <cell r="J105">
            <v>48052732</v>
          </cell>
        </row>
        <row r="106">
          <cell r="B106">
            <v>116</v>
          </cell>
          <cell r="C106" t="str">
            <v>RDD Govt of Tripura</v>
          </cell>
          <cell r="D106">
            <v>0</v>
          </cell>
          <cell r="E106">
            <v>3532</v>
          </cell>
          <cell r="F106">
            <v>0</v>
          </cell>
          <cell r="G106">
            <v>176600</v>
          </cell>
          <cell r="H106">
            <v>0</v>
          </cell>
          <cell r="I106">
            <v>0</v>
          </cell>
          <cell r="J106">
            <v>0</v>
          </cell>
        </row>
        <row r="107">
          <cell r="B107">
            <v>169</v>
          </cell>
          <cell r="C107" t="str">
            <v>Rural Development Department Bihar-1</v>
          </cell>
          <cell r="D107">
            <v>0</v>
          </cell>
          <cell r="E107">
            <v>80108</v>
          </cell>
          <cell r="F107">
            <v>271</v>
          </cell>
          <cell r="G107">
            <v>3999167</v>
          </cell>
          <cell r="H107">
            <v>0</v>
          </cell>
          <cell r="I107">
            <v>0</v>
          </cell>
          <cell r="J107">
            <v>0</v>
          </cell>
        </row>
        <row r="108">
          <cell r="B108">
            <v>110</v>
          </cell>
          <cell r="C108" t="str">
            <v>Rural Development Dept</v>
          </cell>
          <cell r="D108">
            <v>0</v>
          </cell>
          <cell r="E108">
            <v>17793</v>
          </cell>
          <cell r="F108">
            <v>1037</v>
          </cell>
          <cell r="G108">
            <v>865799</v>
          </cell>
          <cell r="H108">
            <v>11576035</v>
          </cell>
          <cell r="I108">
            <v>86580</v>
          </cell>
          <cell r="J108">
            <v>11489455</v>
          </cell>
        </row>
        <row r="109">
          <cell r="B109">
            <v>141</v>
          </cell>
          <cell r="C109" t="str">
            <v>Secretery IT</v>
          </cell>
          <cell r="D109">
            <v>0</v>
          </cell>
          <cell r="E109">
            <v>92128</v>
          </cell>
          <cell r="F109">
            <v>0</v>
          </cell>
          <cell r="G109">
            <v>4606400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830</v>
          </cell>
          <cell r="C110" t="str">
            <v>Social Welfare Deptt.</v>
          </cell>
          <cell r="D110">
            <v>0</v>
          </cell>
          <cell r="E110">
            <v>889</v>
          </cell>
          <cell r="F110">
            <v>889</v>
          </cell>
          <cell r="G110">
            <v>24003</v>
          </cell>
          <cell r="H110">
            <v>0</v>
          </cell>
          <cell r="I110">
            <v>0</v>
          </cell>
          <cell r="J110">
            <v>0</v>
          </cell>
        </row>
        <row r="111">
          <cell r="B111">
            <v>928</v>
          </cell>
          <cell r="C111" t="str">
            <v>South East Central Railway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125900</v>
          </cell>
          <cell r="I111">
            <v>0</v>
          </cell>
          <cell r="J111">
            <v>125900</v>
          </cell>
        </row>
        <row r="112">
          <cell r="B112">
            <v>643</v>
          </cell>
          <cell r="C112" t="str">
            <v>South Indian Bank</v>
          </cell>
          <cell r="D112">
            <v>0</v>
          </cell>
          <cell r="E112">
            <v>1684</v>
          </cell>
          <cell r="F112">
            <v>0</v>
          </cell>
          <cell r="G112">
            <v>84200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213</v>
          </cell>
          <cell r="C113" t="str">
            <v>Special Secretary Home</v>
          </cell>
          <cell r="D113">
            <v>0</v>
          </cell>
          <cell r="E113">
            <v>11277</v>
          </cell>
          <cell r="F113">
            <v>584</v>
          </cell>
          <cell r="G113">
            <v>550418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608</v>
          </cell>
          <cell r="C114" t="str">
            <v>State Bank of India</v>
          </cell>
          <cell r="D114">
            <v>0</v>
          </cell>
          <cell r="E114">
            <v>727</v>
          </cell>
          <cell r="F114">
            <v>50</v>
          </cell>
          <cell r="G114">
            <v>35200</v>
          </cell>
          <cell r="H114">
            <v>18428417</v>
          </cell>
          <cell r="I114">
            <v>3520</v>
          </cell>
          <cell r="J114">
            <v>18424897</v>
          </cell>
        </row>
        <row r="115">
          <cell r="B115">
            <v>654</v>
          </cell>
          <cell r="C115" t="str">
            <v>STATE BANK OF INDIA_New_654*</v>
          </cell>
          <cell r="D115">
            <v>0</v>
          </cell>
          <cell r="E115">
            <v>35048</v>
          </cell>
          <cell r="F115">
            <v>12</v>
          </cell>
          <cell r="G115">
            <v>1752124</v>
          </cell>
          <cell r="H115">
            <v>0</v>
          </cell>
          <cell r="I115">
            <v>0</v>
          </cell>
          <cell r="J115">
            <v>0</v>
          </cell>
        </row>
        <row r="116">
          <cell r="B116">
            <v>625</v>
          </cell>
          <cell r="C116" t="str">
            <v>State Bank of Bikaner &amp; Jaipur*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>
            <v>984</v>
          </cell>
          <cell r="C117" t="str">
            <v>State Project Director SSA J&amp;K</v>
          </cell>
          <cell r="D117">
            <v>0</v>
          </cell>
          <cell r="E117">
            <v>49</v>
          </cell>
          <cell r="F117">
            <v>0</v>
          </cell>
          <cell r="G117">
            <v>2450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>
            <v>658</v>
          </cell>
          <cell r="C118" t="str">
            <v>Syndicate Bank_New_658</v>
          </cell>
          <cell r="D118">
            <v>0</v>
          </cell>
          <cell r="E118">
            <v>17494</v>
          </cell>
          <cell r="F118">
            <v>0</v>
          </cell>
          <cell r="G118">
            <v>874700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>
            <v>208</v>
          </cell>
          <cell r="C119" t="str">
            <v>Tamil Nadu eGovernance Agency</v>
          </cell>
          <cell r="D119">
            <v>1</v>
          </cell>
          <cell r="E119">
            <v>118005</v>
          </cell>
          <cell r="F119">
            <v>14187</v>
          </cell>
          <cell r="G119">
            <v>5573989</v>
          </cell>
          <cell r="H119">
            <v>0</v>
          </cell>
          <cell r="I119">
            <v>0</v>
          </cell>
          <cell r="J119">
            <v>0</v>
          </cell>
        </row>
        <row r="120">
          <cell r="B120">
            <v>644</v>
          </cell>
          <cell r="C120" t="str">
            <v>Tamil Nadu Mercantile Bank</v>
          </cell>
          <cell r="D120">
            <v>0</v>
          </cell>
          <cell r="E120">
            <v>42</v>
          </cell>
          <cell r="F120">
            <v>0</v>
          </cell>
          <cell r="G120">
            <v>2100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641</v>
          </cell>
          <cell r="C121" t="str">
            <v>The Nainital Bank Ltd</v>
          </cell>
          <cell r="D121">
            <v>0</v>
          </cell>
          <cell r="E121">
            <v>2520</v>
          </cell>
          <cell r="F121">
            <v>0</v>
          </cell>
          <cell r="G121">
            <v>126000</v>
          </cell>
          <cell r="H121">
            <v>0</v>
          </cell>
          <cell r="I121">
            <v>0</v>
          </cell>
          <cell r="J121">
            <v>0</v>
          </cell>
        </row>
        <row r="122">
          <cell r="B122">
            <v>953</v>
          </cell>
          <cell r="C122" t="str">
            <v>U P Electronics Corporation Limited</v>
          </cell>
          <cell r="D122">
            <v>0</v>
          </cell>
          <cell r="E122">
            <v>16809</v>
          </cell>
          <cell r="F122">
            <v>193</v>
          </cell>
          <cell r="G122">
            <v>836011</v>
          </cell>
          <cell r="H122">
            <v>0</v>
          </cell>
          <cell r="I122">
            <v>0</v>
          </cell>
          <cell r="J122">
            <v>0</v>
          </cell>
        </row>
        <row r="123">
          <cell r="B123">
            <v>951</v>
          </cell>
          <cell r="C123" t="str">
            <v>U.P. Development Systems Corporation Ltd</v>
          </cell>
          <cell r="D123">
            <v>0</v>
          </cell>
          <cell r="E123">
            <v>113365</v>
          </cell>
          <cell r="F123">
            <v>3139</v>
          </cell>
          <cell r="G123">
            <v>5596053</v>
          </cell>
          <cell r="H123">
            <v>5296380</v>
          </cell>
          <cell r="I123">
            <v>559605</v>
          </cell>
          <cell r="J123">
            <v>4736775</v>
          </cell>
        </row>
        <row r="124">
          <cell r="B124">
            <v>620</v>
          </cell>
          <cell r="C124" t="str">
            <v>UCO BANK</v>
          </cell>
          <cell r="D124">
            <v>0</v>
          </cell>
          <cell r="E124">
            <v>1439</v>
          </cell>
          <cell r="F124">
            <v>0</v>
          </cell>
          <cell r="G124">
            <v>71950</v>
          </cell>
          <cell r="H124">
            <v>0</v>
          </cell>
          <cell r="I124">
            <v>0</v>
          </cell>
          <cell r="J124">
            <v>0</v>
          </cell>
        </row>
        <row r="125">
          <cell r="B125">
            <v>610</v>
          </cell>
          <cell r="C125" t="str">
            <v>Union Bank</v>
          </cell>
          <cell r="D125">
            <v>0</v>
          </cell>
          <cell r="E125">
            <v>2184</v>
          </cell>
          <cell r="F125">
            <v>0</v>
          </cell>
          <cell r="G125">
            <v>109200</v>
          </cell>
          <cell r="H125">
            <v>55619106</v>
          </cell>
          <cell r="I125">
            <v>10920</v>
          </cell>
          <cell r="J125">
            <v>55608186</v>
          </cell>
        </row>
        <row r="126">
          <cell r="B126">
            <v>656</v>
          </cell>
          <cell r="C126" t="str">
            <v>Union Bank Of India_New_656</v>
          </cell>
          <cell r="D126">
            <v>0</v>
          </cell>
          <cell r="E126">
            <v>3249</v>
          </cell>
          <cell r="F126">
            <v>0</v>
          </cell>
          <cell r="G126">
            <v>162450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655</v>
          </cell>
          <cell r="C127" t="str">
            <v>United Bank Of India_New_655</v>
          </cell>
          <cell r="D127">
            <v>0</v>
          </cell>
          <cell r="E127">
            <v>4167</v>
          </cell>
          <cell r="F127">
            <v>376</v>
          </cell>
          <cell r="G127">
            <v>199702</v>
          </cell>
          <cell r="H127">
            <v>0</v>
          </cell>
          <cell r="I127">
            <v>0</v>
          </cell>
          <cell r="J127">
            <v>0</v>
          </cell>
        </row>
        <row r="128">
          <cell r="B128">
            <v>126</v>
          </cell>
          <cell r="C128" t="str">
            <v>UT Govt. Of Dadra &amp; Nagar Haveli</v>
          </cell>
          <cell r="D128">
            <v>0</v>
          </cell>
          <cell r="E128">
            <v>909</v>
          </cell>
          <cell r="F128">
            <v>697</v>
          </cell>
          <cell r="G128">
            <v>29419</v>
          </cell>
          <cell r="H128">
            <v>0</v>
          </cell>
          <cell r="I128">
            <v>0</v>
          </cell>
          <cell r="J128">
            <v>0</v>
          </cell>
        </row>
        <row r="129">
          <cell r="B129">
            <v>125</v>
          </cell>
          <cell r="C129" t="str">
            <v>UT Of Daman and Diu</v>
          </cell>
          <cell r="D129">
            <v>0</v>
          </cell>
          <cell r="E129">
            <v>670</v>
          </cell>
          <cell r="F129">
            <v>233</v>
          </cell>
          <cell r="G129">
            <v>28141</v>
          </cell>
          <cell r="H129">
            <v>278951</v>
          </cell>
          <cell r="I129">
            <v>2814</v>
          </cell>
          <cell r="J129">
            <v>276137</v>
          </cell>
        </row>
        <row r="130">
          <cell r="B130">
            <v>134</v>
          </cell>
          <cell r="C130" t="str">
            <v>UT of Puducherry</v>
          </cell>
          <cell r="D130">
            <v>0</v>
          </cell>
          <cell r="E130">
            <v>1965</v>
          </cell>
          <cell r="F130">
            <v>1027</v>
          </cell>
          <cell r="G130">
            <v>74629</v>
          </cell>
          <cell r="H130">
            <v>0</v>
          </cell>
          <cell r="I130">
            <v>0</v>
          </cell>
          <cell r="J130">
            <v>0</v>
          </cell>
        </row>
        <row r="131">
          <cell r="B131">
            <v>207</v>
          </cell>
          <cell r="C131" t="str">
            <v>UTI Infrastructure Technology &amp; Services Limited</v>
          </cell>
          <cell r="D131">
            <v>2</v>
          </cell>
          <cell r="E131">
            <v>8907</v>
          </cell>
          <cell r="F131">
            <v>213</v>
          </cell>
          <cell r="G131">
            <v>440531</v>
          </cell>
          <cell r="H131">
            <v>31947855</v>
          </cell>
          <cell r="I131">
            <v>44053</v>
          </cell>
          <cell r="J131">
            <v>31903802</v>
          </cell>
        </row>
        <row r="132">
          <cell r="B132">
            <v>619</v>
          </cell>
          <cell r="C132" t="str">
            <v>Vijaya Bank</v>
          </cell>
          <cell r="D132">
            <v>0</v>
          </cell>
          <cell r="E132">
            <v>2679</v>
          </cell>
          <cell r="F132">
            <v>0</v>
          </cell>
          <cell r="G132">
            <v>133950</v>
          </cell>
          <cell r="H132">
            <v>0</v>
          </cell>
          <cell r="I132">
            <v>0</v>
          </cell>
          <cell r="J132">
            <v>0</v>
          </cell>
        </row>
        <row r="133">
          <cell r="B133">
            <v>840</v>
          </cell>
          <cell r="C133" t="str">
            <v>Women &amp; Child Development</v>
          </cell>
          <cell r="D133">
            <v>0</v>
          </cell>
          <cell r="E133">
            <v>27278</v>
          </cell>
          <cell r="F133">
            <v>27278</v>
          </cell>
          <cell r="G133">
            <v>736506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846</v>
          </cell>
          <cell r="C134" t="str">
            <v>Women and Child Development Govt. of Jharkhand</v>
          </cell>
          <cell r="D134">
            <v>0</v>
          </cell>
          <cell r="E134">
            <v>5897</v>
          </cell>
          <cell r="F134">
            <v>5897</v>
          </cell>
          <cell r="G134">
            <v>159219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646</v>
          </cell>
          <cell r="C135" t="str">
            <v>YES Bank Limited</v>
          </cell>
          <cell r="D135">
            <v>0</v>
          </cell>
          <cell r="E135">
            <v>3938</v>
          </cell>
          <cell r="F135">
            <v>0</v>
          </cell>
          <cell r="G135">
            <v>196900</v>
          </cell>
          <cell r="H135">
            <v>0</v>
          </cell>
          <cell r="I135">
            <v>0</v>
          </cell>
          <cell r="J135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7</v>
      </c>
      <c r="B2" s="5" t="s">
        <v>6</v>
      </c>
      <c r="C2" s="5" t="s">
        <v>5</v>
      </c>
      <c r="D2" s="5" t="s">
        <v>6</v>
      </c>
      <c r="E2" s="5">
        <v>1</v>
      </c>
    </row>
    <row r="3" spans="1:5">
      <c r="A3" s="5" t="s">
        <v>10</v>
      </c>
      <c r="B3" s="5" t="s">
        <v>11</v>
      </c>
      <c r="C3" s="5" t="s">
        <v>8</v>
      </c>
      <c r="D3" s="5" t="s">
        <v>9</v>
      </c>
      <c r="E3" s="5">
        <v>1</v>
      </c>
    </row>
    <row r="4" spans="1:5">
      <c r="A4" s="5" t="s">
        <v>14</v>
      </c>
      <c r="B4" s="5" t="s">
        <v>15</v>
      </c>
      <c r="C4" s="5" t="s">
        <v>12</v>
      </c>
      <c r="D4" s="5" t="s">
        <v>13</v>
      </c>
      <c r="E4" s="5">
        <v>3</v>
      </c>
    </row>
    <row r="5" spans="1:5">
      <c r="A5" s="5" t="s">
        <v>18</v>
      </c>
      <c r="B5" s="5" t="s">
        <v>19</v>
      </c>
      <c r="C5" s="5" t="s">
        <v>16</v>
      </c>
      <c r="D5" s="5" t="s">
        <v>17</v>
      </c>
      <c r="E5" s="5">
        <v>1</v>
      </c>
    </row>
    <row r="6" spans="1:5">
      <c r="A6" s="5" t="s">
        <v>22</v>
      </c>
      <c r="B6" s="5" t="s">
        <v>23</v>
      </c>
      <c r="C6" s="5" t="s">
        <v>20</v>
      </c>
      <c r="D6" s="5" t="s">
        <v>21</v>
      </c>
      <c r="E6" s="5">
        <v>1</v>
      </c>
    </row>
    <row r="7" spans="1:5">
      <c r="A7" s="5" t="s">
        <v>7</v>
      </c>
      <c r="B7" s="5" t="s">
        <v>6</v>
      </c>
      <c r="C7" s="5" t="s">
        <v>24</v>
      </c>
      <c r="D7" s="5" t="s">
        <v>25</v>
      </c>
      <c r="E7" s="5">
        <v>1</v>
      </c>
    </row>
    <row r="8" spans="1:5">
      <c r="A8" s="5" t="s">
        <v>10</v>
      </c>
      <c r="B8" s="5" t="s">
        <v>11</v>
      </c>
      <c r="C8" s="5" t="s">
        <v>24</v>
      </c>
      <c r="D8" s="5" t="s">
        <v>25</v>
      </c>
      <c r="E8" s="5">
        <v>1</v>
      </c>
    </row>
    <row r="9" spans="1:5">
      <c r="A9" s="5" t="s">
        <v>14</v>
      </c>
      <c r="B9" s="5" t="s">
        <v>15</v>
      </c>
      <c r="C9" s="5" t="s">
        <v>26</v>
      </c>
      <c r="D9" s="5" t="s">
        <v>27</v>
      </c>
      <c r="E9" s="5">
        <v>2</v>
      </c>
    </row>
    <row r="10" spans="1:5">
      <c r="A10" s="5" t="s">
        <v>30</v>
      </c>
      <c r="B10" s="5" t="s">
        <v>31</v>
      </c>
      <c r="C10" s="5" t="s">
        <v>28</v>
      </c>
      <c r="D10" s="5" t="s">
        <v>29</v>
      </c>
      <c r="E10" s="5">
        <v>1</v>
      </c>
    </row>
    <row r="11" spans="1:5">
      <c r="A11" s="5" t="s">
        <v>14</v>
      </c>
      <c r="B11" s="5" t="s">
        <v>15</v>
      </c>
      <c r="C11" s="5" t="s">
        <v>32</v>
      </c>
      <c r="D11" s="5" t="s">
        <v>33</v>
      </c>
      <c r="E11" s="5">
        <v>5</v>
      </c>
    </row>
    <row r="12" spans="1:5">
      <c r="A12" s="5" t="s">
        <v>36</v>
      </c>
      <c r="B12" s="5" t="s">
        <v>37</v>
      </c>
      <c r="C12" s="5" t="s">
        <v>34</v>
      </c>
      <c r="D12" s="5" t="s">
        <v>35</v>
      </c>
      <c r="E12" s="5">
        <v>1</v>
      </c>
    </row>
    <row r="13" spans="1:5">
      <c r="A13" s="5" t="s">
        <v>38</v>
      </c>
      <c r="B13" s="5" t="s">
        <v>39</v>
      </c>
      <c r="C13" s="5" t="s">
        <v>34</v>
      </c>
      <c r="D13" s="5" t="s">
        <v>35</v>
      </c>
      <c r="E13" s="5">
        <v>3</v>
      </c>
    </row>
    <row r="14" spans="1:5">
      <c r="A14" s="5" t="s">
        <v>7</v>
      </c>
      <c r="B14" s="5" t="s">
        <v>6</v>
      </c>
      <c r="C14" s="5" t="s">
        <v>40</v>
      </c>
      <c r="D14" s="5" t="s">
        <v>41</v>
      </c>
      <c r="E14" s="5">
        <v>1</v>
      </c>
    </row>
    <row r="15" spans="1:5">
      <c r="A15" s="5" t="s">
        <v>10</v>
      </c>
      <c r="B15" s="5" t="s">
        <v>11</v>
      </c>
      <c r="C15" s="5" t="s">
        <v>42</v>
      </c>
      <c r="D15" s="5" t="s">
        <v>43</v>
      </c>
      <c r="E15" s="5">
        <v>2</v>
      </c>
    </row>
    <row r="16" spans="1:5">
      <c r="A16" s="5" t="s">
        <v>7</v>
      </c>
      <c r="B16" s="5" t="s">
        <v>6</v>
      </c>
      <c r="C16" s="5" t="s">
        <v>44</v>
      </c>
      <c r="D16" s="5" t="s">
        <v>45</v>
      </c>
      <c r="E16" s="5">
        <v>1</v>
      </c>
    </row>
    <row r="17" spans="1:5">
      <c r="A17" s="5" t="s">
        <v>10</v>
      </c>
      <c r="B17" s="5" t="s">
        <v>11</v>
      </c>
      <c r="C17" s="5" t="s">
        <v>44</v>
      </c>
      <c r="D17" s="5" t="s">
        <v>45</v>
      </c>
      <c r="E17" s="5">
        <v>2</v>
      </c>
    </row>
    <row r="18" spans="1:5">
      <c r="A18" s="5" t="s">
        <v>30</v>
      </c>
      <c r="B18" s="5" t="s">
        <v>31</v>
      </c>
      <c r="C18" s="5" t="s">
        <v>46</v>
      </c>
      <c r="D18" s="5" t="s">
        <v>47</v>
      </c>
      <c r="E18" s="5">
        <v>1</v>
      </c>
    </row>
    <row r="19" spans="1:5">
      <c r="A19" s="5" t="s">
        <v>14</v>
      </c>
      <c r="B19" s="5" t="s">
        <v>15</v>
      </c>
      <c r="C19" s="5" t="s">
        <v>48</v>
      </c>
      <c r="D19" s="5" t="s">
        <v>49</v>
      </c>
      <c r="E19" s="5">
        <v>4</v>
      </c>
    </row>
    <row r="20" spans="1:5">
      <c r="A20" s="5" t="s">
        <v>7</v>
      </c>
      <c r="B20" s="5" t="s">
        <v>6</v>
      </c>
      <c r="C20" s="5" t="s">
        <v>50</v>
      </c>
      <c r="D20" s="5" t="s">
        <v>51</v>
      </c>
      <c r="E20" s="5">
        <v>3</v>
      </c>
    </row>
    <row r="21" spans="1:5">
      <c r="A21" s="5" t="s">
        <v>7</v>
      </c>
      <c r="B21" s="5" t="s">
        <v>6</v>
      </c>
      <c r="C21" s="5" t="s">
        <v>52</v>
      </c>
      <c r="D21" s="5" t="s">
        <v>53</v>
      </c>
      <c r="E21" s="5">
        <v>3</v>
      </c>
    </row>
    <row r="22" spans="1:5">
      <c r="A22" s="5" t="s">
        <v>10</v>
      </c>
      <c r="B22" s="5" t="s">
        <v>11</v>
      </c>
      <c r="C22" s="5" t="s">
        <v>54</v>
      </c>
      <c r="D22" s="5" t="s">
        <v>55</v>
      </c>
      <c r="E22" s="5">
        <v>1</v>
      </c>
    </row>
    <row r="23" spans="1:5">
      <c r="A23" s="5" t="s">
        <v>58</v>
      </c>
      <c r="B23" s="5" t="s">
        <v>59</v>
      </c>
      <c r="C23" s="5" t="s">
        <v>56</v>
      </c>
      <c r="D23" s="5" t="s">
        <v>57</v>
      </c>
      <c r="E23" s="5">
        <v>1</v>
      </c>
    </row>
    <row r="24" spans="1:5">
      <c r="A24" s="5" t="s">
        <v>62</v>
      </c>
      <c r="B24" s="5" t="s">
        <v>63</v>
      </c>
      <c r="C24" s="5" t="s">
        <v>60</v>
      </c>
      <c r="D24" s="5" t="s">
        <v>61</v>
      </c>
      <c r="E24" s="5">
        <v>1</v>
      </c>
    </row>
    <row r="25" spans="1:5">
      <c r="A25" s="5" t="s">
        <v>7</v>
      </c>
      <c r="B25" s="5" t="s">
        <v>6</v>
      </c>
      <c r="C25" s="5" t="s">
        <v>64</v>
      </c>
      <c r="D25" s="5" t="s">
        <v>65</v>
      </c>
      <c r="E25" s="5">
        <v>1</v>
      </c>
    </row>
    <row r="26" spans="1:5">
      <c r="A26" s="5" t="s">
        <v>7</v>
      </c>
      <c r="B26" s="5" t="s">
        <v>6</v>
      </c>
      <c r="C26" s="5" t="s">
        <v>66</v>
      </c>
      <c r="D26" s="5" t="s">
        <v>67</v>
      </c>
      <c r="E26" s="5">
        <v>1</v>
      </c>
    </row>
    <row r="27" spans="1:5">
      <c r="A27" s="5" t="s">
        <v>70</v>
      </c>
      <c r="B27" s="5" t="s">
        <v>71</v>
      </c>
      <c r="C27" s="5" t="s">
        <v>68</v>
      </c>
      <c r="D27" s="5" t="s">
        <v>69</v>
      </c>
      <c r="E27" s="5">
        <v>1</v>
      </c>
    </row>
    <row r="28" spans="1:5">
      <c r="A28" s="5" t="s">
        <v>7</v>
      </c>
      <c r="B28" s="5" t="s">
        <v>6</v>
      </c>
      <c r="C28" s="5" t="s">
        <v>72</v>
      </c>
      <c r="D28" s="5" t="s">
        <v>73</v>
      </c>
      <c r="E28" s="5">
        <v>1</v>
      </c>
    </row>
    <row r="29" spans="1:5">
      <c r="A29" s="5" t="s">
        <v>7</v>
      </c>
      <c r="B29" s="5" t="s">
        <v>6</v>
      </c>
      <c r="C29" s="5" t="s">
        <v>74</v>
      </c>
      <c r="D29" s="5" t="s">
        <v>75</v>
      </c>
      <c r="E29" s="5">
        <v>1</v>
      </c>
    </row>
    <row r="30" spans="1:5">
      <c r="A30" s="5" t="s">
        <v>76</v>
      </c>
      <c r="B30" s="5" t="s">
        <v>77</v>
      </c>
      <c r="C30" s="5" t="s">
        <v>74</v>
      </c>
      <c r="D30" s="5" t="s">
        <v>75</v>
      </c>
      <c r="E30" s="5">
        <v>1</v>
      </c>
    </row>
    <row r="31" spans="1:5">
      <c r="A31" s="5" t="s">
        <v>10</v>
      </c>
      <c r="B31" s="5" t="s">
        <v>11</v>
      </c>
      <c r="C31" s="5" t="s">
        <v>78</v>
      </c>
      <c r="D31" s="5" t="s">
        <v>79</v>
      </c>
      <c r="E31" s="5">
        <v>1</v>
      </c>
    </row>
    <row r="32" spans="1:5">
      <c r="A32" s="5" t="s">
        <v>18</v>
      </c>
      <c r="B32" s="5" t="s">
        <v>19</v>
      </c>
      <c r="C32" s="5" t="s">
        <v>80</v>
      </c>
      <c r="D32" s="5" t="s">
        <v>81</v>
      </c>
      <c r="E32" s="5">
        <v>2</v>
      </c>
    </row>
    <row r="33" spans="1:5">
      <c r="A33" s="5" t="s">
        <v>70</v>
      </c>
      <c r="B33" s="5" t="s">
        <v>71</v>
      </c>
      <c r="C33" s="5" t="s">
        <v>82</v>
      </c>
      <c r="D33" s="5" t="s">
        <v>83</v>
      </c>
      <c r="E33" s="5">
        <v>1</v>
      </c>
    </row>
    <row r="34" spans="1:5">
      <c r="A34" s="5" t="s">
        <v>86</v>
      </c>
      <c r="B34" s="5" t="s">
        <v>87</v>
      </c>
      <c r="C34" s="5" t="s">
        <v>84</v>
      </c>
      <c r="D34" s="5" t="s">
        <v>85</v>
      </c>
      <c r="E34" s="5">
        <v>1</v>
      </c>
    </row>
    <row r="35" spans="1:5">
      <c r="A35" s="5" t="s">
        <v>86</v>
      </c>
      <c r="B35" s="5" t="s">
        <v>87</v>
      </c>
      <c r="C35" s="5" t="s">
        <v>88</v>
      </c>
      <c r="D35" s="5" t="s">
        <v>89</v>
      </c>
      <c r="E35" s="5">
        <v>3</v>
      </c>
    </row>
    <row r="36" spans="1:5">
      <c r="A36" s="5" t="s">
        <v>92</v>
      </c>
      <c r="B36" s="5" t="s">
        <v>93</v>
      </c>
      <c r="C36" s="5" t="s">
        <v>90</v>
      </c>
      <c r="D36" s="5" t="s">
        <v>91</v>
      </c>
      <c r="E36" s="5">
        <v>95</v>
      </c>
    </row>
    <row r="37" spans="1:5">
      <c r="A37" s="5" t="s">
        <v>7</v>
      </c>
      <c r="B37" s="5" t="s">
        <v>6</v>
      </c>
      <c r="C37" s="5" t="s">
        <v>94</v>
      </c>
      <c r="D37" s="5" t="s">
        <v>95</v>
      </c>
      <c r="E37" s="5">
        <v>1</v>
      </c>
    </row>
    <row r="38" spans="1:5">
      <c r="A38" s="5" t="s">
        <v>18</v>
      </c>
      <c r="B38" s="5" t="s">
        <v>19</v>
      </c>
      <c r="C38" s="5" t="s">
        <v>96</v>
      </c>
      <c r="D38" s="5" t="s">
        <v>97</v>
      </c>
      <c r="E38" s="5">
        <v>1</v>
      </c>
    </row>
    <row r="39" spans="1:5">
      <c r="A39" s="5" t="s">
        <v>30</v>
      </c>
      <c r="B39" s="5" t="s">
        <v>31</v>
      </c>
      <c r="C39" s="5" t="s">
        <v>98</v>
      </c>
      <c r="D39" s="5" t="s">
        <v>99</v>
      </c>
      <c r="E39" s="5">
        <v>2</v>
      </c>
    </row>
    <row r="40" spans="1:5">
      <c r="A40" s="5" t="s">
        <v>30</v>
      </c>
      <c r="B40" s="5" t="s">
        <v>31</v>
      </c>
      <c r="C40" s="5" t="s">
        <v>100</v>
      </c>
      <c r="D40" s="5" t="s">
        <v>101</v>
      </c>
      <c r="E40" s="5">
        <v>1</v>
      </c>
    </row>
    <row r="41" spans="1:5">
      <c r="A41" s="5" t="s">
        <v>7</v>
      </c>
      <c r="B41" s="5" t="s">
        <v>6</v>
      </c>
      <c r="C41" s="5" t="s">
        <v>102</v>
      </c>
      <c r="D41" s="5" t="s">
        <v>103</v>
      </c>
      <c r="E41" s="5">
        <v>1</v>
      </c>
    </row>
    <row r="42" spans="1:5">
      <c r="A42" s="5" t="s">
        <v>30</v>
      </c>
      <c r="B42" s="5" t="s">
        <v>31</v>
      </c>
      <c r="C42" s="5" t="s">
        <v>104</v>
      </c>
      <c r="D42" s="5" t="s">
        <v>105</v>
      </c>
      <c r="E42" s="5">
        <v>1</v>
      </c>
    </row>
    <row r="43" spans="1:5">
      <c r="A43" s="5" t="s">
        <v>108</v>
      </c>
      <c r="B43" s="5" t="s">
        <v>109</v>
      </c>
      <c r="C43" s="5" t="s">
        <v>106</v>
      </c>
      <c r="D43" s="5" t="s">
        <v>107</v>
      </c>
      <c r="E43" s="5">
        <v>1</v>
      </c>
    </row>
    <row r="44" spans="1:5">
      <c r="A44" s="5" t="s">
        <v>112</v>
      </c>
      <c r="B44" s="5" t="s">
        <v>113</v>
      </c>
      <c r="C44" s="5" t="s">
        <v>110</v>
      </c>
      <c r="D44" s="5" t="s">
        <v>111</v>
      </c>
      <c r="E44" s="5">
        <v>3</v>
      </c>
    </row>
    <row r="45" spans="1:5">
      <c r="A45" s="5" t="s">
        <v>116</v>
      </c>
      <c r="B45" s="5" t="s">
        <v>117</v>
      </c>
      <c r="C45" s="5" t="s">
        <v>114</v>
      </c>
      <c r="D45" s="5" t="s">
        <v>115</v>
      </c>
      <c r="E45" s="5">
        <v>1</v>
      </c>
    </row>
    <row r="46" spans="1:5">
      <c r="A46" s="5" t="s">
        <v>116</v>
      </c>
      <c r="B46" s="5" t="s">
        <v>117</v>
      </c>
      <c r="C46" s="5" t="s">
        <v>118</v>
      </c>
      <c r="D46" s="5" t="s">
        <v>119</v>
      </c>
      <c r="E46" s="5">
        <v>1</v>
      </c>
    </row>
    <row r="47" spans="1:5">
      <c r="A47" s="5" t="s">
        <v>7</v>
      </c>
      <c r="B47" s="5" t="s">
        <v>6</v>
      </c>
      <c r="C47" s="5" t="s">
        <v>120</v>
      </c>
      <c r="D47" s="5" t="s">
        <v>121</v>
      </c>
      <c r="E47" s="5">
        <v>16</v>
      </c>
    </row>
    <row r="48" spans="1:5">
      <c r="A48" s="44" t="s">
        <v>122</v>
      </c>
      <c r="B48" s="44"/>
      <c r="C48" s="44"/>
      <c r="D48" s="44"/>
      <c r="E48" s="6">
        <f>SUM(E2:E47)</f>
        <v>179</v>
      </c>
    </row>
  </sheetData>
  <mergeCells count="1">
    <mergeCell ref="A48:D4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16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51" bestFit="1" customWidth="1"/>
    <col min="3" max="3" width="8.85546875" style="7" bestFit="1" customWidth="1"/>
    <col min="4" max="4" width="49.85546875" bestFit="1" customWidth="1"/>
    <col min="5" max="5" width="19.85546875" style="11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123</v>
      </c>
    </row>
    <row r="2" spans="1:5">
      <c r="A2" s="5" t="s">
        <v>124</v>
      </c>
      <c r="B2" s="5" t="s">
        <v>125</v>
      </c>
      <c r="C2" s="5" t="s">
        <v>126</v>
      </c>
      <c r="D2" s="5" t="s">
        <v>127</v>
      </c>
      <c r="E2" s="5">
        <v>1109</v>
      </c>
    </row>
    <row r="3" spans="1:5">
      <c r="A3" s="5" t="s">
        <v>128</v>
      </c>
      <c r="B3" s="5" t="s">
        <v>129</v>
      </c>
      <c r="C3" s="5" t="s">
        <v>130</v>
      </c>
      <c r="D3" s="5" t="s">
        <v>131</v>
      </c>
      <c r="E3" s="5">
        <v>3261</v>
      </c>
    </row>
    <row r="4" spans="1:5">
      <c r="A4" s="5" t="s">
        <v>132</v>
      </c>
      <c r="B4" s="5" t="s">
        <v>133</v>
      </c>
      <c r="C4" s="5" t="s">
        <v>134</v>
      </c>
      <c r="D4" s="5" t="s">
        <v>135</v>
      </c>
      <c r="E4" s="5">
        <v>3274</v>
      </c>
    </row>
    <row r="5" spans="1:5">
      <c r="A5" s="5" t="s">
        <v>136</v>
      </c>
      <c r="B5" s="5" t="s">
        <v>137</v>
      </c>
      <c r="C5" s="5" t="s">
        <v>138</v>
      </c>
      <c r="D5" s="5" t="s">
        <v>139</v>
      </c>
      <c r="E5" s="5">
        <v>7423</v>
      </c>
    </row>
    <row r="6" spans="1:5">
      <c r="A6" s="5" t="s">
        <v>136</v>
      </c>
      <c r="B6" s="5" t="s">
        <v>137</v>
      </c>
      <c r="C6" s="5" t="s">
        <v>140</v>
      </c>
      <c r="D6" s="5" t="s">
        <v>141</v>
      </c>
      <c r="E6" s="5">
        <v>2246</v>
      </c>
    </row>
    <row r="7" spans="1:5">
      <c r="A7" s="5" t="s">
        <v>136</v>
      </c>
      <c r="B7" s="5" t="s">
        <v>137</v>
      </c>
      <c r="C7" s="5" t="s">
        <v>142</v>
      </c>
      <c r="D7" s="5" t="s">
        <v>143</v>
      </c>
      <c r="E7" s="5">
        <v>9</v>
      </c>
    </row>
    <row r="8" spans="1:5">
      <c r="A8" s="5" t="s">
        <v>136</v>
      </c>
      <c r="B8" s="5" t="s">
        <v>137</v>
      </c>
      <c r="C8" s="5" t="s">
        <v>144</v>
      </c>
      <c r="D8" s="5" t="s">
        <v>145</v>
      </c>
      <c r="E8" s="5">
        <v>2</v>
      </c>
    </row>
    <row r="9" spans="1:5">
      <c r="A9" s="5" t="s">
        <v>136</v>
      </c>
      <c r="B9" s="5" t="s">
        <v>137</v>
      </c>
      <c r="C9" s="5" t="s">
        <v>146</v>
      </c>
      <c r="D9" s="5" t="s">
        <v>147</v>
      </c>
      <c r="E9" s="5">
        <v>614</v>
      </c>
    </row>
    <row r="10" spans="1:5">
      <c r="A10" s="5" t="s">
        <v>136</v>
      </c>
      <c r="B10" s="5" t="s">
        <v>137</v>
      </c>
      <c r="C10" s="5" t="s">
        <v>148</v>
      </c>
      <c r="D10" s="5" t="s">
        <v>149</v>
      </c>
      <c r="E10" s="5">
        <v>303</v>
      </c>
    </row>
    <row r="11" spans="1:5">
      <c r="A11" s="5" t="s">
        <v>136</v>
      </c>
      <c r="B11" s="5" t="s">
        <v>137</v>
      </c>
      <c r="C11" s="5" t="s">
        <v>150</v>
      </c>
      <c r="D11" s="5" t="s">
        <v>151</v>
      </c>
      <c r="E11" s="5">
        <v>284</v>
      </c>
    </row>
    <row r="12" spans="1:5">
      <c r="A12" s="5" t="s">
        <v>136</v>
      </c>
      <c r="B12" s="5" t="s">
        <v>137</v>
      </c>
      <c r="C12" s="5" t="s">
        <v>152</v>
      </c>
      <c r="D12" s="5" t="s">
        <v>153</v>
      </c>
      <c r="E12" s="5">
        <v>26250</v>
      </c>
    </row>
    <row r="13" spans="1:5">
      <c r="A13" s="5" t="s">
        <v>154</v>
      </c>
      <c r="B13" s="5" t="s">
        <v>155</v>
      </c>
      <c r="C13" s="5" t="s">
        <v>68</v>
      </c>
      <c r="D13" s="5" t="s">
        <v>69</v>
      </c>
      <c r="E13" s="5">
        <v>2</v>
      </c>
    </row>
    <row r="14" spans="1:5">
      <c r="A14" s="5" t="s">
        <v>156</v>
      </c>
      <c r="B14" s="5" t="s">
        <v>157</v>
      </c>
      <c r="C14" s="5" t="s">
        <v>158</v>
      </c>
      <c r="D14" s="5" t="s">
        <v>159</v>
      </c>
      <c r="E14" s="5">
        <v>1</v>
      </c>
    </row>
    <row r="15" spans="1:5">
      <c r="A15" s="5" t="s">
        <v>156</v>
      </c>
      <c r="B15" s="5" t="s">
        <v>157</v>
      </c>
      <c r="C15" s="5" t="s">
        <v>160</v>
      </c>
      <c r="D15" s="5" t="s">
        <v>161</v>
      </c>
      <c r="E15" s="5">
        <v>493</v>
      </c>
    </row>
    <row r="16" spans="1:5">
      <c r="A16" s="5" t="s">
        <v>156</v>
      </c>
      <c r="B16" s="5" t="s">
        <v>157</v>
      </c>
      <c r="C16" s="5" t="s">
        <v>162</v>
      </c>
      <c r="D16" s="5" t="s">
        <v>163</v>
      </c>
      <c r="E16" s="5">
        <v>166</v>
      </c>
    </row>
    <row r="17" spans="1:5">
      <c r="A17" s="5" t="s">
        <v>156</v>
      </c>
      <c r="B17" s="5" t="s">
        <v>157</v>
      </c>
      <c r="C17" s="5" t="s">
        <v>164</v>
      </c>
      <c r="D17" s="5" t="s">
        <v>165</v>
      </c>
      <c r="E17" s="5">
        <v>621</v>
      </c>
    </row>
    <row r="18" spans="1:5">
      <c r="A18" s="5" t="s">
        <v>156</v>
      </c>
      <c r="B18" s="5" t="s">
        <v>157</v>
      </c>
      <c r="C18" s="5" t="s">
        <v>166</v>
      </c>
      <c r="D18" s="5" t="s">
        <v>167</v>
      </c>
      <c r="E18" s="5">
        <v>564</v>
      </c>
    </row>
    <row r="19" spans="1:5">
      <c r="A19" s="5" t="s">
        <v>156</v>
      </c>
      <c r="B19" s="5" t="s">
        <v>157</v>
      </c>
      <c r="C19" s="5" t="s">
        <v>168</v>
      </c>
      <c r="D19" s="5" t="s">
        <v>169</v>
      </c>
      <c r="E19" s="5">
        <v>1634</v>
      </c>
    </row>
    <row r="20" spans="1:5">
      <c r="A20" s="5" t="s">
        <v>156</v>
      </c>
      <c r="B20" s="5" t="s">
        <v>157</v>
      </c>
      <c r="C20" s="5" t="s">
        <v>170</v>
      </c>
      <c r="D20" s="5" t="s">
        <v>171</v>
      </c>
      <c r="E20" s="5">
        <v>583</v>
      </c>
    </row>
    <row r="21" spans="1:5">
      <c r="A21" s="5" t="s">
        <v>156</v>
      </c>
      <c r="B21" s="5" t="s">
        <v>157</v>
      </c>
      <c r="C21" s="5" t="s">
        <v>172</v>
      </c>
      <c r="D21" s="5" t="s">
        <v>173</v>
      </c>
      <c r="E21" s="5">
        <v>99</v>
      </c>
    </row>
    <row r="22" spans="1:5">
      <c r="A22" s="5" t="s">
        <v>156</v>
      </c>
      <c r="B22" s="5" t="s">
        <v>157</v>
      </c>
      <c r="C22" s="5" t="s">
        <v>174</v>
      </c>
      <c r="D22" s="5" t="s">
        <v>175</v>
      </c>
      <c r="E22" s="5">
        <v>159</v>
      </c>
    </row>
    <row r="23" spans="1:5">
      <c r="A23" s="5" t="s">
        <v>156</v>
      </c>
      <c r="B23" s="5" t="s">
        <v>157</v>
      </c>
      <c r="C23" s="5" t="s">
        <v>176</v>
      </c>
      <c r="D23" s="5" t="s">
        <v>177</v>
      </c>
      <c r="E23" s="5">
        <v>272</v>
      </c>
    </row>
    <row r="24" spans="1:5">
      <c r="A24" s="5" t="s">
        <v>156</v>
      </c>
      <c r="B24" s="5" t="s">
        <v>157</v>
      </c>
      <c r="C24" s="5" t="s">
        <v>178</v>
      </c>
      <c r="D24" s="5" t="s">
        <v>179</v>
      </c>
      <c r="E24" s="5">
        <v>186</v>
      </c>
    </row>
    <row r="25" spans="1:5">
      <c r="A25" s="5" t="s">
        <v>156</v>
      </c>
      <c r="B25" s="5" t="s">
        <v>157</v>
      </c>
      <c r="C25" s="5" t="s">
        <v>180</v>
      </c>
      <c r="D25" s="5" t="s">
        <v>181</v>
      </c>
      <c r="E25" s="5">
        <v>548</v>
      </c>
    </row>
    <row r="26" spans="1:5">
      <c r="A26" s="5" t="s">
        <v>156</v>
      </c>
      <c r="B26" s="5" t="s">
        <v>157</v>
      </c>
      <c r="C26" s="5" t="s">
        <v>182</v>
      </c>
      <c r="D26" s="5" t="s">
        <v>183</v>
      </c>
      <c r="E26" s="5">
        <v>1116</v>
      </c>
    </row>
    <row r="27" spans="1:5">
      <c r="A27" s="5" t="s">
        <v>156</v>
      </c>
      <c r="B27" s="5" t="s">
        <v>157</v>
      </c>
      <c r="C27" s="5" t="s">
        <v>184</v>
      </c>
      <c r="D27" s="5" t="s">
        <v>185</v>
      </c>
      <c r="E27" s="5">
        <v>79</v>
      </c>
    </row>
    <row r="28" spans="1:5">
      <c r="A28" s="5" t="s">
        <v>156</v>
      </c>
      <c r="B28" s="5" t="s">
        <v>157</v>
      </c>
      <c r="C28" s="5" t="s">
        <v>186</v>
      </c>
      <c r="D28" s="5" t="s">
        <v>187</v>
      </c>
      <c r="E28" s="5">
        <v>429</v>
      </c>
    </row>
    <row r="29" spans="1:5">
      <c r="A29" s="5" t="s">
        <v>156</v>
      </c>
      <c r="B29" s="5" t="s">
        <v>157</v>
      </c>
      <c r="C29" s="5" t="s">
        <v>188</v>
      </c>
      <c r="D29" s="5" t="s">
        <v>189</v>
      </c>
      <c r="E29" s="5">
        <v>335</v>
      </c>
    </row>
    <row r="30" spans="1:5">
      <c r="A30" s="5" t="s">
        <v>156</v>
      </c>
      <c r="B30" s="5" t="s">
        <v>157</v>
      </c>
      <c r="C30" s="5" t="s">
        <v>190</v>
      </c>
      <c r="D30" s="5" t="s">
        <v>191</v>
      </c>
      <c r="E30" s="5">
        <v>2</v>
      </c>
    </row>
    <row r="31" spans="1:5">
      <c r="A31" s="5" t="s">
        <v>156</v>
      </c>
      <c r="B31" s="5" t="s">
        <v>157</v>
      </c>
      <c r="C31" s="5" t="s">
        <v>192</v>
      </c>
      <c r="D31" s="5" t="s">
        <v>193</v>
      </c>
      <c r="E31" s="5">
        <v>168</v>
      </c>
    </row>
    <row r="32" spans="1:5">
      <c r="A32" s="5" t="s">
        <v>156</v>
      </c>
      <c r="B32" s="5" t="s">
        <v>157</v>
      </c>
      <c r="C32" s="5" t="s">
        <v>194</v>
      </c>
      <c r="D32" s="5" t="s">
        <v>195</v>
      </c>
      <c r="E32" s="5">
        <v>515</v>
      </c>
    </row>
    <row r="33" spans="1:5">
      <c r="A33" s="5" t="s">
        <v>156</v>
      </c>
      <c r="B33" s="5" t="s">
        <v>157</v>
      </c>
      <c r="C33" s="5" t="s">
        <v>196</v>
      </c>
      <c r="D33" s="5" t="s">
        <v>197</v>
      </c>
      <c r="E33" s="5">
        <v>306</v>
      </c>
    </row>
    <row r="34" spans="1:5">
      <c r="A34" s="5" t="s">
        <v>156</v>
      </c>
      <c r="B34" s="5" t="s">
        <v>157</v>
      </c>
      <c r="C34" s="5" t="s">
        <v>198</v>
      </c>
      <c r="D34" s="5" t="s">
        <v>199</v>
      </c>
      <c r="E34" s="5">
        <v>234</v>
      </c>
    </row>
    <row r="35" spans="1:5">
      <c r="A35" s="5" t="s">
        <v>112</v>
      </c>
      <c r="B35" s="5" t="s">
        <v>113</v>
      </c>
      <c r="C35" s="5" t="s">
        <v>200</v>
      </c>
      <c r="D35" s="5" t="s">
        <v>201</v>
      </c>
      <c r="E35" s="5">
        <v>1</v>
      </c>
    </row>
    <row r="36" spans="1:5">
      <c r="A36" s="5" t="s">
        <v>112</v>
      </c>
      <c r="B36" s="5" t="s">
        <v>113</v>
      </c>
      <c r="C36" s="5" t="s">
        <v>202</v>
      </c>
      <c r="D36" s="5" t="s">
        <v>203</v>
      </c>
      <c r="E36" s="5">
        <v>7083</v>
      </c>
    </row>
    <row r="37" spans="1:5">
      <c r="A37" s="5" t="s">
        <v>112</v>
      </c>
      <c r="B37" s="5" t="s">
        <v>113</v>
      </c>
      <c r="C37" s="5" t="s">
        <v>204</v>
      </c>
      <c r="D37" s="5" t="s">
        <v>205</v>
      </c>
      <c r="E37" s="5">
        <v>1505</v>
      </c>
    </row>
    <row r="38" spans="1:5">
      <c r="A38" s="5" t="s">
        <v>112</v>
      </c>
      <c r="B38" s="5" t="s">
        <v>113</v>
      </c>
      <c r="C38" s="5" t="s">
        <v>206</v>
      </c>
      <c r="D38" s="5" t="s">
        <v>207</v>
      </c>
      <c r="E38" s="5">
        <v>3</v>
      </c>
    </row>
    <row r="39" spans="1:5">
      <c r="A39" s="5" t="s">
        <v>112</v>
      </c>
      <c r="B39" s="5" t="s">
        <v>113</v>
      </c>
      <c r="C39" s="5" t="s">
        <v>208</v>
      </c>
      <c r="D39" s="5" t="s">
        <v>209</v>
      </c>
      <c r="E39" s="5">
        <v>1941</v>
      </c>
    </row>
    <row r="40" spans="1:5">
      <c r="A40" s="5" t="s">
        <v>112</v>
      </c>
      <c r="B40" s="5" t="s">
        <v>113</v>
      </c>
      <c r="C40" s="5" t="s">
        <v>210</v>
      </c>
      <c r="D40" s="5" t="s">
        <v>211</v>
      </c>
      <c r="E40" s="5">
        <v>15</v>
      </c>
    </row>
    <row r="41" spans="1:5">
      <c r="A41" s="5" t="s">
        <v>112</v>
      </c>
      <c r="B41" s="5" t="s">
        <v>113</v>
      </c>
      <c r="C41" s="5" t="s">
        <v>212</v>
      </c>
      <c r="D41" s="5" t="s">
        <v>213</v>
      </c>
      <c r="E41" s="5">
        <v>4498</v>
      </c>
    </row>
    <row r="42" spans="1:5">
      <c r="A42" s="5" t="s">
        <v>112</v>
      </c>
      <c r="B42" s="5" t="s">
        <v>113</v>
      </c>
      <c r="C42" s="5" t="s">
        <v>214</v>
      </c>
      <c r="D42" s="5" t="s">
        <v>215</v>
      </c>
      <c r="E42" s="5">
        <v>2</v>
      </c>
    </row>
    <row r="43" spans="1:5">
      <c r="A43" s="5" t="s">
        <v>112</v>
      </c>
      <c r="B43" s="5" t="s">
        <v>113</v>
      </c>
      <c r="C43" s="5" t="s">
        <v>216</v>
      </c>
      <c r="D43" s="5" t="s">
        <v>217</v>
      </c>
      <c r="E43" s="5">
        <v>2084</v>
      </c>
    </row>
    <row r="44" spans="1:5">
      <c r="A44" s="5" t="s">
        <v>112</v>
      </c>
      <c r="B44" s="5" t="s">
        <v>113</v>
      </c>
      <c r="C44" s="5" t="s">
        <v>218</v>
      </c>
      <c r="D44" s="5" t="s">
        <v>219</v>
      </c>
      <c r="E44" s="5">
        <v>2</v>
      </c>
    </row>
    <row r="45" spans="1:5">
      <c r="A45" s="5" t="s">
        <v>112</v>
      </c>
      <c r="B45" s="5" t="s">
        <v>113</v>
      </c>
      <c r="C45" s="5" t="s">
        <v>102</v>
      </c>
      <c r="D45" s="5" t="s">
        <v>103</v>
      </c>
      <c r="E45" s="5">
        <v>1936</v>
      </c>
    </row>
    <row r="46" spans="1:5">
      <c r="A46" s="5" t="s">
        <v>112</v>
      </c>
      <c r="B46" s="5" t="s">
        <v>113</v>
      </c>
      <c r="C46" s="5" t="s">
        <v>110</v>
      </c>
      <c r="D46" s="5" t="s">
        <v>111</v>
      </c>
      <c r="E46" s="5">
        <v>81073</v>
      </c>
    </row>
    <row r="47" spans="1:5">
      <c r="A47" s="5" t="s">
        <v>62</v>
      </c>
      <c r="B47" s="5" t="s">
        <v>63</v>
      </c>
      <c r="C47" s="5" t="s">
        <v>12</v>
      </c>
      <c r="D47" s="5" t="s">
        <v>13</v>
      </c>
      <c r="E47" s="5">
        <v>2918</v>
      </c>
    </row>
    <row r="48" spans="1:5">
      <c r="A48" s="5" t="s">
        <v>62</v>
      </c>
      <c r="B48" s="5" t="s">
        <v>63</v>
      </c>
      <c r="C48" s="5" t="s">
        <v>220</v>
      </c>
      <c r="D48" s="5" t="s">
        <v>221</v>
      </c>
      <c r="E48" s="5">
        <v>5</v>
      </c>
    </row>
    <row r="49" spans="1:5">
      <c r="A49" s="5" t="s">
        <v>62</v>
      </c>
      <c r="B49" s="5" t="s">
        <v>63</v>
      </c>
      <c r="C49" s="5" t="s">
        <v>222</v>
      </c>
      <c r="D49" s="5" t="s">
        <v>223</v>
      </c>
      <c r="E49" s="5">
        <v>628</v>
      </c>
    </row>
    <row r="50" spans="1:5">
      <c r="A50" s="5" t="s">
        <v>62</v>
      </c>
      <c r="B50" s="5" t="s">
        <v>63</v>
      </c>
      <c r="C50" s="5" t="s">
        <v>60</v>
      </c>
      <c r="D50" s="5" t="s">
        <v>61</v>
      </c>
      <c r="E50" s="5">
        <v>320</v>
      </c>
    </row>
    <row r="51" spans="1:5">
      <c r="A51" s="5" t="s">
        <v>62</v>
      </c>
      <c r="B51" s="5" t="s">
        <v>63</v>
      </c>
      <c r="C51" s="5" t="s">
        <v>224</v>
      </c>
      <c r="D51" s="5" t="s">
        <v>225</v>
      </c>
      <c r="E51" s="5">
        <v>26</v>
      </c>
    </row>
    <row r="52" spans="1:5">
      <c r="A52" s="5" t="s">
        <v>62</v>
      </c>
      <c r="B52" s="5" t="s">
        <v>63</v>
      </c>
      <c r="C52" s="5" t="s">
        <v>68</v>
      </c>
      <c r="D52" s="5" t="s">
        <v>69</v>
      </c>
      <c r="E52" s="5">
        <v>18</v>
      </c>
    </row>
    <row r="53" spans="1:5">
      <c r="A53" s="5" t="s">
        <v>62</v>
      </c>
      <c r="B53" s="5" t="s">
        <v>63</v>
      </c>
      <c r="C53" s="5" t="s">
        <v>226</v>
      </c>
      <c r="D53" s="5" t="s">
        <v>227</v>
      </c>
      <c r="E53" s="5">
        <v>7963</v>
      </c>
    </row>
    <row r="54" spans="1:5">
      <c r="A54" s="5" t="s">
        <v>228</v>
      </c>
      <c r="B54" s="5" t="s">
        <v>229</v>
      </c>
      <c r="C54" s="5" t="s">
        <v>230</v>
      </c>
      <c r="D54" s="5" t="s">
        <v>231</v>
      </c>
      <c r="E54" s="5">
        <v>495</v>
      </c>
    </row>
    <row r="55" spans="1:5">
      <c r="A55" s="5" t="s">
        <v>232</v>
      </c>
      <c r="B55" s="5" t="s">
        <v>233</v>
      </c>
      <c r="C55" s="5" t="s">
        <v>234</v>
      </c>
      <c r="D55" s="5" t="s">
        <v>235</v>
      </c>
      <c r="E55" s="5">
        <v>924</v>
      </c>
    </row>
    <row r="56" spans="1:5">
      <c r="A56" s="5" t="s">
        <v>232</v>
      </c>
      <c r="B56" s="5" t="s">
        <v>233</v>
      </c>
      <c r="C56" s="5" t="s">
        <v>236</v>
      </c>
      <c r="D56" s="5" t="s">
        <v>235</v>
      </c>
      <c r="E56" s="5">
        <v>377</v>
      </c>
    </row>
    <row r="57" spans="1:5">
      <c r="A57" s="5" t="s">
        <v>232</v>
      </c>
      <c r="B57" s="5" t="s">
        <v>233</v>
      </c>
      <c r="C57" s="5" t="s">
        <v>237</v>
      </c>
      <c r="D57" s="5" t="s">
        <v>235</v>
      </c>
      <c r="E57" s="5">
        <v>155</v>
      </c>
    </row>
    <row r="58" spans="1:5">
      <c r="A58" s="5" t="s">
        <v>232</v>
      </c>
      <c r="B58" s="5" t="s">
        <v>233</v>
      </c>
      <c r="C58" s="5" t="s">
        <v>238</v>
      </c>
      <c r="D58" s="5" t="s">
        <v>235</v>
      </c>
      <c r="E58" s="5">
        <v>356</v>
      </c>
    </row>
    <row r="59" spans="1:5">
      <c r="A59" s="5" t="s">
        <v>232</v>
      </c>
      <c r="B59" s="5" t="s">
        <v>233</v>
      </c>
      <c r="C59" s="5" t="s">
        <v>239</v>
      </c>
      <c r="D59" s="5" t="s">
        <v>235</v>
      </c>
      <c r="E59" s="5">
        <v>312</v>
      </c>
    </row>
    <row r="60" spans="1:5">
      <c r="A60" s="5" t="s">
        <v>232</v>
      </c>
      <c r="B60" s="5" t="s">
        <v>233</v>
      </c>
      <c r="C60" s="5" t="s">
        <v>240</v>
      </c>
      <c r="D60" s="5" t="s">
        <v>235</v>
      </c>
      <c r="E60" s="5">
        <v>242</v>
      </c>
    </row>
    <row r="61" spans="1:5">
      <c r="A61" s="5" t="s">
        <v>232</v>
      </c>
      <c r="B61" s="5" t="s">
        <v>233</v>
      </c>
      <c r="C61" s="5" t="s">
        <v>241</v>
      </c>
      <c r="D61" s="5" t="s">
        <v>235</v>
      </c>
      <c r="E61" s="5">
        <v>551</v>
      </c>
    </row>
    <row r="62" spans="1:5">
      <c r="A62" s="5" t="s">
        <v>232</v>
      </c>
      <c r="B62" s="5" t="s">
        <v>233</v>
      </c>
      <c r="C62" s="5" t="s">
        <v>242</v>
      </c>
      <c r="D62" s="5" t="s">
        <v>243</v>
      </c>
      <c r="E62" s="5">
        <v>399</v>
      </c>
    </row>
    <row r="63" spans="1:5">
      <c r="A63" s="5" t="s">
        <v>116</v>
      </c>
      <c r="B63" s="5" t="s">
        <v>117</v>
      </c>
      <c r="C63" s="5" t="s">
        <v>244</v>
      </c>
      <c r="D63" s="5" t="s">
        <v>245</v>
      </c>
      <c r="E63" s="5">
        <v>1470</v>
      </c>
    </row>
    <row r="64" spans="1:5">
      <c r="A64" s="5" t="s">
        <v>116</v>
      </c>
      <c r="B64" s="5" t="s">
        <v>117</v>
      </c>
      <c r="C64" s="5" t="s">
        <v>246</v>
      </c>
      <c r="D64" s="5" t="s">
        <v>247</v>
      </c>
      <c r="E64" s="5">
        <v>1359</v>
      </c>
    </row>
    <row r="65" spans="1:5">
      <c r="A65" s="5" t="s">
        <v>116</v>
      </c>
      <c r="B65" s="5" t="s">
        <v>117</v>
      </c>
      <c r="C65" s="5" t="s">
        <v>248</v>
      </c>
      <c r="D65" s="5" t="s">
        <v>249</v>
      </c>
      <c r="E65" s="5">
        <v>3530</v>
      </c>
    </row>
    <row r="66" spans="1:5">
      <c r="A66" s="5" t="s">
        <v>116</v>
      </c>
      <c r="B66" s="5" t="s">
        <v>117</v>
      </c>
      <c r="C66" s="5" t="s">
        <v>114</v>
      </c>
      <c r="D66" s="5" t="s">
        <v>115</v>
      </c>
      <c r="E66" s="5">
        <v>571</v>
      </c>
    </row>
    <row r="67" spans="1:5">
      <c r="A67" s="5" t="s">
        <v>116</v>
      </c>
      <c r="B67" s="5" t="s">
        <v>117</v>
      </c>
      <c r="C67" s="5" t="s">
        <v>250</v>
      </c>
      <c r="D67" s="5" t="s">
        <v>251</v>
      </c>
      <c r="E67" s="5">
        <v>4494</v>
      </c>
    </row>
    <row r="68" spans="1:5">
      <c r="A68" s="5" t="s">
        <v>116</v>
      </c>
      <c r="B68" s="5" t="s">
        <v>117</v>
      </c>
      <c r="C68" s="5" t="s">
        <v>252</v>
      </c>
      <c r="D68" s="5" t="s">
        <v>253</v>
      </c>
      <c r="E68" s="5">
        <v>1373</v>
      </c>
    </row>
    <row r="69" spans="1:5">
      <c r="A69" s="5" t="s">
        <v>116</v>
      </c>
      <c r="B69" s="5" t="s">
        <v>117</v>
      </c>
      <c r="C69" s="5" t="s">
        <v>118</v>
      </c>
      <c r="D69" s="5" t="s">
        <v>119</v>
      </c>
      <c r="E69" s="5">
        <v>1439</v>
      </c>
    </row>
    <row r="70" spans="1:5">
      <c r="A70" s="5" t="s">
        <v>116</v>
      </c>
      <c r="B70" s="5" t="s">
        <v>117</v>
      </c>
      <c r="C70" s="5" t="s">
        <v>254</v>
      </c>
      <c r="D70" s="5" t="s">
        <v>255</v>
      </c>
      <c r="E70" s="5">
        <v>338</v>
      </c>
    </row>
    <row r="71" spans="1:5">
      <c r="A71" s="5" t="s">
        <v>116</v>
      </c>
      <c r="B71" s="5" t="s">
        <v>117</v>
      </c>
      <c r="C71" s="5" t="s">
        <v>256</v>
      </c>
      <c r="D71" s="5" t="s">
        <v>247</v>
      </c>
      <c r="E71" s="5">
        <v>853</v>
      </c>
    </row>
    <row r="72" spans="1:5">
      <c r="A72" s="5" t="s">
        <v>116</v>
      </c>
      <c r="B72" s="5" t="s">
        <v>117</v>
      </c>
      <c r="C72" s="5" t="s">
        <v>257</v>
      </c>
      <c r="D72" s="5" t="s">
        <v>258</v>
      </c>
      <c r="E72" s="5">
        <v>1955</v>
      </c>
    </row>
    <row r="73" spans="1:5">
      <c r="A73" s="5" t="s">
        <v>116</v>
      </c>
      <c r="B73" s="5" t="s">
        <v>117</v>
      </c>
      <c r="C73" s="5" t="s">
        <v>259</v>
      </c>
      <c r="D73" s="5" t="s">
        <v>260</v>
      </c>
      <c r="E73" s="5">
        <v>1543</v>
      </c>
    </row>
    <row r="74" spans="1:5">
      <c r="A74" s="5" t="s">
        <v>116</v>
      </c>
      <c r="B74" s="5" t="s">
        <v>117</v>
      </c>
      <c r="C74" s="5" t="s">
        <v>261</v>
      </c>
      <c r="D74" s="5" t="s">
        <v>262</v>
      </c>
      <c r="E74" s="5">
        <v>760</v>
      </c>
    </row>
    <row r="75" spans="1:5">
      <c r="A75" s="5" t="s">
        <v>116</v>
      </c>
      <c r="B75" s="5" t="s">
        <v>117</v>
      </c>
      <c r="C75" s="5" t="s">
        <v>263</v>
      </c>
      <c r="D75" s="5" t="s">
        <v>264</v>
      </c>
      <c r="E75" s="5">
        <v>935</v>
      </c>
    </row>
    <row r="76" spans="1:5">
      <c r="A76" s="5" t="s">
        <v>116</v>
      </c>
      <c r="B76" s="5" t="s">
        <v>117</v>
      </c>
      <c r="C76" s="5" t="s">
        <v>265</v>
      </c>
      <c r="D76" s="5" t="s">
        <v>266</v>
      </c>
      <c r="E76" s="5">
        <v>4078</v>
      </c>
    </row>
    <row r="77" spans="1:5">
      <c r="A77" s="5" t="s">
        <v>116</v>
      </c>
      <c r="B77" s="5" t="s">
        <v>117</v>
      </c>
      <c r="C77" s="5" t="s">
        <v>267</v>
      </c>
      <c r="D77" s="5" t="s">
        <v>268</v>
      </c>
      <c r="E77" s="5">
        <v>3296</v>
      </c>
    </row>
    <row r="78" spans="1:5">
      <c r="A78" s="5" t="s">
        <v>116</v>
      </c>
      <c r="B78" s="5" t="s">
        <v>117</v>
      </c>
      <c r="C78" s="5" t="s">
        <v>269</v>
      </c>
      <c r="D78" s="5" t="s">
        <v>270</v>
      </c>
      <c r="E78" s="5">
        <v>1204</v>
      </c>
    </row>
    <row r="79" spans="1:5">
      <c r="A79" s="5" t="s">
        <v>116</v>
      </c>
      <c r="B79" s="5" t="s">
        <v>117</v>
      </c>
      <c r="C79" s="5" t="s">
        <v>271</v>
      </c>
      <c r="D79" s="5" t="s">
        <v>255</v>
      </c>
      <c r="E79" s="5">
        <v>1777</v>
      </c>
    </row>
    <row r="80" spans="1:5">
      <c r="A80" s="5" t="s">
        <v>116</v>
      </c>
      <c r="B80" s="5" t="s">
        <v>117</v>
      </c>
      <c r="C80" s="5" t="s">
        <v>272</v>
      </c>
      <c r="D80" s="5" t="s">
        <v>255</v>
      </c>
      <c r="E80" s="5">
        <v>1114</v>
      </c>
    </row>
    <row r="81" spans="1:5">
      <c r="A81" s="5" t="s">
        <v>116</v>
      </c>
      <c r="B81" s="5" t="s">
        <v>117</v>
      </c>
      <c r="C81" s="5" t="s">
        <v>273</v>
      </c>
      <c r="D81" s="5" t="s">
        <v>274</v>
      </c>
      <c r="E81" s="5">
        <v>1108</v>
      </c>
    </row>
    <row r="82" spans="1:5">
      <c r="A82" s="5" t="s">
        <v>116</v>
      </c>
      <c r="B82" s="5" t="s">
        <v>117</v>
      </c>
      <c r="C82" s="5" t="s">
        <v>275</v>
      </c>
      <c r="D82" s="5" t="s">
        <v>251</v>
      </c>
      <c r="E82" s="5">
        <v>899</v>
      </c>
    </row>
    <row r="83" spans="1:5">
      <c r="A83" s="5" t="s">
        <v>116</v>
      </c>
      <c r="B83" s="5" t="s">
        <v>117</v>
      </c>
      <c r="C83" s="5" t="s">
        <v>276</v>
      </c>
      <c r="D83" s="5" t="s">
        <v>251</v>
      </c>
      <c r="E83" s="5">
        <v>2443</v>
      </c>
    </row>
    <row r="84" spans="1:5">
      <c r="A84" s="5" t="s">
        <v>116</v>
      </c>
      <c r="B84" s="5" t="s">
        <v>117</v>
      </c>
      <c r="C84" s="5" t="s">
        <v>277</v>
      </c>
      <c r="D84" s="5" t="s">
        <v>253</v>
      </c>
      <c r="E84" s="5">
        <v>639</v>
      </c>
    </row>
    <row r="85" spans="1:5">
      <c r="A85" s="5" t="s">
        <v>116</v>
      </c>
      <c r="B85" s="5" t="s">
        <v>117</v>
      </c>
      <c r="C85" s="5" t="s">
        <v>278</v>
      </c>
      <c r="D85" s="5" t="s">
        <v>247</v>
      </c>
      <c r="E85" s="5">
        <v>1287</v>
      </c>
    </row>
    <row r="86" spans="1:5">
      <c r="A86" s="5" t="s">
        <v>116</v>
      </c>
      <c r="B86" s="5" t="s">
        <v>117</v>
      </c>
      <c r="C86" s="5" t="s">
        <v>279</v>
      </c>
      <c r="D86" s="5" t="s">
        <v>280</v>
      </c>
      <c r="E86" s="5">
        <v>527</v>
      </c>
    </row>
    <row r="87" spans="1:5">
      <c r="A87" s="5" t="s">
        <v>116</v>
      </c>
      <c r="B87" s="5" t="s">
        <v>117</v>
      </c>
      <c r="C87" s="5" t="s">
        <v>281</v>
      </c>
      <c r="D87" s="5" t="s">
        <v>247</v>
      </c>
      <c r="E87" s="5">
        <v>131</v>
      </c>
    </row>
    <row r="88" spans="1:5">
      <c r="A88" s="5" t="s">
        <v>116</v>
      </c>
      <c r="B88" s="5" t="s">
        <v>117</v>
      </c>
      <c r="C88" s="5" t="s">
        <v>282</v>
      </c>
      <c r="D88" s="5" t="s">
        <v>251</v>
      </c>
      <c r="E88" s="5">
        <v>1433</v>
      </c>
    </row>
    <row r="89" spans="1:5">
      <c r="A89" s="5" t="s">
        <v>116</v>
      </c>
      <c r="B89" s="5" t="s">
        <v>117</v>
      </c>
      <c r="C89" s="5" t="s">
        <v>283</v>
      </c>
      <c r="D89" s="5" t="s">
        <v>284</v>
      </c>
      <c r="E89" s="5">
        <v>9924</v>
      </c>
    </row>
    <row r="90" spans="1:5">
      <c r="A90" s="5" t="s">
        <v>116</v>
      </c>
      <c r="B90" s="5" t="s">
        <v>117</v>
      </c>
      <c r="C90" s="5" t="s">
        <v>285</v>
      </c>
      <c r="D90" s="5" t="s">
        <v>286</v>
      </c>
      <c r="E90" s="5">
        <v>1172</v>
      </c>
    </row>
    <row r="91" spans="1:5">
      <c r="A91" s="5" t="s">
        <v>116</v>
      </c>
      <c r="B91" s="5" t="s">
        <v>117</v>
      </c>
      <c r="C91" s="5" t="s">
        <v>287</v>
      </c>
      <c r="D91" s="5" t="s">
        <v>288</v>
      </c>
      <c r="E91" s="5">
        <v>4708</v>
      </c>
    </row>
    <row r="92" spans="1:5">
      <c r="A92" s="5" t="s">
        <v>116</v>
      </c>
      <c r="B92" s="5" t="s">
        <v>117</v>
      </c>
      <c r="C92" s="5" t="s">
        <v>289</v>
      </c>
      <c r="D92" s="5" t="s">
        <v>290</v>
      </c>
      <c r="E92" s="5">
        <v>2850</v>
      </c>
    </row>
    <row r="93" spans="1:5">
      <c r="A93" s="5" t="s">
        <v>116</v>
      </c>
      <c r="B93" s="5" t="s">
        <v>117</v>
      </c>
      <c r="C93" s="5" t="s">
        <v>291</v>
      </c>
      <c r="D93" s="5" t="s">
        <v>292</v>
      </c>
      <c r="E93" s="5">
        <v>4443</v>
      </c>
    </row>
    <row r="94" spans="1:5">
      <c r="A94" s="5" t="s">
        <v>116</v>
      </c>
      <c r="B94" s="5" t="s">
        <v>117</v>
      </c>
      <c r="C94" s="5" t="s">
        <v>293</v>
      </c>
      <c r="D94" s="5" t="s">
        <v>251</v>
      </c>
      <c r="E94" s="5">
        <v>427</v>
      </c>
    </row>
    <row r="95" spans="1:5">
      <c r="A95" s="5" t="s">
        <v>116</v>
      </c>
      <c r="B95" s="5" t="s">
        <v>117</v>
      </c>
      <c r="C95" s="5" t="s">
        <v>294</v>
      </c>
      <c r="D95" s="5" t="s">
        <v>255</v>
      </c>
      <c r="E95" s="5">
        <v>1457</v>
      </c>
    </row>
    <row r="96" spans="1:5">
      <c r="A96" s="5" t="s">
        <v>116</v>
      </c>
      <c r="B96" s="5" t="s">
        <v>117</v>
      </c>
      <c r="C96" s="5" t="s">
        <v>295</v>
      </c>
      <c r="D96" s="5" t="s">
        <v>296</v>
      </c>
      <c r="E96" s="5">
        <v>1189</v>
      </c>
    </row>
    <row r="97" spans="1:5">
      <c r="A97" s="5" t="s">
        <v>116</v>
      </c>
      <c r="B97" s="5" t="s">
        <v>117</v>
      </c>
      <c r="C97" s="5" t="s">
        <v>297</v>
      </c>
      <c r="D97" s="5" t="s">
        <v>298</v>
      </c>
      <c r="E97" s="5">
        <v>882</v>
      </c>
    </row>
    <row r="98" spans="1:5">
      <c r="A98" s="5" t="s">
        <v>116</v>
      </c>
      <c r="B98" s="5" t="s">
        <v>117</v>
      </c>
      <c r="C98" s="5" t="s">
        <v>299</v>
      </c>
      <c r="D98" s="5" t="s">
        <v>247</v>
      </c>
      <c r="E98" s="5">
        <v>379</v>
      </c>
    </row>
    <row r="99" spans="1:5">
      <c r="A99" s="5" t="s">
        <v>116</v>
      </c>
      <c r="B99" s="5" t="s">
        <v>117</v>
      </c>
      <c r="C99" s="5" t="s">
        <v>300</v>
      </c>
      <c r="D99" s="5" t="s">
        <v>251</v>
      </c>
      <c r="E99" s="5">
        <v>611</v>
      </c>
    </row>
    <row r="100" spans="1:5">
      <c r="A100" s="5" t="s">
        <v>116</v>
      </c>
      <c r="B100" s="5" t="s">
        <v>117</v>
      </c>
      <c r="C100" s="5" t="s">
        <v>301</v>
      </c>
      <c r="D100" s="5" t="s">
        <v>302</v>
      </c>
      <c r="E100" s="5">
        <v>552</v>
      </c>
    </row>
    <row r="101" spans="1:5">
      <c r="A101" s="5" t="s">
        <v>116</v>
      </c>
      <c r="B101" s="5" t="s">
        <v>117</v>
      </c>
      <c r="C101" s="5" t="s">
        <v>303</v>
      </c>
      <c r="D101" s="5" t="s">
        <v>304</v>
      </c>
      <c r="E101" s="5">
        <v>1707</v>
      </c>
    </row>
    <row r="102" spans="1:5">
      <c r="A102" s="5" t="s">
        <v>116</v>
      </c>
      <c r="B102" s="5" t="s">
        <v>117</v>
      </c>
      <c r="C102" s="5" t="s">
        <v>305</v>
      </c>
      <c r="D102" s="5" t="s">
        <v>306</v>
      </c>
      <c r="E102" s="5">
        <v>629</v>
      </c>
    </row>
    <row r="103" spans="1:5">
      <c r="A103" s="5" t="s">
        <v>116</v>
      </c>
      <c r="B103" s="5" t="s">
        <v>117</v>
      </c>
      <c r="C103" s="5" t="s">
        <v>307</v>
      </c>
      <c r="D103" s="5" t="s">
        <v>251</v>
      </c>
      <c r="E103" s="5">
        <v>266</v>
      </c>
    </row>
    <row r="104" spans="1:5">
      <c r="A104" s="5" t="s">
        <v>308</v>
      </c>
      <c r="B104" s="5" t="s">
        <v>309</v>
      </c>
      <c r="C104" s="5" t="s">
        <v>310</v>
      </c>
      <c r="D104" s="5" t="s">
        <v>311</v>
      </c>
      <c r="E104" s="5">
        <v>755</v>
      </c>
    </row>
    <row r="105" spans="1:5">
      <c r="A105" s="5" t="s">
        <v>312</v>
      </c>
      <c r="B105" s="5" t="s">
        <v>313</v>
      </c>
      <c r="C105" s="5" t="s">
        <v>314</v>
      </c>
      <c r="D105" s="5" t="s">
        <v>315</v>
      </c>
      <c r="E105" s="5">
        <v>519</v>
      </c>
    </row>
    <row r="106" spans="1:5">
      <c r="A106" s="5" t="s">
        <v>316</v>
      </c>
      <c r="B106" s="5" t="s">
        <v>317</v>
      </c>
      <c r="C106" s="5" t="s">
        <v>94</v>
      </c>
      <c r="D106" s="5" t="s">
        <v>95</v>
      </c>
      <c r="E106" s="5">
        <v>108646</v>
      </c>
    </row>
    <row r="107" spans="1:5">
      <c r="A107" s="5" t="s">
        <v>316</v>
      </c>
      <c r="B107" s="5" t="s">
        <v>317</v>
      </c>
      <c r="C107" s="5" t="s">
        <v>318</v>
      </c>
      <c r="D107" s="5" t="s">
        <v>319</v>
      </c>
      <c r="E107" s="5">
        <v>4</v>
      </c>
    </row>
    <row r="108" spans="1:5">
      <c r="A108" s="5" t="s">
        <v>316</v>
      </c>
      <c r="B108" s="5" t="s">
        <v>317</v>
      </c>
      <c r="C108" s="5" t="s">
        <v>320</v>
      </c>
      <c r="D108" s="5" t="s">
        <v>321</v>
      </c>
      <c r="E108" s="5">
        <v>2</v>
      </c>
    </row>
    <row r="109" spans="1:5">
      <c r="A109" s="5" t="s">
        <v>322</v>
      </c>
      <c r="B109" s="5" t="s">
        <v>323</v>
      </c>
      <c r="C109" s="5" t="s">
        <v>324</v>
      </c>
      <c r="D109" s="5" t="s">
        <v>325</v>
      </c>
      <c r="E109" s="5">
        <v>7136</v>
      </c>
    </row>
    <row r="110" spans="1:5">
      <c r="A110" s="5" t="s">
        <v>322</v>
      </c>
      <c r="B110" s="5" t="s">
        <v>323</v>
      </c>
      <c r="C110" s="5" t="s">
        <v>326</v>
      </c>
      <c r="D110" s="5" t="s">
        <v>327</v>
      </c>
      <c r="E110" s="5">
        <v>32628</v>
      </c>
    </row>
    <row r="111" spans="1:5">
      <c r="A111" s="5" t="s">
        <v>328</v>
      </c>
      <c r="B111" s="5" t="s">
        <v>329</v>
      </c>
      <c r="C111" s="5" t="s">
        <v>330</v>
      </c>
      <c r="D111" s="5" t="s">
        <v>331</v>
      </c>
      <c r="E111" s="5">
        <v>1</v>
      </c>
    </row>
    <row r="112" spans="1:5">
      <c r="A112" s="5" t="s">
        <v>328</v>
      </c>
      <c r="B112" s="5" t="s">
        <v>329</v>
      </c>
      <c r="C112" s="5" t="s">
        <v>332</v>
      </c>
      <c r="D112" s="5" t="s">
        <v>333</v>
      </c>
      <c r="E112" s="5">
        <v>45</v>
      </c>
    </row>
    <row r="113" spans="1:5">
      <c r="A113" s="5" t="s">
        <v>328</v>
      </c>
      <c r="B113" s="5" t="s">
        <v>329</v>
      </c>
      <c r="C113" s="5" t="s">
        <v>334</v>
      </c>
      <c r="D113" s="5" t="s">
        <v>335</v>
      </c>
      <c r="E113" s="5">
        <v>1121</v>
      </c>
    </row>
    <row r="114" spans="1:5">
      <c r="A114" s="5" t="s">
        <v>92</v>
      </c>
      <c r="B114" s="5" t="s">
        <v>93</v>
      </c>
      <c r="C114" s="5" t="s">
        <v>90</v>
      </c>
      <c r="D114" s="5" t="s">
        <v>91</v>
      </c>
      <c r="E114" s="5">
        <v>80416</v>
      </c>
    </row>
    <row r="115" spans="1:5">
      <c r="A115" s="5" t="s">
        <v>336</v>
      </c>
      <c r="B115" s="5" t="s">
        <v>337</v>
      </c>
      <c r="C115" s="5" t="s">
        <v>338</v>
      </c>
      <c r="D115" s="5" t="s">
        <v>339</v>
      </c>
      <c r="E115" s="5">
        <v>1108</v>
      </c>
    </row>
    <row r="116" spans="1:5">
      <c r="A116" s="5" t="s">
        <v>340</v>
      </c>
      <c r="B116" s="5" t="s">
        <v>341</v>
      </c>
      <c r="C116" s="5" t="s">
        <v>26</v>
      </c>
      <c r="D116" s="5" t="s">
        <v>27</v>
      </c>
      <c r="E116" s="5">
        <v>625</v>
      </c>
    </row>
    <row r="117" spans="1:5">
      <c r="A117" s="5" t="s">
        <v>342</v>
      </c>
      <c r="B117" s="5" t="s">
        <v>343</v>
      </c>
      <c r="C117" s="5" t="s">
        <v>344</v>
      </c>
      <c r="D117" s="5" t="s">
        <v>135</v>
      </c>
      <c r="E117" s="5">
        <v>2238</v>
      </c>
    </row>
    <row r="118" spans="1:5">
      <c r="A118" s="5" t="s">
        <v>345</v>
      </c>
      <c r="B118" s="5" t="s">
        <v>346</v>
      </c>
      <c r="C118" s="5" t="s">
        <v>347</v>
      </c>
      <c r="D118" s="5" t="s">
        <v>348</v>
      </c>
      <c r="E118" s="5">
        <v>32306</v>
      </c>
    </row>
    <row r="119" spans="1:5">
      <c r="A119" s="5" t="s">
        <v>345</v>
      </c>
      <c r="B119" s="5" t="s">
        <v>346</v>
      </c>
      <c r="C119" s="5" t="s">
        <v>48</v>
      </c>
      <c r="D119" s="5" t="s">
        <v>49</v>
      </c>
      <c r="E119" s="5">
        <v>42627</v>
      </c>
    </row>
    <row r="120" spans="1:5">
      <c r="A120" s="5" t="s">
        <v>349</v>
      </c>
      <c r="B120" s="5" t="s">
        <v>350</v>
      </c>
      <c r="C120" s="5" t="s">
        <v>12</v>
      </c>
      <c r="D120" s="5" t="s">
        <v>13</v>
      </c>
      <c r="E120" s="5">
        <v>13495</v>
      </c>
    </row>
    <row r="121" spans="1:5">
      <c r="A121" s="5" t="s">
        <v>349</v>
      </c>
      <c r="B121" s="5" t="s">
        <v>350</v>
      </c>
      <c r="C121" s="5" t="s">
        <v>26</v>
      </c>
      <c r="D121" s="5" t="s">
        <v>27</v>
      </c>
      <c r="E121" s="5">
        <v>5199</v>
      </c>
    </row>
    <row r="122" spans="1:5">
      <c r="A122" s="5" t="s">
        <v>349</v>
      </c>
      <c r="B122" s="5" t="s">
        <v>350</v>
      </c>
      <c r="C122" s="5" t="s">
        <v>32</v>
      </c>
      <c r="D122" s="5" t="s">
        <v>33</v>
      </c>
      <c r="E122" s="5">
        <v>5609</v>
      </c>
    </row>
    <row r="123" spans="1:5">
      <c r="A123" s="5" t="s">
        <v>349</v>
      </c>
      <c r="B123" s="5" t="s">
        <v>350</v>
      </c>
      <c r="C123" s="5" t="s">
        <v>34</v>
      </c>
      <c r="D123" s="5" t="s">
        <v>35</v>
      </c>
      <c r="E123" s="5">
        <v>5506</v>
      </c>
    </row>
    <row r="124" spans="1:5">
      <c r="A124" s="5" t="s">
        <v>349</v>
      </c>
      <c r="B124" s="5" t="s">
        <v>350</v>
      </c>
      <c r="C124" s="5" t="s">
        <v>351</v>
      </c>
      <c r="D124" s="5" t="s">
        <v>352</v>
      </c>
      <c r="E124" s="5">
        <v>5264</v>
      </c>
    </row>
    <row r="125" spans="1:5">
      <c r="A125" s="5" t="s">
        <v>353</v>
      </c>
      <c r="B125" s="5" t="s">
        <v>354</v>
      </c>
      <c r="C125" s="5" t="s">
        <v>355</v>
      </c>
      <c r="D125" s="5" t="s">
        <v>356</v>
      </c>
      <c r="E125" s="5">
        <v>369</v>
      </c>
    </row>
    <row r="126" spans="1:5">
      <c r="A126" s="5" t="s">
        <v>357</v>
      </c>
      <c r="B126" s="5" t="s">
        <v>358</v>
      </c>
      <c r="C126" s="5" t="s">
        <v>359</v>
      </c>
      <c r="D126" s="5" t="s">
        <v>360</v>
      </c>
      <c r="E126" s="5">
        <v>355</v>
      </c>
    </row>
    <row r="127" spans="1:5">
      <c r="A127" s="5" t="s">
        <v>361</v>
      </c>
      <c r="B127" s="5" t="s">
        <v>362</v>
      </c>
      <c r="C127" s="5" t="s">
        <v>363</v>
      </c>
      <c r="D127" s="5" t="s">
        <v>364</v>
      </c>
      <c r="E127" s="5">
        <v>235</v>
      </c>
    </row>
    <row r="128" spans="1:5">
      <c r="A128" s="5" t="s">
        <v>365</v>
      </c>
      <c r="B128" s="5" t="s">
        <v>366</v>
      </c>
      <c r="C128" s="5" t="s">
        <v>367</v>
      </c>
      <c r="D128" s="5" t="s">
        <v>368</v>
      </c>
      <c r="E128" s="5">
        <v>614</v>
      </c>
    </row>
    <row r="129" spans="1:5">
      <c r="A129" s="5" t="s">
        <v>369</v>
      </c>
      <c r="B129" s="5" t="s">
        <v>370</v>
      </c>
      <c r="C129" s="5" t="s">
        <v>371</v>
      </c>
      <c r="D129" s="5" t="s">
        <v>372</v>
      </c>
      <c r="E129" s="5">
        <v>382</v>
      </c>
    </row>
    <row r="130" spans="1:5">
      <c r="A130" s="5" t="s">
        <v>369</v>
      </c>
      <c r="B130" s="5" t="s">
        <v>370</v>
      </c>
      <c r="C130" s="5" t="s">
        <v>373</v>
      </c>
      <c r="D130" s="5" t="s">
        <v>374</v>
      </c>
      <c r="E130" s="5">
        <v>427</v>
      </c>
    </row>
    <row r="131" spans="1:5">
      <c r="A131" s="5" t="s">
        <v>375</v>
      </c>
      <c r="B131" s="5" t="s">
        <v>376</v>
      </c>
      <c r="C131" s="5" t="s">
        <v>377</v>
      </c>
      <c r="D131" s="5" t="s">
        <v>378</v>
      </c>
      <c r="E131" s="5">
        <v>222</v>
      </c>
    </row>
    <row r="132" spans="1:5">
      <c r="A132" s="5" t="s">
        <v>379</v>
      </c>
      <c r="B132" s="5" t="s">
        <v>380</v>
      </c>
      <c r="C132" s="5" t="s">
        <v>381</v>
      </c>
      <c r="D132" s="5" t="s">
        <v>382</v>
      </c>
      <c r="E132" s="5">
        <v>88</v>
      </c>
    </row>
    <row r="133" spans="1:5">
      <c r="A133" s="5" t="s">
        <v>383</v>
      </c>
      <c r="B133" s="5" t="s">
        <v>384</v>
      </c>
      <c r="C133" s="5" t="s">
        <v>385</v>
      </c>
      <c r="D133" s="5" t="s">
        <v>386</v>
      </c>
      <c r="E133" s="5">
        <v>107</v>
      </c>
    </row>
    <row r="134" spans="1:5">
      <c r="A134" s="5" t="s">
        <v>387</v>
      </c>
      <c r="B134" s="5" t="s">
        <v>388</v>
      </c>
      <c r="C134" s="5" t="s">
        <v>389</v>
      </c>
      <c r="D134" s="5" t="s">
        <v>390</v>
      </c>
      <c r="E134" s="5">
        <v>439</v>
      </c>
    </row>
    <row r="135" spans="1:5">
      <c r="A135" s="5" t="s">
        <v>391</v>
      </c>
      <c r="B135" s="5" t="s">
        <v>392</v>
      </c>
      <c r="C135" s="5" t="s">
        <v>393</v>
      </c>
      <c r="D135" s="5" t="s">
        <v>394</v>
      </c>
      <c r="E135" s="5">
        <v>412</v>
      </c>
    </row>
    <row r="136" spans="1:5">
      <c r="A136" s="5" t="s">
        <v>395</v>
      </c>
      <c r="B136" s="5" t="s">
        <v>396</v>
      </c>
      <c r="C136" s="5" t="s">
        <v>397</v>
      </c>
      <c r="D136" s="5" t="s">
        <v>398</v>
      </c>
      <c r="E136" s="5">
        <v>15</v>
      </c>
    </row>
    <row r="137" spans="1:5">
      <c r="A137" s="5" t="s">
        <v>395</v>
      </c>
      <c r="B137" s="5" t="s">
        <v>396</v>
      </c>
      <c r="C137" s="5" t="s">
        <v>399</v>
      </c>
      <c r="D137" s="5" t="s">
        <v>400</v>
      </c>
      <c r="E137" s="5">
        <v>41</v>
      </c>
    </row>
    <row r="138" spans="1:5">
      <c r="A138" s="5" t="s">
        <v>395</v>
      </c>
      <c r="B138" s="5" t="s">
        <v>396</v>
      </c>
      <c r="C138" s="5" t="s">
        <v>401</v>
      </c>
      <c r="D138" s="5" t="s">
        <v>402</v>
      </c>
      <c r="E138" s="5">
        <v>10</v>
      </c>
    </row>
    <row r="139" spans="1:5">
      <c r="A139" s="5" t="s">
        <v>395</v>
      </c>
      <c r="B139" s="5" t="s">
        <v>396</v>
      </c>
      <c r="C139" s="5" t="s">
        <v>403</v>
      </c>
      <c r="D139" s="5" t="s">
        <v>404</v>
      </c>
      <c r="E139" s="5">
        <v>48</v>
      </c>
    </row>
    <row r="140" spans="1:5">
      <c r="A140" s="5" t="s">
        <v>395</v>
      </c>
      <c r="B140" s="5" t="s">
        <v>396</v>
      </c>
      <c r="C140" s="5" t="s">
        <v>405</v>
      </c>
      <c r="D140" s="5" t="s">
        <v>406</v>
      </c>
      <c r="E140" s="5">
        <v>41</v>
      </c>
    </row>
    <row r="141" spans="1:5">
      <c r="A141" s="5" t="s">
        <v>395</v>
      </c>
      <c r="B141" s="5" t="s">
        <v>396</v>
      </c>
      <c r="C141" s="5" t="s">
        <v>407</v>
      </c>
      <c r="D141" s="5" t="s">
        <v>408</v>
      </c>
      <c r="E141" s="5">
        <v>5</v>
      </c>
    </row>
    <row r="142" spans="1:5">
      <c r="A142" s="5" t="s">
        <v>395</v>
      </c>
      <c r="B142" s="5" t="s">
        <v>396</v>
      </c>
      <c r="C142" s="5" t="s">
        <v>409</v>
      </c>
      <c r="D142" s="5" t="s">
        <v>410</v>
      </c>
      <c r="E142" s="5">
        <v>62</v>
      </c>
    </row>
    <row r="143" spans="1:5">
      <c r="A143" s="5" t="s">
        <v>411</v>
      </c>
      <c r="B143" s="5" t="s">
        <v>412</v>
      </c>
      <c r="C143" s="5" t="s">
        <v>413</v>
      </c>
      <c r="D143" s="5" t="s">
        <v>414</v>
      </c>
      <c r="E143" s="5">
        <v>608</v>
      </c>
    </row>
    <row r="144" spans="1:5">
      <c r="A144" s="5" t="s">
        <v>415</v>
      </c>
      <c r="B144" s="5" t="s">
        <v>416</v>
      </c>
      <c r="C144" s="5" t="s">
        <v>417</v>
      </c>
      <c r="D144" s="5" t="s">
        <v>418</v>
      </c>
      <c r="E144" s="5">
        <v>957</v>
      </c>
    </row>
    <row r="145" spans="1:5">
      <c r="A145" s="5" t="s">
        <v>419</v>
      </c>
      <c r="B145" s="5" t="s">
        <v>420</v>
      </c>
      <c r="C145" s="5" t="s">
        <v>421</v>
      </c>
      <c r="D145" s="5" t="s">
        <v>422</v>
      </c>
      <c r="E145" s="5">
        <v>17</v>
      </c>
    </row>
    <row r="146" spans="1:5">
      <c r="A146" s="5" t="s">
        <v>423</v>
      </c>
      <c r="B146" s="5" t="s">
        <v>424</v>
      </c>
      <c r="C146" s="5" t="s">
        <v>425</v>
      </c>
      <c r="D146" s="5" t="s">
        <v>426</v>
      </c>
      <c r="E146" s="5">
        <v>301</v>
      </c>
    </row>
    <row r="147" spans="1:5">
      <c r="A147" s="5" t="s">
        <v>427</v>
      </c>
      <c r="B147" s="5" t="s">
        <v>428</v>
      </c>
      <c r="C147" s="5" t="s">
        <v>429</v>
      </c>
      <c r="D147" s="5" t="s">
        <v>430</v>
      </c>
      <c r="E147" s="5">
        <v>158</v>
      </c>
    </row>
    <row r="148" spans="1:5">
      <c r="A148" s="5" t="s">
        <v>427</v>
      </c>
      <c r="B148" s="5" t="s">
        <v>428</v>
      </c>
      <c r="C148" s="5" t="s">
        <v>431</v>
      </c>
      <c r="D148" s="5" t="s">
        <v>432</v>
      </c>
      <c r="E148" s="5">
        <v>97</v>
      </c>
    </row>
    <row r="149" spans="1:5">
      <c r="A149" s="5" t="s">
        <v>427</v>
      </c>
      <c r="B149" s="5" t="s">
        <v>428</v>
      </c>
      <c r="C149" s="5" t="s">
        <v>433</v>
      </c>
      <c r="D149" s="5" t="s">
        <v>434</v>
      </c>
      <c r="E149" s="5">
        <v>76</v>
      </c>
    </row>
    <row r="150" spans="1:5">
      <c r="A150" s="5" t="s">
        <v>435</v>
      </c>
      <c r="B150" s="5" t="s">
        <v>436</v>
      </c>
      <c r="C150" s="5" t="s">
        <v>437</v>
      </c>
      <c r="D150" s="5" t="s">
        <v>438</v>
      </c>
      <c r="E150" s="5">
        <v>247</v>
      </c>
    </row>
    <row r="151" spans="1:5">
      <c r="A151" s="5" t="s">
        <v>439</v>
      </c>
      <c r="B151" s="5" t="s">
        <v>440</v>
      </c>
      <c r="C151" s="5" t="s">
        <v>441</v>
      </c>
      <c r="D151" s="5" t="s">
        <v>442</v>
      </c>
      <c r="E151" s="5">
        <v>213</v>
      </c>
    </row>
    <row r="152" spans="1:5">
      <c r="A152" s="5" t="s">
        <v>439</v>
      </c>
      <c r="B152" s="5" t="s">
        <v>440</v>
      </c>
      <c r="C152" s="5" t="s">
        <v>443</v>
      </c>
      <c r="D152" s="5" t="s">
        <v>444</v>
      </c>
      <c r="E152" s="5">
        <v>286</v>
      </c>
    </row>
    <row r="153" spans="1:5">
      <c r="A153" s="5" t="s">
        <v>439</v>
      </c>
      <c r="B153" s="5" t="s">
        <v>440</v>
      </c>
      <c r="C153" s="5" t="s">
        <v>445</v>
      </c>
      <c r="D153" s="5" t="s">
        <v>446</v>
      </c>
      <c r="E153" s="5">
        <v>133</v>
      </c>
    </row>
    <row r="154" spans="1:5">
      <c r="A154" s="5" t="s">
        <v>439</v>
      </c>
      <c r="B154" s="5" t="s">
        <v>440</v>
      </c>
      <c r="C154" s="5" t="s">
        <v>447</v>
      </c>
      <c r="D154" s="5" t="s">
        <v>448</v>
      </c>
      <c r="E154" s="5">
        <v>298</v>
      </c>
    </row>
    <row r="155" spans="1:5">
      <c r="A155" s="5" t="s">
        <v>449</v>
      </c>
      <c r="B155" s="5" t="s">
        <v>450</v>
      </c>
      <c r="C155" s="5" t="s">
        <v>451</v>
      </c>
      <c r="D155" s="5" t="s">
        <v>450</v>
      </c>
      <c r="E155" s="5">
        <v>873</v>
      </c>
    </row>
    <row r="156" spans="1:5">
      <c r="A156" s="5" t="s">
        <v>449</v>
      </c>
      <c r="B156" s="5" t="s">
        <v>450</v>
      </c>
      <c r="C156" s="5" t="s">
        <v>452</v>
      </c>
      <c r="D156" s="5" t="s">
        <v>453</v>
      </c>
      <c r="E156" s="5">
        <v>46</v>
      </c>
    </row>
    <row r="157" spans="1:5">
      <c r="A157" s="5" t="s">
        <v>449</v>
      </c>
      <c r="B157" s="5" t="s">
        <v>450</v>
      </c>
      <c r="C157" s="5" t="s">
        <v>454</v>
      </c>
      <c r="D157" s="5" t="s">
        <v>455</v>
      </c>
      <c r="E157" s="5">
        <v>366</v>
      </c>
    </row>
    <row r="158" spans="1:5">
      <c r="A158" s="5" t="s">
        <v>449</v>
      </c>
      <c r="B158" s="5" t="s">
        <v>450</v>
      </c>
      <c r="C158" s="5" t="s">
        <v>456</v>
      </c>
      <c r="D158" s="5" t="s">
        <v>457</v>
      </c>
      <c r="E158" s="5">
        <v>670</v>
      </c>
    </row>
    <row r="159" spans="1:5">
      <c r="A159" s="5" t="s">
        <v>458</v>
      </c>
      <c r="B159" s="5" t="s">
        <v>459</v>
      </c>
      <c r="C159" s="5" t="s">
        <v>460</v>
      </c>
      <c r="D159" s="5" t="s">
        <v>461</v>
      </c>
      <c r="E159" s="5">
        <v>614</v>
      </c>
    </row>
    <row r="160" spans="1:5">
      <c r="A160" s="5" t="s">
        <v>462</v>
      </c>
      <c r="B160" s="5" t="s">
        <v>463</v>
      </c>
      <c r="C160" s="5" t="s">
        <v>464</v>
      </c>
      <c r="D160" s="5" t="s">
        <v>436</v>
      </c>
      <c r="E160" s="5">
        <v>326</v>
      </c>
    </row>
    <row r="161" spans="1:5">
      <c r="A161" s="5" t="s">
        <v>465</v>
      </c>
      <c r="B161" s="5" t="s">
        <v>466</v>
      </c>
      <c r="C161" s="5" t="s">
        <v>16</v>
      </c>
      <c r="D161" s="5" t="s">
        <v>17</v>
      </c>
      <c r="E161" s="5">
        <v>23258</v>
      </c>
    </row>
    <row r="162" spans="1:5">
      <c r="A162" s="5" t="s">
        <v>465</v>
      </c>
      <c r="B162" s="5" t="s">
        <v>466</v>
      </c>
      <c r="C162" s="5" t="s">
        <v>220</v>
      </c>
      <c r="D162" s="5" t="s">
        <v>221</v>
      </c>
      <c r="E162" s="5">
        <v>12929</v>
      </c>
    </row>
    <row r="163" spans="1:5">
      <c r="A163" s="5" t="s">
        <v>465</v>
      </c>
      <c r="B163" s="5" t="s">
        <v>466</v>
      </c>
      <c r="C163" s="5" t="s">
        <v>467</v>
      </c>
      <c r="D163" s="5" t="s">
        <v>468</v>
      </c>
      <c r="E163" s="5">
        <v>13803</v>
      </c>
    </row>
    <row r="164" spans="1:5">
      <c r="A164" s="5" t="s">
        <v>465</v>
      </c>
      <c r="B164" s="5" t="s">
        <v>466</v>
      </c>
      <c r="C164" s="5" t="s">
        <v>48</v>
      </c>
      <c r="D164" s="5" t="s">
        <v>49</v>
      </c>
      <c r="E164" s="5">
        <v>10219</v>
      </c>
    </row>
    <row r="165" spans="1:5">
      <c r="A165" s="5" t="s">
        <v>14</v>
      </c>
      <c r="B165" s="5" t="s">
        <v>15</v>
      </c>
      <c r="C165" s="5" t="s">
        <v>26</v>
      </c>
      <c r="D165" s="5" t="s">
        <v>27</v>
      </c>
      <c r="E165" s="5">
        <v>2</v>
      </c>
    </row>
    <row r="166" spans="1:5">
      <c r="A166" s="5" t="s">
        <v>14</v>
      </c>
      <c r="B166" s="5" t="s">
        <v>15</v>
      </c>
      <c r="C166" s="5" t="s">
        <v>48</v>
      </c>
      <c r="D166" s="5" t="s">
        <v>49</v>
      </c>
      <c r="E166" s="5">
        <v>1</v>
      </c>
    </row>
    <row r="167" spans="1:5">
      <c r="A167" s="5" t="s">
        <v>7</v>
      </c>
      <c r="B167" s="5" t="s">
        <v>6</v>
      </c>
      <c r="C167" s="5" t="s">
        <v>5</v>
      </c>
      <c r="D167" s="5" t="s">
        <v>6</v>
      </c>
      <c r="E167" s="5">
        <v>10</v>
      </c>
    </row>
    <row r="168" spans="1:5">
      <c r="A168" s="5" t="s">
        <v>7</v>
      </c>
      <c r="B168" s="5" t="s">
        <v>6</v>
      </c>
      <c r="C168" s="5" t="s">
        <v>469</v>
      </c>
      <c r="D168" s="5" t="s">
        <v>470</v>
      </c>
      <c r="E168" s="5">
        <v>120</v>
      </c>
    </row>
    <row r="169" spans="1:5">
      <c r="A169" s="5" t="s">
        <v>7</v>
      </c>
      <c r="B169" s="5" t="s">
        <v>6</v>
      </c>
      <c r="C169" s="5" t="s">
        <v>471</v>
      </c>
      <c r="D169" s="5" t="s">
        <v>472</v>
      </c>
      <c r="E169" s="5">
        <v>7</v>
      </c>
    </row>
    <row r="170" spans="1:5">
      <c r="A170" s="5" t="s">
        <v>7</v>
      </c>
      <c r="B170" s="5" t="s">
        <v>6</v>
      </c>
      <c r="C170" s="5" t="s">
        <v>473</v>
      </c>
      <c r="D170" s="5" t="s">
        <v>474</v>
      </c>
      <c r="E170" s="5">
        <v>9</v>
      </c>
    </row>
    <row r="171" spans="1:5">
      <c r="A171" s="5" t="s">
        <v>7</v>
      </c>
      <c r="B171" s="5" t="s">
        <v>6</v>
      </c>
      <c r="C171" s="5" t="s">
        <v>24</v>
      </c>
      <c r="D171" s="5" t="s">
        <v>25</v>
      </c>
      <c r="E171" s="5">
        <v>110</v>
      </c>
    </row>
    <row r="172" spans="1:5">
      <c r="A172" s="5" t="s">
        <v>7</v>
      </c>
      <c r="B172" s="5" t="s">
        <v>6</v>
      </c>
      <c r="C172" s="5" t="s">
        <v>475</v>
      </c>
      <c r="D172" s="5" t="s">
        <v>476</v>
      </c>
      <c r="E172" s="5">
        <v>10</v>
      </c>
    </row>
    <row r="173" spans="1:5">
      <c r="A173" s="5" t="s">
        <v>7</v>
      </c>
      <c r="B173" s="5" t="s">
        <v>6</v>
      </c>
      <c r="C173" s="5" t="s">
        <v>467</v>
      </c>
      <c r="D173" s="5" t="s">
        <v>468</v>
      </c>
      <c r="E173" s="5">
        <v>6</v>
      </c>
    </row>
    <row r="174" spans="1:5">
      <c r="A174" s="5" t="s">
        <v>7</v>
      </c>
      <c r="B174" s="5" t="s">
        <v>6</v>
      </c>
      <c r="C174" s="5" t="s">
        <v>40</v>
      </c>
      <c r="D174" s="5" t="s">
        <v>41</v>
      </c>
      <c r="E174" s="5">
        <v>4</v>
      </c>
    </row>
    <row r="175" spans="1:5">
      <c r="A175" s="5" t="s">
        <v>7</v>
      </c>
      <c r="B175" s="5" t="s">
        <v>6</v>
      </c>
      <c r="C175" s="5" t="s">
        <v>477</v>
      </c>
      <c r="D175" s="5" t="s">
        <v>478</v>
      </c>
      <c r="E175" s="5">
        <v>2</v>
      </c>
    </row>
    <row r="176" spans="1:5">
      <c r="A176" s="5" t="s">
        <v>7</v>
      </c>
      <c r="B176" s="5" t="s">
        <v>6</v>
      </c>
      <c r="C176" s="5" t="s">
        <v>479</v>
      </c>
      <c r="D176" s="5" t="s">
        <v>480</v>
      </c>
      <c r="E176" s="5">
        <v>5</v>
      </c>
    </row>
    <row r="177" spans="1:5">
      <c r="A177" s="5" t="s">
        <v>7</v>
      </c>
      <c r="B177" s="5" t="s">
        <v>6</v>
      </c>
      <c r="C177" s="5" t="s">
        <v>481</v>
      </c>
      <c r="D177" s="5" t="s">
        <v>482</v>
      </c>
      <c r="E177" s="5">
        <v>1266</v>
      </c>
    </row>
    <row r="178" spans="1:5">
      <c r="A178" s="5" t="s">
        <v>7</v>
      </c>
      <c r="B178" s="5" t="s">
        <v>6</v>
      </c>
      <c r="C178" s="5" t="s">
        <v>483</v>
      </c>
      <c r="D178" s="5" t="s">
        <v>484</v>
      </c>
      <c r="E178" s="5">
        <v>2</v>
      </c>
    </row>
    <row r="179" spans="1:5">
      <c r="A179" s="5" t="s">
        <v>7</v>
      </c>
      <c r="B179" s="5" t="s">
        <v>6</v>
      </c>
      <c r="C179" s="5" t="s">
        <v>485</v>
      </c>
      <c r="D179" s="5" t="s">
        <v>486</v>
      </c>
      <c r="E179" s="5">
        <v>22</v>
      </c>
    </row>
    <row r="180" spans="1:5">
      <c r="A180" s="5" t="s">
        <v>7</v>
      </c>
      <c r="B180" s="5" t="s">
        <v>6</v>
      </c>
      <c r="C180" s="5" t="s">
        <v>44</v>
      </c>
      <c r="D180" s="5" t="s">
        <v>45</v>
      </c>
      <c r="E180" s="5">
        <v>49</v>
      </c>
    </row>
    <row r="181" spans="1:5">
      <c r="A181" s="5" t="s">
        <v>7</v>
      </c>
      <c r="B181" s="5" t="s">
        <v>6</v>
      </c>
      <c r="C181" s="5" t="s">
        <v>351</v>
      </c>
      <c r="D181" s="5" t="s">
        <v>352</v>
      </c>
      <c r="E181" s="5">
        <v>11</v>
      </c>
    </row>
    <row r="182" spans="1:5">
      <c r="A182" s="5" t="s">
        <v>7</v>
      </c>
      <c r="B182" s="5" t="s">
        <v>6</v>
      </c>
      <c r="C182" s="5" t="s">
        <v>487</v>
      </c>
      <c r="D182" s="5" t="s">
        <v>488</v>
      </c>
      <c r="E182" s="5">
        <v>15</v>
      </c>
    </row>
    <row r="183" spans="1:5">
      <c r="A183" s="5" t="s">
        <v>7</v>
      </c>
      <c r="B183" s="5" t="s">
        <v>6</v>
      </c>
      <c r="C183" s="5" t="s">
        <v>489</v>
      </c>
      <c r="D183" s="5" t="s">
        <v>490</v>
      </c>
      <c r="E183" s="5">
        <v>1</v>
      </c>
    </row>
    <row r="184" spans="1:5">
      <c r="A184" s="5" t="s">
        <v>7</v>
      </c>
      <c r="B184" s="5" t="s">
        <v>6</v>
      </c>
      <c r="C184" s="5" t="s">
        <v>491</v>
      </c>
      <c r="D184" s="5" t="s">
        <v>492</v>
      </c>
      <c r="E184" s="5">
        <v>16</v>
      </c>
    </row>
    <row r="185" spans="1:5">
      <c r="A185" s="5" t="s">
        <v>7</v>
      </c>
      <c r="B185" s="5" t="s">
        <v>6</v>
      </c>
      <c r="C185" s="5" t="s">
        <v>493</v>
      </c>
      <c r="D185" s="5" t="s">
        <v>494</v>
      </c>
      <c r="E185" s="5">
        <v>1</v>
      </c>
    </row>
    <row r="186" spans="1:5">
      <c r="A186" s="5" t="s">
        <v>7</v>
      </c>
      <c r="B186" s="5" t="s">
        <v>6</v>
      </c>
      <c r="C186" s="5" t="s">
        <v>50</v>
      </c>
      <c r="D186" s="5" t="s">
        <v>51</v>
      </c>
      <c r="E186" s="5">
        <v>54</v>
      </c>
    </row>
    <row r="187" spans="1:5">
      <c r="A187" s="5" t="s">
        <v>7</v>
      </c>
      <c r="B187" s="5" t="s">
        <v>6</v>
      </c>
      <c r="C187" s="5" t="s">
        <v>52</v>
      </c>
      <c r="D187" s="5" t="s">
        <v>53</v>
      </c>
      <c r="E187" s="5">
        <v>72</v>
      </c>
    </row>
    <row r="188" spans="1:5">
      <c r="A188" s="5" t="s">
        <v>7</v>
      </c>
      <c r="B188" s="5" t="s">
        <v>6</v>
      </c>
      <c r="C188" s="5" t="s">
        <v>54</v>
      </c>
      <c r="D188" s="5" t="s">
        <v>55</v>
      </c>
      <c r="E188" s="5">
        <v>1</v>
      </c>
    </row>
    <row r="189" spans="1:5">
      <c r="A189" s="5" t="s">
        <v>7</v>
      </c>
      <c r="B189" s="5" t="s">
        <v>6</v>
      </c>
      <c r="C189" s="5" t="s">
        <v>495</v>
      </c>
      <c r="D189" s="5" t="s">
        <v>496</v>
      </c>
      <c r="E189" s="5">
        <v>1</v>
      </c>
    </row>
    <row r="190" spans="1:5">
      <c r="A190" s="5" t="s">
        <v>7</v>
      </c>
      <c r="B190" s="5" t="s">
        <v>6</v>
      </c>
      <c r="C190" s="5" t="s">
        <v>208</v>
      </c>
      <c r="D190" s="5" t="s">
        <v>209</v>
      </c>
      <c r="E190" s="5">
        <v>2</v>
      </c>
    </row>
    <row r="191" spans="1:5">
      <c r="A191" s="5" t="s">
        <v>7</v>
      </c>
      <c r="B191" s="5" t="s">
        <v>6</v>
      </c>
      <c r="C191" s="5" t="s">
        <v>497</v>
      </c>
      <c r="D191" s="5" t="s">
        <v>498</v>
      </c>
      <c r="E191" s="5">
        <v>7</v>
      </c>
    </row>
    <row r="192" spans="1:5">
      <c r="A192" s="5" t="s">
        <v>7</v>
      </c>
      <c r="B192" s="5" t="s">
        <v>6</v>
      </c>
      <c r="C192" s="5" t="s">
        <v>56</v>
      </c>
      <c r="D192" s="5" t="s">
        <v>57</v>
      </c>
      <c r="E192" s="5">
        <v>12</v>
      </c>
    </row>
    <row r="193" spans="1:5">
      <c r="A193" s="5" t="s">
        <v>7</v>
      </c>
      <c r="B193" s="5" t="s">
        <v>6</v>
      </c>
      <c r="C193" s="5" t="s">
        <v>499</v>
      </c>
      <c r="D193" s="5" t="s">
        <v>500</v>
      </c>
      <c r="E193" s="5">
        <v>3</v>
      </c>
    </row>
    <row r="194" spans="1:5">
      <c r="A194" s="5" t="s">
        <v>7</v>
      </c>
      <c r="B194" s="5" t="s">
        <v>6</v>
      </c>
      <c r="C194" s="5" t="s">
        <v>210</v>
      </c>
      <c r="D194" s="5" t="s">
        <v>211</v>
      </c>
      <c r="E194" s="5">
        <v>26</v>
      </c>
    </row>
    <row r="195" spans="1:5">
      <c r="A195" s="5" t="s">
        <v>7</v>
      </c>
      <c r="B195" s="5" t="s">
        <v>6</v>
      </c>
      <c r="C195" s="5" t="s">
        <v>501</v>
      </c>
      <c r="D195" s="5" t="s">
        <v>502</v>
      </c>
      <c r="E195" s="5">
        <v>20</v>
      </c>
    </row>
    <row r="196" spans="1:5">
      <c r="A196" s="5" t="s">
        <v>7</v>
      </c>
      <c r="B196" s="5" t="s">
        <v>6</v>
      </c>
      <c r="C196" s="5" t="s">
        <v>64</v>
      </c>
      <c r="D196" s="5" t="s">
        <v>65</v>
      </c>
      <c r="E196" s="5">
        <v>87</v>
      </c>
    </row>
    <row r="197" spans="1:5">
      <c r="A197" s="5" t="s">
        <v>7</v>
      </c>
      <c r="B197" s="5" t="s">
        <v>6</v>
      </c>
      <c r="C197" s="5" t="s">
        <v>503</v>
      </c>
      <c r="D197" s="5" t="s">
        <v>504</v>
      </c>
      <c r="E197" s="5">
        <v>3</v>
      </c>
    </row>
    <row r="198" spans="1:5">
      <c r="A198" s="5" t="s">
        <v>7</v>
      </c>
      <c r="B198" s="5" t="s">
        <v>6</v>
      </c>
      <c r="C198" s="5" t="s">
        <v>505</v>
      </c>
      <c r="D198" s="5" t="s">
        <v>506</v>
      </c>
      <c r="E198" s="5">
        <v>24</v>
      </c>
    </row>
    <row r="199" spans="1:5">
      <c r="A199" s="5" t="s">
        <v>7</v>
      </c>
      <c r="B199" s="5" t="s">
        <v>6</v>
      </c>
      <c r="C199" s="5" t="s">
        <v>66</v>
      </c>
      <c r="D199" s="5" t="s">
        <v>67</v>
      </c>
      <c r="E199" s="5">
        <v>65</v>
      </c>
    </row>
    <row r="200" spans="1:5">
      <c r="A200" s="5" t="s">
        <v>7</v>
      </c>
      <c r="B200" s="5" t="s">
        <v>6</v>
      </c>
      <c r="C200" s="5" t="s">
        <v>507</v>
      </c>
      <c r="D200" s="5" t="s">
        <v>508</v>
      </c>
      <c r="E200" s="5">
        <v>21</v>
      </c>
    </row>
    <row r="201" spans="1:5">
      <c r="A201" s="5" t="s">
        <v>7</v>
      </c>
      <c r="B201" s="5" t="s">
        <v>6</v>
      </c>
      <c r="C201" s="5" t="s">
        <v>509</v>
      </c>
      <c r="D201" s="5" t="s">
        <v>510</v>
      </c>
      <c r="E201" s="5">
        <v>13</v>
      </c>
    </row>
    <row r="202" spans="1:5">
      <c r="A202" s="5" t="s">
        <v>7</v>
      </c>
      <c r="B202" s="5" t="s">
        <v>6</v>
      </c>
      <c r="C202" s="5" t="s">
        <v>72</v>
      </c>
      <c r="D202" s="5" t="s">
        <v>73</v>
      </c>
      <c r="E202" s="5">
        <v>45</v>
      </c>
    </row>
    <row r="203" spans="1:5">
      <c r="A203" s="5" t="s">
        <v>7</v>
      </c>
      <c r="B203" s="5" t="s">
        <v>6</v>
      </c>
      <c r="C203" s="5" t="s">
        <v>511</v>
      </c>
      <c r="D203" s="5" t="s">
        <v>512</v>
      </c>
      <c r="E203" s="5">
        <v>9</v>
      </c>
    </row>
    <row r="204" spans="1:5">
      <c r="A204" s="5" t="s">
        <v>7</v>
      </c>
      <c r="B204" s="5" t="s">
        <v>6</v>
      </c>
      <c r="C204" s="5" t="s">
        <v>74</v>
      </c>
      <c r="D204" s="5" t="s">
        <v>75</v>
      </c>
      <c r="E204" s="5">
        <v>37</v>
      </c>
    </row>
    <row r="205" spans="1:5">
      <c r="A205" s="5" t="s">
        <v>7</v>
      </c>
      <c r="B205" s="5" t="s">
        <v>6</v>
      </c>
      <c r="C205" s="5" t="s">
        <v>513</v>
      </c>
      <c r="D205" s="5" t="s">
        <v>514</v>
      </c>
      <c r="E205" s="5">
        <v>15</v>
      </c>
    </row>
    <row r="206" spans="1:5">
      <c r="A206" s="5" t="s">
        <v>7</v>
      </c>
      <c r="B206" s="5" t="s">
        <v>6</v>
      </c>
      <c r="C206" s="5" t="s">
        <v>515</v>
      </c>
      <c r="D206" s="5" t="s">
        <v>516</v>
      </c>
      <c r="E206" s="5">
        <v>76</v>
      </c>
    </row>
    <row r="207" spans="1:5">
      <c r="A207" s="5" t="s">
        <v>7</v>
      </c>
      <c r="B207" s="5" t="s">
        <v>6</v>
      </c>
      <c r="C207" s="5" t="s">
        <v>517</v>
      </c>
      <c r="D207" s="5" t="s">
        <v>518</v>
      </c>
      <c r="E207" s="5">
        <v>20</v>
      </c>
    </row>
    <row r="208" spans="1:5">
      <c r="A208" s="5" t="s">
        <v>7</v>
      </c>
      <c r="B208" s="5" t="s">
        <v>6</v>
      </c>
      <c r="C208" s="5" t="s">
        <v>519</v>
      </c>
      <c r="D208" s="5" t="s">
        <v>520</v>
      </c>
      <c r="E208" s="5">
        <v>25</v>
      </c>
    </row>
    <row r="209" spans="1:5">
      <c r="A209" s="5" t="s">
        <v>7</v>
      </c>
      <c r="B209" s="5" t="s">
        <v>6</v>
      </c>
      <c r="C209" s="5" t="s">
        <v>521</v>
      </c>
      <c r="D209" s="5" t="s">
        <v>522</v>
      </c>
      <c r="E209" s="5">
        <v>30</v>
      </c>
    </row>
    <row r="210" spans="1:5">
      <c r="A210" s="5" t="s">
        <v>7</v>
      </c>
      <c r="B210" s="5" t="s">
        <v>6</v>
      </c>
      <c r="C210" s="5" t="s">
        <v>523</v>
      </c>
      <c r="D210" s="5" t="s">
        <v>524</v>
      </c>
      <c r="E210" s="5">
        <v>3</v>
      </c>
    </row>
    <row r="211" spans="1:5">
      <c r="A211" s="5" t="s">
        <v>7</v>
      </c>
      <c r="B211" s="5" t="s">
        <v>6</v>
      </c>
      <c r="C211" s="5" t="s">
        <v>525</v>
      </c>
      <c r="D211" s="5" t="s">
        <v>526</v>
      </c>
      <c r="E211" s="5">
        <v>31</v>
      </c>
    </row>
    <row r="212" spans="1:5">
      <c r="A212" s="5" t="s">
        <v>7</v>
      </c>
      <c r="B212" s="5" t="s">
        <v>6</v>
      </c>
      <c r="C212" s="5" t="s">
        <v>527</v>
      </c>
      <c r="D212" s="5" t="s">
        <v>528</v>
      </c>
      <c r="E212" s="5">
        <v>20</v>
      </c>
    </row>
    <row r="213" spans="1:5">
      <c r="A213" s="5" t="s">
        <v>7</v>
      </c>
      <c r="B213" s="5" t="s">
        <v>6</v>
      </c>
      <c r="C213" s="5" t="s">
        <v>529</v>
      </c>
      <c r="D213" s="5" t="s">
        <v>530</v>
      </c>
      <c r="E213" s="5">
        <v>1</v>
      </c>
    </row>
    <row r="214" spans="1:5">
      <c r="A214" s="5" t="s">
        <v>7</v>
      </c>
      <c r="B214" s="5" t="s">
        <v>6</v>
      </c>
      <c r="C214" s="5" t="s">
        <v>531</v>
      </c>
      <c r="D214" s="5" t="s">
        <v>532</v>
      </c>
      <c r="E214" s="5">
        <v>8</v>
      </c>
    </row>
    <row r="215" spans="1:5">
      <c r="A215" s="5" t="s">
        <v>7</v>
      </c>
      <c r="B215" s="5" t="s">
        <v>6</v>
      </c>
      <c r="C215" s="5" t="s">
        <v>533</v>
      </c>
      <c r="D215" s="5" t="s">
        <v>534</v>
      </c>
      <c r="E215" s="5">
        <v>4</v>
      </c>
    </row>
    <row r="216" spans="1:5">
      <c r="A216" s="5" t="s">
        <v>7</v>
      </c>
      <c r="B216" s="5" t="s">
        <v>6</v>
      </c>
      <c r="C216" s="5" t="s">
        <v>535</v>
      </c>
      <c r="D216" s="5" t="s">
        <v>536</v>
      </c>
      <c r="E216" s="5">
        <v>17</v>
      </c>
    </row>
    <row r="217" spans="1:5">
      <c r="A217" s="5" t="s">
        <v>7</v>
      </c>
      <c r="B217" s="5" t="s">
        <v>6</v>
      </c>
      <c r="C217" s="5" t="s">
        <v>537</v>
      </c>
      <c r="D217" s="5" t="s">
        <v>538</v>
      </c>
      <c r="E217" s="5">
        <v>6</v>
      </c>
    </row>
    <row r="218" spans="1:5">
      <c r="A218" s="5" t="s">
        <v>7</v>
      </c>
      <c r="B218" s="5" t="s">
        <v>6</v>
      </c>
      <c r="C218" s="5" t="s">
        <v>94</v>
      </c>
      <c r="D218" s="5" t="s">
        <v>95</v>
      </c>
      <c r="E218" s="5">
        <v>21</v>
      </c>
    </row>
    <row r="219" spans="1:5">
      <c r="A219" s="5" t="s">
        <v>7</v>
      </c>
      <c r="B219" s="5" t="s">
        <v>6</v>
      </c>
      <c r="C219" s="5" t="s">
        <v>100</v>
      </c>
      <c r="D219" s="5" t="s">
        <v>101</v>
      </c>
      <c r="E219" s="5">
        <v>114</v>
      </c>
    </row>
    <row r="220" spans="1:5">
      <c r="A220" s="5" t="s">
        <v>7</v>
      </c>
      <c r="B220" s="5" t="s">
        <v>6</v>
      </c>
      <c r="C220" s="5" t="s">
        <v>539</v>
      </c>
      <c r="D220" s="5" t="s">
        <v>540</v>
      </c>
      <c r="E220" s="5">
        <v>80</v>
      </c>
    </row>
    <row r="221" spans="1:5">
      <c r="A221" s="5" t="s">
        <v>7</v>
      </c>
      <c r="B221" s="5" t="s">
        <v>6</v>
      </c>
      <c r="C221" s="5" t="s">
        <v>541</v>
      </c>
      <c r="D221" s="5" t="s">
        <v>542</v>
      </c>
      <c r="E221" s="5">
        <v>59</v>
      </c>
    </row>
    <row r="222" spans="1:5">
      <c r="A222" s="5" t="s">
        <v>7</v>
      </c>
      <c r="B222" s="5" t="s">
        <v>6</v>
      </c>
      <c r="C222" s="5" t="s">
        <v>218</v>
      </c>
      <c r="D222" s="5" t="s">
        <v>219</v>
      </c>
      <c r="E222" s="5">
        <v>74</v>
      </c>
    </row>
    <row r="223" spans="1:5">
      <c r="A223" s="5" t="s">
        <v>7</v>
      </c>
      <c r="B223" s="5" t="s">
        <v>6</v>
      </c>
      <c r="C223" s="5" t="s">
        <v>102</v>
      </c>
      <c r="D223" s="5" t="s">
        <v>103</v>
      </c>
      <c r="E223" s="5">
        <v>67</v>
      </c>
    </row>
    <row r="224" spans="1:5">
      <c r="A224" s="5" t="s">
        <v>7</v>
      </c>
      <c r="B224" s="5" t="s">
        <v>6</v>
      </c>
      <c r="C224" s="5" t="s">
        <v>543</v>
      </c>
      <c r="D224" s="5" t="s">
        <v>544</v>
      </c>
      <c r="E224" s="5">
        <v>15</v>
      </c>
    </row>
    <row r="225" spans="1:5">
      <c r="A225" s="5" t="s">
        <v>7</v>
      </c>
      <c r="B225" s="5" t="s">
        <v>6</v>
      </c>
      <c r="C225" s="5" t="s">
        <v>545</v>
      </c>
      <c r="D225" s="5" t="s">
        <v>546</v>
      </c>
      <c r="E225" s="5">
        <v>5</v>
      </c>
    </row>
    <row r="226" spans="1:5">
      <c r="A226" s="5" t="s">
        <v>7</v>
      </c>
      <c r="B226" s="5" t="s">
        <v>6</v>
      </c>
      <c r="C226" s="5" t="s">
        <v>547</v>
      </c>
      <c r="D226" s="5" t="s">
        <v>548</v>
      </c>
      <c r="E226" s="5">
        <v>7</v>
      </c>
    </row>
    <row r="227" spans="1:5">
      <c r="A227" s="5" t="s">
        <v>7</v>
      </c>
      <c r="B227" s="5" t="s">
        <v>6</v>
      </c>
      <c r="C227" s="5" t="s">
        <v>549</v>
      </c>
      <c r="D227" s="5" t="s">
        <v>550</v>
      </c>
      <c r="E227" s="5">
        <v>407</v>
      </c>
    </row>
    <row r="228" spans="1:5">
      <c r="A228" s="5" t="s">
        <v>7</v>
      </c>
      <c r="B228" s="5" t="s">
        <v>6</v>
      </c>
      <c r="C228" s="5" t="s">
        <v>551</v>
      </c>
      <c r="D228" s="5" t="s">
        <v>552</v>
      </c>
      <c r="E228" s="5">
        <v>68</v>
      </c>
    </row>
    <row r="229" spans="1:5">
      <c r="A229" s="5" t="s">
        <v>7</v>
      </c>
      <c r="B229" s="5" t="s">
        <v>6</v>
      </c>
      <c r="C229" s="5" t="s">
        <v>553</v>
      </c>
      <c r="D229" s="5" t="s">
        <v>554</v>
      </c>
      <c r="E229" s="5">
        <v>2</v>
      </c>
    </row>
    <row r="230" spans="1:5">
      <c r="A230" s="5" t="s">
        <v>7</v>
      </c>
      <c r="B230" s="5" t="s">
        <v>6</v>
      </c>
      <c r="C230" s="5" t="s">
        <v>555</v>
      </c>
      <c r="D230" s="5" t="s">
        <v>556</v>
      </c>
      <c r="E230" s="5">
        <v>19</v>
      </c>
    </row>
    <row r="231" spans="1:5">
      <c r="A231" s="5" t="s">
        <v>7</v>
      </c>
      <c r="B231" s="5" t="s">
        <v>6</v>
      </c>
      <c r="C231" s="5" t="s">
        <v>120</v>
      </c>
      <c r="D231" s="5" t="s">
        <v>121</v>
      </c>
      <c r="E231" s="5">
        <v>325875</v>
      </c>
    </row>
    <row r="232" spans="1:5">
      <c r="A232" s="5" t="s">
        <v>7</v>
      </c>
      <c r="B232" s="5" t="s">
        <v>6</v>
      </c>
      <c r="C232" s="5" t="s">
        <v>557</v>
      </c>
      <c r="D232" s="5" t="s">
        <v>558</v>
      </c>
      <c r="E232" s="5">
        <v>8505</v>
      </c>
    </row>
    <row r="233" spans="1:5">
      <c r="A233" s="5" t="s">
        <v>70</v>
      </c>
      <c r="B233" s="5" t="s">
        <v>71</v>
      </c>
      <c r="C233" s="5" t="s">
        <v>499</v>
      </c>
      <c r="D233" s="5" t="s">
        <v>500</v>
      </c>
      <c r="E233" s="5">
        <v>14</v>
      </c>
    </row>
    <row r="234" spans="1:5">
      <c r="A234" s="5" t="s">
        <v>70</v>
      </c>
      <c r="B234" s="5" t="s">
        <v>71</v>
      </c>
      <c r="C234" s="5" t="s">
        <v>501</v>
      </c>
      <c r="D234" s="5" t="s">
        <v>502</v>
      </c>
      <c r="E234" s="5">
        <v>92</v>
      </c>
    </row>
    <row r="235" spans="1:5">
      <c r="A235" s="5" t="s">
        <v>70</v>
      </c>
      <c r="B235" s="5" t="s">
        <v>71</v>
      </c>
      <c r="C235" s="5" t="s">
        <v>68</v>
      </c>
      <c r="D235" s="5" t="s">
        <v>69</v>
      </c>
      <c r="E235" s="5">
        <v>23</v>
      </c>
    </row>
    <row r="236" spans="1:5">
      <c r="A236" s="5" t="s">
        <v>70</v>
      </c>
      <c r="B236" s="5" t="s">
        <v>71</v>
      </c>
      <c r="C236" s="5" t="s">
        <v>559</v>
      </c>
      <c r="D236" s="5" t="s">
        <v>560</v>
      </c>
      <c r="E236" s="5">
        <v>1578</v>
      </c>
    </row>
    <row r="237" spans="1:5">
      <c r="A237" s="5" t="s">
        <v>70</v>
      </c>
      <c r="B237" s="5" t="s">
        <v>71</v>
      </c>
      <c r="C237" s="5" t="s">
        <v>561</v>
      </c>
      <c r="D237" s="5" t="s">
        <v>562</v>
      </c>
      <c r="E237" s="5">
        <v>533</v>
      </c>
    </row>
    <row r="238" spans="1:5">
      <c r="A238" s="5" t="s">
        <v>70</v>
      </c>
      <c r="B238" s="5" t="s">
        <v>71</v>
      </c>
      <c r="C238" s="5" t="s">
        <v>82</v>
      </c>
      <c r="D238" s="5" t="s">
        <v>83</v>
      </c>
      <c r="E238" s="5">
        <v>2</v>
      </c>
    </row>
    <row r="239" spans="1:5">
      <c r="A239" s="5" t="s">
        <v>70</v>
      </c>
      <c r="B239" s="5" t="s">
        <v>71</v>
      </c>
      <c r="C239" s="5" t="s">
        <v>563</v>
      </c>
      <c r="D239" s="5" t="s">
        <v>564</v>
      </c>
      <c r="E239" s="5">
        <v>425</v>
      </c>
    </row>
    <row r="240" spans="1:5">
      <c r="A240" s="5" t="s">
        <v>70</v>
      </c>
      <c r="B240" s="5" t="s">
        <v>71</v>
      </c>
      <c r="C240" s="5" t="s">
        <v>565</v>
      </c>
      <c r="D240" s="5" t="s">
        <v>566</v>
      </c>
      <c r="E240" s="5">
        <v>218</v>
      </c>
    </row>
    <row r="241" spans="1:5">
      <c r="A241" s="5" t="s">
        <v>70</v>
      </c>
      <c r="B241" s="5" t="s">
        <v>71</v>
      </c>
      <c r="C241" s="5" t="s">
        <v>102</v>
      </c>
      <c r="D241" s="5" t="s">
        <v>103</v>
      </c>
      <c r="E241" s="5">
        <v>1291</v>
      </c>
    </row>
    <row r="242" spans="1:5">
      <c r="A242" s="5" t="s">
        <v>567</v>
      </c>
      <c r="B242" s="5" t="s">
        <v>568</v>
      </c>
      <c r="C242" s="5" t="s">
        <v>20</v>
      </c>
      <c r="D242" s="5" t="s">
        <v>21</v>
      </c>
      <c r="E242" s="5">
        <v>383</v>
      </c>
    </row>
    <row r="243" spans="1:5">
      <c r="A243" s="5" t="s">
        <v>567</v>
      </c>
      <c r="B243" s="5" t="s">
        <v>568</v>
      </c>
      <c r="C243" s="5" t="s">
        <v>26</v>
      </c>
      <c r="D243" s="5" t="s">
        <v>27</v>
      </c>
      <c r="E243" s="5">
        <v>1174</v>
      </c>
    </row>
    <row r="244" spans="1:5">
      <c r="A244" s="5" t="s">
        <v>567</v>
      </c>
      <c r="B244" s="5" t="s">
        <v>568</v>
      </c>
      <c r="C244" s="5" t="s">
        <v>46</v>
      </c>
      <c r="D244" s="5" t="s">
        <v>47</v>
      </c>
      <c r="E244" s="5">
        <v>309</v>
      </c>
    </row>
    <row r="245" spans="1:5">
      <c r="A245" s="5" t="s">
        <v>567</v>
      </c>
      <c r="B245" s="5" t="s">
        <v>568</v>
      </c>
      <c r="C245" s="5" t="s">
        <v>569</v>
      </c>
      <c r="D245" s="5" t="s">
        <v>570</v>
      </c>
      <c r="E245" s="5">
        <v>45179</v>
      </c>
    </row>
    <row r="246" spans="1:5">
      <c r="A246" s="5" t="s">
        <v>567</v>
      </c>
      <c r="B246" s="5" t="s">
        <v>568</v>
      </c>
      <c r="C246" s="5" t="s">
        <v>571</v>
      </c>
      <c r="D246" s="5" t="s">
        <v>572</v>
      </c>
      <c r="E246" s="5">
        <v>64527</v>
      </c>
    </row>
    <row r="247" spans="1:5">
      <c r="A247" s="5" t="s">
        <v>573</v>
      </c>
      <c r="B247" s="5" t="s">
        <v>574</v>
      </c>
      <c r="C247" s="5" t="s">
        <v>575</v>
      </c>
      <c r="D247" s="5" t="s">
        <v>576</v>
      </c>
      <c r="E247" s="5">
        <v>622</v>
      </c>
    </row>
    <row r="248" spans="1:5">
      <c r="A248" s="5" t="s">
        <v>573</v>
      </c>
      <c r="B248" s="5" t="s">
        <v>574</v>
      </c>
      <c r="C248" s="5" t="s">
        <v>577</v>
      </c>
      <c r="D248" s="5" t="s">
        <v>578</v>
      </c>
      <c r="E248" s="5">
        <v>32</v>
      </c>
    </row>
    <row r="249" spans="1:5">
      <c r="A249" s="5" t="s">
        <v>573</v>
      </c>
      <c r="B249" s="5" t="s">
        <v>574</v>
      </c>
      <c r="C249" s="5" t="s">
        <v>579</v>
      </c>
      <c r="D249" s="5" t="s">
        <v>580</v>
      </c>
      <c r="E249" s="5">
        <v>126</v>
      </c>
    </row>
    <row r="250" spans="1:5">
      <c r="A250" s="5" t="s">
        <v>573</v>
      </c>
      <c r="B250" s="5" t="s">
        <v>574</v>
      </c>
      <c r="C250" s="5" t="s">
        <v>581</v>
      </c>
      <c r="D250" s="5" t="s">
        <v>582</v>
      </c>
      <c r="E250" s="5">
        <v>12</v>
      </c>
    </row>
    <row r="251" spans="1:5">
      <c r="A251" s="5" t="s">
        <v>573</v>
      </c>
      <c r="B251" s="5" t="s">
        <v>574</v>
      </c>
      <c r="C251" s="5" t="s">
        <v>583</v>
      </c>
      <c r="D251" s="5" t="s">
        <v>584</v>
      </c>
      <c r="E251" s="5">
        <v>1422</v>
      </c>
    </row>
    <row r="252" spans="1:5">
      <c r="A252" s="5" t="s">
        <v>573</v>
      </c>
      <c r="B252" s="5" t="s">
        <v>574</v>
      </c>
      <c r="C252" s="5" t="s">
        <v>585</v>
      </c>
      <c r="D252" s="5" t="s">
        <v>586</v>
      </c>
      <c r="E252" s="5">
        <v>17</v>
      </c>
    </row>
    <row r="253" spans="1:5">
      <c r="A253" s="5" t="s">
        <v>573</v>
      </c>
      <c r="B253" s="5" t="s">
        <v>574</v>
      </c>
      <c r="C253" s="5" t="s">
        <v>587</v>
      </c>
      <c r="D253" s="5" t="s">
        <v>588</v>
      </c>
      <c r="E253" s="5">
        <v>104</v>
      </c>
    </row>
    <row r="254" spans="1:5">
      <c r="A254" s="5" t="s">
        <v>573</v>
      </c>
      <c r="B254" s="5" t="s">
        <v>574</v>
      </c>
      <c r="C254" s="5" t="s">
        <v>589</v>
      </c>
      <c r="D254" s="5" t="s">
        <v>590</v>
      </c>
      <c r="E254" s="5">
        <v>96</v>
      </c>
    </row>
    <row r="255" spans="1:5">
      <c r="A255" s="5" t="s">
        <v>573</v>
      </c>
      <c r="B255" s="5" t="s">
        <v>574</v>
      </c>
      <c r="C255" s="5" t="s">
        <v>591</v>
      </c>
      <c r="D255" s="5" t="s">
        <v>592</v>
      </c>
      <c r="E255" s="5">
        <v>55</v>
      </c>
    </row>
    <row r="256" spans="1:5">
      <c r="A256" s="5" t="s">
        <v>573</v>
      </c>
      <c r="B256" s="5" t="s">
        <v>574</v>
      </c>
      <c r="C256" s="5" t="s">
        <v>593</v>
      </c>
      <c r="D256" s="5" t="s">
        <v>594</v>
      </c>
      <c r="E256" s="5">
        <v>50</v>
      </c>
    </row>
    <row r="257" spans="1:5">
      <c r="A257" s="5" t="s">
        <v>573</v>
      </c>
      <c r="B257" s="5" t="s">
        <v>574</v>
      </c>
      <c r="C257" s="5" t="s">
        <v>595</v>
      </c>
      <c r="D257" s="5" t="s">
        <v>596</v>
      </c>
      <c r="E257" s="5">
        <v>32</v>
      </c>
    </row>
    <row r="258" spans="1:5">
      <c r="A258" s="5" t="s">
        <v>573</v>
      </c>
      <c r="B258" s="5" t="s">
        <v>574</v>
      </c>
      <c r="C258" s="5" t="s">
        <v>597</v>
      </c>
      <c r="D258" s="5" t="s">
        <v>598</v>
      </c>
      <c r="E258" s="5">
        <v>87</v>
      </c>
    </row>
    <row r="259" spans="1:5">
      <c r="A259" s="5" t="s">
        <v>573</v>
      </c>
      <c r="B259" s="5" t="s">
        <v>574</v>
      </c>
      <c r="C259" s="5" t="s">
        <v>599</v>
      </c>
      <c r="D259" s="5" t="s">
        <v>600</v>
      </c>
      <c r="E259" s="5">
        <v>96</v>
      </c>
    </row>
    <row r="260" spans="1:5">
      <c r="A260" s="5" t="s">
        <v>573</v>
      </c>
      <c r="B260" s="5" t="s">
        <v>574</v>
      </c>
      <c r="C260" s="5" t="s">
        <v>601</v>
      </c>
      <c r="D260" s="5" t="s">
        <v>602</v>
      </c>
      <c r="E260" s="5">
        <v>12</v>
      </c>
    </row>
    <row r="261" spans="1:5">
      <c r="A261" s="5" t="s">
        <v>573</v>
      </c>
      <c r="B261" s="5" t="s">
        <v>574</v>
      </c>
      <c r="C261" s="5" t="s">
        <v>603</v>
      </c>
      <c r="D261" s="5" t="s">
        <v>604</v>
      </c>
      <c r="E261" s="5">
        <v>114</v>
      </c>
    </row>
    <row r="262" spans="1:5">
      <c r="A262" s="5" t="s">
        <v>573</v>
      </c>
      <c r="B262" s="5" t="s">
        <v>574</v>
      </c>
      <c r="C262" s="5" t="s">
        <v>605</v>
      </c>
      <c r="D262" s="5" t="s">
        <v>606</v>
      </c>
      <c r="E262" s="5">
        <v>5</v>
      </c>
    </row>
    <row r="263" spans="1:5">
      <c r="A263" s="5" t="s">
        <v>573</v>
      </c>
      <c r="B263" s="5" t="s">
        <v>574</v>
      </c>
      <c r="C263" s="5" t="s">
        <v>607</v>
      </c>
      <c r="D263" s="5" t="s">
        <v>608</v>
      </c>
      <c r="E263" s="5">
        <v>286</v>
      </c>
    </row>
    <row r="264" spans="1:5">
      <c r="A264" s="5" t="s">
        <v>573</v>
      </c>
      <c r="B264" s="5" t="s">
        <v>574</v>
      </c>
      <c r="C264" s="5" t="s">
        <v>609</v>
      </c>
      <c r="D264" s="5" t="s">
        <v>610</v>
      </c>
      <c r="E264" s="5">
        <v>10</v>
      </c>
    </row>
    <row r="265" spans="1:5">
      <c r="A265" s="5" t="s">
        <v>573</v>
      </c>
      <c r="B265" s="5" t="s">
        <v>574</v>
      </c>
      <c r="C265" s="5" t="s">
        <v>611</v>
      </c>
      <c r="D265" s="5" t="s">
        <v>612</v>
      </c>
      <c r="E265" s="5">
        <v>2</v>
      </c>
    </row>
    <row r="266" spans="1:5">
      <c r="A266" s="5" t="s">
        <v>573</v>
      </c>
      <c r="B266" s="5" t="s">
        <v>574</v>
      </c>
      <c r="C266" s="5" t="s">
        <v>613</v>
      </c>
      <c r="D266" s="5" t="s">
        <v>614</v>
      </c>
      <c r="E266" s="5">
        <v>72</v>
      </c>
    </row>
    <row r="267" spans="1:5">
      <c r="A267" s="5" t="s">
        <v>573</v>
      </c>
      <c r="B267" s="5" t="s">
        <v>574</v>
      </c>
      <c r="C267" s="5" t="s">
        <v>615</v>
      </c>
      <c r="D267" s="5" t="s">
        <v>616</v>
      </c>
      <c r="E267" s="5">
        <v>69</v>
      </c>
    </row>
    <row r="268" spans="1:5">
      <c r="A268" s="5" t="s">
        <v>573</v>
      </c>
      <c r="B268" s="5" t="s">
        <v>574</v>
      </c>
      <c r="C268" s="5" t="s">
        <v>617</v>
      </c>
      <c r="D268" s="5" t="s">
        <v>618</v>
      </c>
      <c r="E268" s="5">
        <v>6</v>
      </c>
    </row>
    <row r="269" spans="1:5">
      <c r="A269" s="5" t="s">
        <v>573</v>
      </c>
      <c r="B269" s="5" t="s">
        <v>574</v>
      </c>
      <c r="C269" s="5" t="s">
        <v>619</v>
      </c>
      <c r="D269" s="5" t="s">
        <v>620</v>
      </c>
      <c r="E269" s="5">
        <v>662</v>
      </c>
    </row>
    <row r="270" spans="1:5">
      <c r="A270" s="5" t="s">
        <v>573</v>
      </c>
      <c r="B270" s="5" t="s">
        <v>574</v>
      </c>
      <c r="C270" s="5" t="s">
        <v>621</v>
      </c>
      <c r="D270" s="5" t="s">
        <v>622</v>
      </c>
      <c r="E270" s="5">
        <v>136</v>
      </c>
    </row>
    <row r="271" spans="1:5">
      <c r="A271" s="5" t="s">
        <v>573</v>
      </c>
      <c r="B271" s="5" t="s">
        <v>574</v>
      </c>
      <c r="C271" s="5" t="s">
        <v>623</v>
      </c>
      <c r="D271" s="5" t="s">
        <v>624</v>
      </c>
      <c r="E271" s="5">
        <v>29</v>
      </c>
    </row>
    <row r="272" spans="1:5">
      <c r="A272" s="5" t="s">
        <v>573</v>
      </c>
      <c r="B272" s="5" t="s">
        <v>574</v>
      </c>
      <c r="C272" s="5" t="s">
        <v>625</v>
      </c>
      <c r="D272" s="5" t="s">
        <v>626</v>
      </c>
      <c r="E272" s="5">
        <v>146</v>
      </c>
    </row>
    <row r="273" spans="1:5">
      <c r="A273" s="5" t="s">
        <v>573</v>
      </c>
      <c r="B273" s="5" t="s">
        <v>574</v>
      </c>
      <c r="C273" s="5" t="s">
        <v>627</v>
      </c>
      <c r="D273" s="5" t="s">
        <v>628</v>
      </c>
      <c r="E273" s="5">
        <v>67</v>
      </c>
    </row>
    <row r="274" spans="1:5">
      <c r="A274" s="5" t="s">
        <v>573</v>
      </c>
      <c r="B274" s="5" t="s">
        <v>574</v>
      </c>
      <c r="C274" s="5" t="s">
        <v>629</v>
      </c>
      <c r="D274" s="5" t="s">
        <v>630</v>
      </c>
      <c r="E274" s="5">
        <v>19</v>
      </c>
    </row>
    <row r="275" spans="1:5">
      <c r="A275" s="5" t="s">
        <v>573</v>
      </c>
      <c r="B275" s="5" t="s">
        <v>574</v>
      </c>
      <c r="C275" s="5" t="s">
        <v>631</v>
      </c>
      <c r="D275" s="5" t="s">
        <v>632</v>
      </c>
      <c r="E275" s="5">
        <v>123</v>
      </c>
    </row>
    <row r="276" spans="1:5">
      <c r="A276" s="5" t="s">
        <v>573</v>
      </c>
      <c r="B276" s="5" t="s">
        <v>574</v>
      </c>
      <c r="C276" s="5" t="s">
        <v>633</v>
      </c>
      <c r="D276" s="5" t="s">
        <v>634</v>
      </c>
      <c r="E276" s="5">
        <v>49</v>
      </c>
    </row>
    <row r="277" spans="1:5">
      <c r="A277" s="5" t="s">
        <v>635</v>
      </c>
      <c r="B277" s="5" t="s">
        <v>636</v>
      </c>
      <c r="C277" s="5" t="s">
        <v>637</v>
      </c>
      <c r="D277" s="5" t="s">
        <v>636</v>
      </c>
      <c r="E277" s="5">
        <v>92</v>
      </c>
    </row>
    <row r="278" spans="1:5">
      <c r="A278" s="5" t="s">
        <v>635</v>
      </c>
      <c r="B278" s="5" t="s">
        <v>636</v>
      </c>
      <c r="C278" s="5" t="s">
        <v>638</v>
      </c>
      <c r="D278" s="5" t="s">
        <v>639</v>
      </c>
      <c r="E278" s="5">
        <v>3707</v>
      </c>
    </row>
    <row r="279" spans="1:5">
      <c r="A279" s="5" t="s">
        <v>635</v>
      </c>
      <c r="B279" s="5" t="s">
        <v>636</v>
      </c>
      <c r="C279" s="5" t="s">
        <v>640</v>
      </c>
      <c r="D279" s="5" t="s">
        <v>641</v>
      </c>
      <c r="E279" s="5">
        <v>2497</v>
      </c>
    </row>
    <row r="280" spans="1:5">
      <c r="A280" s="5" t="s">
        <v>642</v>
      </c>
      <c r="B280" s="5" t="s">
        <v>643</v>
      </c>
      <c r="C280" s="5" t="s">
        <v>644</v>
      </c>
      <c r="D280" s="5" t="s">
        <v>436</v>
      </c>
      <c r="E280" s="5">
        <v>990</v>
      </c>
    </row>
    <row r="281" spans="1:5">
      <c r="A281" s="5" t="s">
        <v>642</v>
      </c>
      <c r="B281" s="5" t="s">
        <v>643</v>
      </c>
      <c r="C281" s="5" t="s">
        <v>645</v>
      </c>
      <c r="D281" s="5" t="s">
        <v>646</v>
      </c>
      <c r="E281" s="5">
        <v>1299</v>
      </c>
    </row>
    <row r="282" spans="1:5">
      <c r="A282" s="5" t="s">
        <v>642</v>
      </c>
      <c r="B282" s="5" t="s">
        <v>643</v>
      </c>
      <c r="C282" s="5" t="s">
        <v>647</v>
      </c>
      <c r="D282" s="5" t="s">
        <v>648</v>
      </c>
      <c r="E282" s="5">
        <v>294</v>
      </c>
    </row>
    <row r="283" spans="1:5">
      <c r="A283" s="5" t="s">
        <v>642</v>
      </c>
      <c r="B283" s="5" t="s">
        <v>643</v>
      </c>
      <c r="C283" s="5" t="s">
        <v>649</v>
      </c>
      <c r="D283" s="5" t="s">
        <v>650</v>
      </c>
      <c r="E283" s="5">
        <v>1087</v>
      </c>
    </row>
    <row r="284" spans="1:5">
      <c r="A284" s="5" t="s">
        <v>642</v>
      </c>
      <c r="B284" s="5" t="s">
        <v>643</v>
      </c>
      <c r="C284" s="5" t="s">
        <v>651</v>
      </c>
      <c r="D284" s="5" t="s">
        <v>436</v>
      </c>
      <c r="E284" s="5">
        <v>715</v>
      </c>
    </row>
    <row r="285" spans="1:5">
      <c r="A285" s="5" t="s">
        <v>642</v>
      </c>
      <c r="B285" s="5" t="s">
        <v>643</v>
      </c>
      <c r="C285" s="5" t="s">
        <v>652</v>
      </c>
      <c r="D285" s="5" t="s">
        <v>653</v>
      </c>
      <c r="E285" s="5">
        <v>53</v>
      </c>
    </row>
    <row r="286" spans="1:5">
      <c r="A286" s="5" t="s">
        <v>642</v>
      </c>
      <c r="B286" s="5" t="s">
        <v>643</v>
      </c>
      <c r="C286" s="5" t="s">
        <v>654</v>
      </c>
      <c r="D286" s="5" t="s">
        <v>436</v>
      </c>
      <c r="E286" s="5">
        <v>1471</v>
      </c>
    </row>
    <row r="287" spans="1:5">
      <c r="A287" s="5" t="s">
        <v>642</v>
      </c>
      <c r="B287" s="5" t="s">
        <v>643</v>
      </c>
      <c r="C287" s="5" t="s">
        <v>655</v>
      </c>
      <c r="D287" s="5" t="s">
        <v>656</v>
      </c>
      <c r="E287" s="5">
        <v>386</v>
      </c>
    </row>
    <row r="288" spans="1:5">
      <c r="A288" s="5" t="s">
        <v>657</v>
      </c>
      <c r="B288" s="5" t="s">
        <v>658</v>
      </c>
      <c r="C288" s="5" t="s">
        <v>659</v>
      </c>
      <c r="D288" s="5" t="s">
        <v>658</v>
      </c>
      <c r="E288" s="5">
        <v>111</v>
      </c>
    </row>
    <row r="289" spans="1:5">
      <c r="A289" s="5" t="s">
        <v>660</v>
      </c>
      <c r="B289" s="5" t="s">
        <v>661</v>
      </c>
      <c r="C289" s="5" t="s">
        <v>471</v>
      </c>
      <c r="D289" s="5" t="s">
        <v>472</v>
      </c>
      <c r="E289" s="5">
        <v>44084</v>
      </c>
    </row>
    <row r="290" spans="1:5">
      <c r="A290" s="5" t="s">
        <v>36</v>
      </c>
      <c r="B290" s="5" t="s">
        <v>37</v>
      </c>
      <c r="C290" s="5" t="s">
        <v>34</v>
      </c>
      <c r="D290" s="5" t="s">
        <v>35</v>
      </c>
      <c r="E290" s="5">
        <v>1421</v>
      </c>
    </row>
    <row r="291" spans="1:5">
      <c r="A291" s="5" t="s">
        <v>36</v>
      </c>
      <c r="B291" s="5" t="s">
        <v>37</v>
      </c>
      <c r="C291" s="5" t="s">
        <v>74</v>
      </c>
      <c r="D291" s="5" t="s">
        <v>75</v>
      </c>
      <c r="E291" s="5">
        <v>20925</v>
      </c>
    </row>
    <row r="292" spans="1:5">
      <c r="A292" s="5" t="s">
        <v>36</v>
      </c>
      <c r="B292" s="5" t="s">
        <v>37</v>
      </c>
      <c r="C292" s="5" t="s">
        <v>539</v>
      </c>
      <c r="D292" s="5" t="s">
        <v>540</v>
      </c>
      <c r="E292" s="5">
        <v>890</v>
      </c>
    </row>
    <row r="293" spans="1:5">
      <c r="A293" s="5" t="s">
        <v>38</v>
      </c>
      <c r="B293" s="5" t="s">
        <v>39</v>
      </c>
      <c r="C293" s="5" t="s">
        <v>473</v>
      </c>
      <c r="D293" s="5" t="s">
        <v>474</v>
      </c>
      <c r="E293" s="5">
        <v>2211</v>
      </c>
    </row>
    <row r="294" spans="1:5">
      <c r="A294" s="5" t="s">
        <v>38</v>
      </c>
      <c r="B294" s="5" t="s">
        <v>39</v>
      </c>
      <c r="C294" s="5" t="s">
        <v>662</v>
      </c>
      <c r="D294" s="5" t="s">
        <v>663</v>
      </c>
      <c r="E294" s="5">
        <v>2065</v>
      </c>
    </row>
    <row r="295" spans="1:5">
      <c r="A295" s="5" t="s">
        <v>38</v>
      </c>
      <c r="B295" s="5" t="s">
        <v>39</v>
      </c>
      <c r="C295" s="5" t="s">
        <v>204</v>
      </c>
      <c r="D295" s="5" t="s">
        <v>205</v>
      </c>
      <c r="E295" s="5">
        <v>3140</v>
      </c>
    </row>
    <row r="296" spans="1:5">
      <c r="A296" s="5" t="s">
        <v>38</v>
      </c>
      <c r="B296" s="5" t="s">
        <v>39</v>
      </c>
      <c r="C296" s="5" t="s">
        <v>664</v>
      </c>
      <c r="D296" s="5" t="s">
        <v>665</v>
      </c>
      <c r="E296" s="5">
        <v>1140</v>
      </c>
    </row>
    <row r="297" spans="1:5">
      <c r="A297" s="5" t="s">
        <v>38</v>
      </c>
      <c r="B297" s="5" t="s">
        <v>39</v>
      </c>
      <c r="C297" s="5" t="s">
        <v>32</v>
      </c>
      <c r="D297" s="5" t="s">
        <v>33</v>
      </c>
      <c r="E297" s="5">
        <v>474</v>
      </c>
    </row>
    <row r="298" spans="1:5">
      <c r="A298" s="5" t="s">
        <v>38</v>
      </c>
      <c r="B298" s="5" t="s">
        <v>39</v>
      </c>
      <c r="C298" s="5" t="s">
        <v>34</v>
      </c>
      <c r="D298" s="5" t="s">
        <v>35</v>
      </c>
      <c r="E298" s="5">
        <v>7319</v>
      </c>
    </row>
    <row r="299" spans="1:5">
      <c r="A299" s="5" t="s">
        <v>38</v>
      </c>
      <c r="B299" s="5" t="s">
        <v>39</v>
      </c>
      <c r="C299" s="5" t="s">
        <v>666</v>
      </c>
      <c r="D299" s="5" t="s">
        <v>667</v>
      </c>
      <c r="E299" s="5">
        <v>5499</v>
      </c>
    </row>
    <row r="300" spans="1:5">
      <c r="A300" s="5" t="s">
        <v>668</v>
      </c>
      <c r="B300" s="5" t="s">
        <v>669</v>
      </c>
      <c r="C300" s="5" t="s">
        <v>12</v>
      </c>
      <c r="D300" s="5" t="s">
        <v>13</v>
      </c>
      <c r="E300" s="5">
        <v>1</v>
      </c>
    </row>
    <row r="301" spans="1:5">
      <c r="A301" s="5" t="s">
        <v>668</v>
      </c>
      <c r="B301" s="5" t="s">
        <v>669</v>
      </c>
      <c r="C301" s="5" t="s">
        <v>24</v>
      </c>
      <c r="D301" s="5" t="s">
        <v>25</v>
      </c>
      <c r="E301" s="5">
        <v>1782</v>
      </c>
    </row>
    <row r="302" spans="1:5">
      <c r="A302" s="5" t="s">
        <v>668</v>
      </c>
      <c r="B302" s="5" t="s">
        <v>669</v>
      </c>
      <c r="C302" s="5" t="s">
        <v>670</v>
      </c>
      <c r="D302" s="5" t="s">
        <v>671</v>
      </c>
      <c r="E302" s="5">
        <v>15</v>
      </c>
    </row>
    <row r="303" spans="1:5">
      <c r="A303" s="5" t="s">
        <v>668</v>
      </c>
      <c r="B303" s="5" t="s">
        <v>669</v>
      </c>
      <c r="C303" s="5" t="s">
        <v>351</v>
      </c>
      <c r="D303" s="5" t="s">
        <v>352</v>
      </c>
      <c r="E303" s="5">
        <v>461</v>
      </c>
    </row>
    <row r="304" spans="1:5">
      <c r="A304" s="5" t="s">
        <v>668</v>
      </c>
      <c r="B304" s="5" t="s">
        <v>669</v>
      </c>
      <c r="C304" s="5" t="s">
        <v>672</v>
      </c>
      <c r="D304" s="5" t="s">
        <v>673</v>
      </c>
      <c r="E304" s="5">
        <v>229</v>
      </c>
    </row>
    <row r="305" spans="1:5">
      <c r="A305" s="5" t="s">
        <v>668</v>
      </c>
      <c r="B305" s="5" t="s">
        <v>669</v>
      </c>
      <c r="C305" s="5" t="s">
        <v>60</v>
      </c>
      <c r="D305" s="5" t="s">
        <v>61</v>
      </c>
      <c r="E305" s="5">
        <v>153</v>
      </c>
    </row>
    <row r="306" spans="1:5">
      <c r="A306" s="5" t="s">
        <v>668</v>
      </c>
      <c r="B306" s="5" t="s">
        <v>669</v>
      </c>
      <c r="C306" s="5" t="s">
        <v>674</v>
      </c>
      <c r="D306" s="5" t="s">
        <v>675</v>
      </c>
      <c r="E306" s="5">
        <v>1</v>
      </c>
    </row>
    <row r="307" spans="1:5">
      <c r="A307" s="5" t="s">
        <v>668</v>
      </c>
      <c r="B307" s="5" t="s">
        <v>669</v>
      </c>
      <c r="C307" s="5" t="s">
        <v>84</v>
      </c>
      <c r="D307" s="5" t="s">
        <v>85</v>
      </c>
      <c r="E307" s="5">
        <v>119</v>
      </c>
    </row>
    <row r="308" spans="1:5">
      <c r="A308" s="5" t="s">
        <v>668</v>
      </c>
      <c r="B308" s="5" t="s">
        <v>669</v>
      </c>
      <c r="C308" s="5" t="s">
        <v>531</v>
      </c>
      <c r="D308" s="5" t="s">
        <v>532</v>
      </c>
      <c r="E308" s="5">
        <v>27</v>
      </c>
    </row>
    <row r="309" spans="1:5">
      <c r="A309" s="5" t="s">
        <v>668</v>
      </c>
      <c r="B309" s="5" t="s">
        <v>669</v>
      </c>
      <c r="C309" s="5" t="s">
        <v>533</v>
      </c>
      <c r="D309" s="5" t="s">
        <v>534</v>
      </c>
      <c r="E309" s="5">
        <v>55</v>
      </c>
    </row>
    <row r="310" spans="1:5">
      <c r="A310" s="5" t="s">
        <v>668</v>
      </c>
      <c r="B310" s="5" t="s">
        <v>669</v>
      </c>
      <c r="C310" s="5" t="s">
        <v>537</v>
      </c>
      <c r="D310" s="5" t="s">
        <v>538</v>
      </c>
      <c r="E310" s="5">
        <v>6</v>
      </c>
    </row>
    <row r="311" spans="1:5">
      <c r="A311" s="5" t="s">
        <v>668</v>
      </c>
      <c r="B311" s="5" t="s">
        <v>669</v>
      </c>
      <c r="C311" s="5" t="s">
        <v>676</v>
      </c>
      <c r="D311" s="5" t="s">
        <v>677</v>
      </c>
      <c r="E311" s="5">
        <v>33</v>
      </c>
    </row>
    <row r="312" spans="1:5">
      <c r="A312" s="5" t="s">
        <v>668</v>
      </c>
      <c r="B312" s="5" t="s">
        <v>669</v>
      </c>
      <c r="C312" s="5" t="s">
        <v>678</v>
      </c>
      <c r="D312" s="5" t="s">
        <v>679</v>
      </c>
      <c r="E312" s="5">
        <v>319</v>
      </c>
    </row>
    <row r="313" spans="1:5">
      <c r="A313" s="5" t="s">
        <v>668</v>
      </c>
      <c r="B313" s="5" t="s">
        <v>669</v>
      </c>
      <c r="C313" s="5" t="s">
        <v>680</v>
      </c>
      <c r="D313" s="5" t="s">
        <v>681</v>
      </c>
      <c r="E313" s="5">
        <v>165</v>
      </c>
    </row>
    <row r="314" spans="1:5">
      <c r="A314" s="5" t="s">
        <v>668</v>
      </c>
      <c r="B314" s="5" t="s">
        <v>669</v>
      </c>
      <c r="C314" s="5" t="s">
        <v>682</v>
      </c>
      <c r="D314" s="5" t="s">
        <v>683</v>
      </c>
      <c r="E314" s="5">
        <v>94</v>
      </c>
    </row>
    <row r="315" spans="1:5">
      <c r="A315" s="5" t="s">
        <v>684</v>
      </c>
      <c r="B315" s="5" t="s">
        <v>685</v>
      </c>
      <c r="C315" s="5" t="s">
        <v>686</v>
      </c>
      <c r="D315" s="5" t="s">
        <v>687</v>
      </c>
      <c r="E315" s="5">
        <v>6629</v>
      </c>
    </row>
    <row r="316" spans="1:5">
      <c r="A316" s="5" t="s">
        <v>684</v>
      </c>
      <c r="B316" s="5" t="s">
        <v>685</v>
      </c>
      <c r="C316" s="5" t="s">
        <v>688</v>
      </c>
      <c r="D316" s="5" t="s">
        <v>689</v>
      </c>
      <c r="E316" s="5">
        <v>1131</v>
      </c>
    </row>
    <row r="317" spans="1:5">
      <c r="A317" s="5" t="s">
        <v>690</v>
      </c>
      <c r="B317" s="5" t="s">
        <v>691</v>
      </c>
      <c r="C317" s="5" t="s">
        <v>20</v>
      </c>
      <c r="D317" s="5" t="s">
        <v>21</v>
      </c>
      <c r="E317" s="5">
        <v>14</v>
      </c>
    </row>
    <row r="318" spans="1:5">
      <c r="A318" s="5" t="s">
        <v>690</v>
      </c>
      <c r="B318" s="5" t="s">
        <v>691</v>
      </c>
      <c r="C318" s="5" t="s">
        <v>692</v>
      </c>
      <c r="D318" s="5" t="s">
        <v>693</v>
      </c>
      <c r="E318" s="5">
        <v>10</v>
      </c>
    </row>
    <row r="319" spans="1:5">
      <c r="A319" s="5" t="s">
        <v>690</v>
      </c>
      <c r="B319" s="5" t="s">
        <v>691</v>
      </c>
      <c r="C319" s="5" t="s">
        <v>495</v>
      </c>
      <c r="D319" s="5" t="s">
        <v>496</v>
      </c>
      <c r="E319" s="5">
        <v>524</v>
      </c>
    </row>
    <row r="320" spans="1:5">
      <c r="A320" s="5" t="s">
        <v>22</v>
      </c>
      <c r="B320" s="5" t="s">
        <v>23</v>
      </c>
      <c r="C320" s="5" t="s">
        <v>20</v>
      </c>
      <c r="D320" s="5" t="s">
        <v>21</v>
      </c>
      <c r="E320" s="5">
        <v>51</v>
      </c>
    </row>
    <row r="321" spans="1:5">
      <c r="A321" s="5" t="s">
        <v>22</v>
      </c>
      <c r="B321" s="5" t="s">
        <v>23</v>
      </c>
      <c r="C321" s="5" t="s">
        <v>694</v>
      </c>
      <c r="D321" s="5" t="s">
        <v>695</v>
      </c>
      <c r="E321" s="5">
        <v>111</v>
      </c>
    </row>
    <row r="322" spans="1:5">
      <c r="A322" s="5" t="s">
        <v>22</v>
      </c>
      <c r="B322" s="5" t="s">
        <v>23</v>
      </c>
      <c r="C322" s="5" t="s">
        <v>696</v>
      </c>
      <c r="D322" s="5" t="s">
        <v>697</v>
      </c>
      <c r="E322" s="5">
        <v>840</v>
      </c>
    </row>
    <row r="323" spans="1:5">
      <c r="A323" s="5" t="s">
        <v>58</v>
      </c>
      <c r="B323" s="5" t="s">
        <v>59</v>
      </c>
      <c r="C323" s="5" t="s">
        <v>20</v>
      </c>
      <c r="D323" s="5" t="s">
        <v>21</v>
      </c>
      <c r="E323" s="5">
        <v>2</v>
      </c>
    </row>
    <row r="324" spans="1:5">
      <c r="A324" s="5" t="s">
        <v>58</v>
      </c>
      <c r="B324" s="5" t="s">
        <v>59</v>
      </c>
      <c r="C324" s="5" t="s">
        <v>698</v>
      </c>
      <c r="D324" s="5" t="s">
        <v>699</v>
      </c>
      <c r="E324" s="5">
        <v>3375</v>
      </c>
    </row>
    <row r="325" spans="1:5">
      <c r="A325" s="5" t="s">
        <v>58</v>
      </c>
      <c r="B325" s="5" t="s">
        <v>59</v>
      </c>
      <c r="C325" s="5" t="s">
        <v>56</v>
      </c>
      <c r="D325" s="5" t="s">
        <v>57</v>
      </c>
      <c r="E325" s="5">
        <v>4</v>
      </c>
    </row>
    <row r="326" spans="1:5">
      <c r="A326" s="5" t="s">
        <v>58</v>
      </c>
      <c r="B326" s="5" t="s">
        <v>59</v>
      </c>
      <c r="C326" s="5" t="s">
        <v>499</v>
      </c>
      <c r="D326" s="5" t="s">
        <v>500</v>
      </c>
      <c r="E326" s="5">
        <v>2</v>
      </c>
    </row>
    <row r="327" spans="1:5">
      <c r="A327" s="5" t="s">
        <v>58</v>
      </c>
      <c r="B327" s="5" t="s">
        <v>59</v>
      </c>
      <c r="C327" s="5" t="s">
        <v>98</v>
      </c>
      <c r="D327" s="5" t="s">
        <v>99</v>
      </c>
      <c r="E327" s="5">
        <v>2892</v>
      </c>
    </row>
    <row r="328" spans="1:5">
      <c r="A328" s="5" t="s">
        <v>700</v>
      </c>
      <c r="B328" s="5" t="s">
        <v>701</v>
      </c>
      <c r="C328" s="5" t="s">
        <v>702</v>
      </c>
      <c r="D328" s="5" t="s">
        <v>703</v>
      </c>
      <c r="E328" s="5">
        <v>4067</v>
      </c>
    </row>
    <row r="329" spans="1:5">
      <c r="A329" s="5" t="s">
        <v>704</v>
      </c>
      <c r="B329" s="5" t="s">
        <v>705</v>
      </c>
      <c r="C329" s="5" t="s">
        <v>100</v>
      </c>
      <c r="D329" s="5" t="s">
        <v>101</v>
      </c>
      <c r="E329" s="5">
        <v>22</v>
      </c>
    </row>
    <row r="330" spans="1:5">
      <c r="A330" s="5" t="s">
        <v>10</v>
      </c>
      <c r="B330" s="5" t="s">
        <v>11</v>
      </c>
      <c r="C330" s="5" t="s">
        <v>200</v>
      </c>
      <c r="D330" s="5" t="s">
        <v>201</v>
      </c>
      <c r="E330" s="5">
        <v>2884</v>
      </c>
    </row>
    <row r="331" spans="1:5">
      <c r="A331" s="5" t="s">
        <v>10</v>
      </c>
      <c r="B331" s="5" t="s">
        <v>11</v>
      </c>
      <c r="C331" s="5" t="s">
        <v>471</v>
      </c>
      <c r="D331" s="5" t="s">
        <v>472</v>
      </c>
      <c r="E331" s="5">
        <v>28530</v>
      </c>
    </row>
    <row r="332" spans="1:5">
      <c r="A332" s="5" t="s">
        <v>10</v>
      </c>
      <c r="B332" s="5" t="s">
        <v>11</v>
      </c>
      <c r="C332" s="5" t="s">
        <v>8</v>
      </c>
      <c r="D332" s="5" t="s">
        <v>9</v>
      </c>
      <c r="E332" s="5">
        <v>4922</v>
      </c>
    </row>
    <row r="333" spans="1:5">
      <c r="A333" s="5" t="s">
        <v>10</v>
      </c>
      <c r="B333" s="5" t="s">
        <v>11</v>
      </c>
      <c r="C333" s="5" t="s">
        <v>706</v>
      </c>
      <c r="D333" s="5" t="s">
        <v>707</v>
      </c>
      <c r="E333" s="5">
        <v>31</v>
      </c>
    </row>
    <row r="334" spans="1:5">
      <c r="A334" s="5" t="s">
        <v>10</v>
      </c>
      <c r="B334" s="5" t="s">
        <v>11</v>
      </c>
      <c r="C334" s="5" t="s">
        <v>473</v>
      </c>
      <c r="D334" s="5" t="s">
        <v>474</v>
      </c>
      <c r="E334" s="5">
        <v>8041</v>
      </c>
    </row>
    <row r="335" spans="1:5">
      <c r="A335" s="5" t="s">
        <v>10</v>
      </c>
      <c r="B335" s="5" t="s">
        <v>11</v>
      </c>
      <c r="C335" s="5" t="s">
        <v>16</v>
      </c>
      <c r="D335" s="5" t="s">
        <v>17</v>
      </c>
      <c r="E335" s="5">
        <v>59</v>
      </c>
    </row>
    <row r="336" spans="1:5">
      <c r="A336" s="5" t="s">
        <v>10</v>
      </c>
      <c r="B336" s="5" t="s">
        <v>11</v>
      </c>
      <c r="C336" s="5" t="s">
        <v>24</v>
      </c>
      <c r="D336" s="5" t="s">
        <v>25</v>
      </c>
      <c r="E336" s="5">
        <v>12721</v>
      </c>
    </row>
    <row r="337" spans="1:5">
      <c r="A337" s="5" t="s">
        <v>10</v>
      </c>
      <c r="B337" s="5" t="s">
        <v>11</v>
      </c>
      <c r="C337" s="5" t="s">
        <v>479</v>
      </c>
      <c r="D337" s="5" t="s">
        <v>480</v>
      </c>
      <c r="E337" s="5">
        <v>8230</v>
      </c>
    </row>
    <row r="338" spans="1:5">
      <c r="A338" s="5" t="s">
        <v>10</v>
      </c>
      <c r="B338" s="5" t="s">
        <v>11</v>
      </c>
      <c r="C338" s="5" t="s">
        <v>708</v>
      </c>
      <c r="D338" s="5" t="s">
        <v>709</v>
      </c>
      <c r="E338" s="5">
        <v>8102</v>
      </c>
    </row>
    <row r="339" spans="1:5">
      <c r="A339" s="5" t="s">
        <v>10</v>
      </c>
      <c r="B339" s="5" t="s">
        <v>11</v>
      </c>
      <c r="C339" s="5" t="s">
        <v>42</v>
      </c>
      <c r="D339" s="5" t="s">
        <v>43</v>
      </c>
      <c r="E339" s="5">
        <v>8408</v>
      </c>
    </row>
    <row r="340" spans="1:5">
      <c r="A340" s="5" t="s">
        <v>10</v>
      </c>
      <c r="B340" s="5" t="s">
        <v>11</v>
      </c>
      <c r="C340" s="5" t="s">
        <v>483</v>
      </c>
      <c r="D340" s="5" t="s">
        <v>484</v>
      </c>
      <c r="E340" s="5">
        <v>21</v>
      </c>
    </row>
    <row r="341" spans="1:5">
      <c r="A341" s="5" t="s">
        <v>10</v>
      </c>
      <c r="B341" s="5" t="s">
        <v>11</v>
      </c>
      <c r="C341" s="5" t="s">
        <v>710</v>
      </c>
      <c r="D341" s="5" t="s">
        <v>711</v>
      </c>
      <c r="E341" s="5">
        <v>435</v>
      </c>
    </row>
    <row r="342" spans="1:5">
      <c r="A342" s="5" t="s">
        <v>10</v>
      </c>
      <c r="B342" s="5" t="s">
        <v>11</v>
      </c>
      <c r="C342" s="5" t="s">
        <v>712</v>
      </c>
      <c r="D342" s="5" t="s">
        <v>713</v>
      </c>
      <c r="E342" s="5">
        <v>3</v>
      </c>
    </row>
    <row r="343" spans="1:5">
      <c r="A343" s="5" t="s">
        <v>10</v>
      </c>
      <c r="B343" s="5" t="s">
        <v>11</v>
      </c>
      <c r="C343" s="5" t="s">
        <v>44</v>
      </c>
      <c r="D343" s="5" t="s">
        <v>45</v>
      </c>
      <c r="E343" s="5">
        <v>5393</v>
      </c>
    </row>
    <row r="344" spans="1:5">
      <c r="A344" s="5" t="s">
        <v>10</v>
      </c>
      <c r="B344" s="5" t="s">
        <v>11</v>
      </c>
      <c r="C344" s="5" t="s">
        <v>351</v>
      </c>
      <c r="D344" s="5" t="s">
        <v>352</v>
      </c>
      <c r="E344" s="5">
        <v>1289</v>
      </c>
    </row>
    <row r="345" spans="1:5">
      <c r="A345" s="5" t="s">
        <v>10</v>
      </c>
      <c r="B345" s="5" t="s">
        <v>11</v>
      </c>
      <c r="C345" s="5" t="s">
        <v>487</v>
      </c>
      <c r="D345" s="5" t="s">
        <v>488</v>
      </c>
      <c r="E345" s="5">
        <v>2076</v>
      </c>
    </row>
    <row r="346" spans="1:5">
      <c r="A346" s="5" t="s">
        <v>10</v>
      </c>
      <c r="B346" s="5" t="s">
        <v>11</v>
      </c>
      <c r="C346" s="5" t="s">
        <v>158</v>
      </c>
      <c r="D346" s="5" t="s">
        <v>159</v>
      </c>
      <c r="E346" s="5">
        <v>386</v>
      </c>
    </row>
    <row r="347" spans="1:5">
      <c r="A347" s="5" t="s">
        <v>10</v>
      </c>
      <c r="B347" s="5" t="s">
        <v>11</v>
      </c>
      <c r="C347" s="5" t="s">
        <v>714</v>
      </c>
      <c r="D347" s="5" t="s">
        <v>715</v>
      </c>
      <c r="E347" s="5">
        <v>196</v>
      </c>
    </row>
    <row r="348" spans="1:5">
      <c r="A348" s="5" t="s">
        <v>10</v>
      </c>
      <c r="B348" s="5" t="s">
        <v>11</v>
      </c>
      <c r="C348" s="5" t="s">
        <v>716</v>
      </c>
      <c r="D348" s="5" t="s">
        <v>717</v>
      </c>
      <c r="E348" s="5">
        <v>8177</v>
      </c>
    </row>
    <row r="349" spans="1:5">
      <c r="A349" s="5" t="s">
        <v>10</v>
      </c>
      <c r="B349" s="5" t="s">
        <v>11</v>
      </c>
      <c r="C349" s="5" t="s">
        <v>50</v>
      </c>
      <c r="D349" s="5" t="s">
        <v>51</v>
      </c>
      <c r="E349" s="5">
        <v>3890</v>
      </c>
    </row>
    <row r="350" spans="1:5">
      <c r="A350" s="5" t="s">
        <v>10</v>
      </c>
      <c r="B350" s="5" t="s">
        <v>11</v>
      </c>
      <c r="C350" s="5" t="s">
        <v>52</v>
      </c>
      <c r="D350" s="5" t="s">
        <v>53</v>
      </c>
      <c r="E350" s="5">
        <v>6</v>
      </c>
    </row>
    <row r="351" spans="1:5">
      <c r="A351" s="5" t="s">
        <v>10</v>
      </c>
      <c r="B351" s="5" t="s">
        <v>11</v>
      </c>
      <c r="C351" s="5" t="s">
        <v>54</v>
      </c>
      <c r="D351" s="5" t="s">
        <v>55</v>
      </c>
      <c r="E351" s="5">
        <v>8</v>
      </c>
    </row>
    <row r="352" spans="1:5">
      <c r="A352" s="5" t="s">
        <v>10</v>
      </c>
      <c r="B352" s="5" t="s">
        <v>11</v>
      </c>
      <c r="C352" s="5" t="s">
        <v>718</v>
      </c>
      <c r="D352" s="5" t="s">
        <v>719</v>
      </c>
      <c r="E352" s="5">
        <v>3792</v>
      </c>
    </row>
    <row r="353" spans="1:5">
      <c r="A353" s="5" t="s">
        <v>10</v>
      </c>
      <c r="B353" s="5" t="s">
        <v>11</v>
      </c>
      <c r="C353" s="5" t="s">
        <v>208</v>
      </c>
      <c r="D353" s="5" t="s">
        <v>209</v>
      </c>
      <c r="E353" s="5">
        <v>474</v>
      </c>
    </row>
    <row r="354" spans="1:5">
      <c r="A354" s="5" t="s">
        <v>10</v>
      </c>
      <c r="B354" s="5" t="s">
        <v>11</v>
      </c>
      <c r="C354" s="5" t="s">
        <v>497</v>
      </c>
      <c r="D354" s="5" t="s">
        <v>498</v>
      </c>
      <c r="E354" s="5">
        <v>7942</v>
      </c>
    </row>
    <row r="355" spans="1:5">
      <c r="A355" s="5" t="s">
        <v>10</v>
      </c>
      <c r="B355" s="5" t="s">
        <v>11</v>
      </c>
      <c r="C355" s="5" t="s">
        <v>720</v>
      </c>
      <c r="D355" s="5" t="s">
        <v>721</v>
      </c>
      <c r="E355" s="5">
        <v>4196</v>
      </c>
    </row>
    <row r="356" spans="1:5">
      <c r="A356" s="5" t="s">
        <v>10</v>
      </c>
      <c r="B356" s="5" t="s">
        <v>11</v>
      </c>
      <c r="C356" s="5" t="s">
        <v>722</v>
      </c>
      <c r="D356" s="5" t="s">
        <v>723</v>
      </c>
      <c r="E356" s="5">
        <v>439</v>
      </c>
    </row>
    <row r="357" spans="1:5">
      <c r="A357" s="5" t="s">
        <v>10</v>
      </c>
      <c r="B357" s="5" t="s">
        <v>11</v>
      </c>
      <c r="C357" s="5" t="s">
        <v>56</v>
      </c>
      <c r="D357" s="5" t="s">
        <v>57</v>
      </c>
      <c r="E357" s="5">
        <v>2521</v>
      </c>
    </row>
    <row r="358" spans="1:5">
      <c r="A358" s="5" t="s">
        <v>10</v>
      </c>
      <c r="B358" s="5" t="s">
        <v>11</v>
      </c>
      <c r="C358" s="5" t="s">
        <v>210</v>
      </c>
      <c r="D358" s="5" t="s">
        <v>211</v>
      </c>
      <c r="E358" s="5">
        <v>3</v>
      </c>
    </row>
    <row r="359" spans="1:5">
      <c r="A359" s="5" t="s">
        <v>10</v>
      </c>
      <c r="B359" s="5" t="s">
        <v>11</v>
      </c>
      <c r="C359" s="5" t="s">
        <v>724</v>
      </c>
      <c r="D359" s="5" t="s">
        <v>725</v>
      </c>
      <c r="E359" s="5">
        <v>42</v>
      </c>
    </row>
    <row r="360" spans="1:5">
      <c r="A360" s="5" t="s">
        <v>10</v>
      </c>
      <c r="B360" s="5" t="s">
        <v>11</v>
      </c>
      <c r="C360" s="5" t="s">
        <v>672</v>
      </c>
      <c r="D360" s="5" t="s">
        <v>673</v>
      </c>
      <c r="E360" s="5">
        <v>1183</v>
      </c>
    </row>
    <row r="361" spans="1:5">
      <c r="A361" s="5" t="s">
        <v>10</v>
      </c>
      <c r="B361" s="5" t="s">
        <v>11</v>
      </c>
      <c r="C361" s="5" t="s">
        <v>64</v>
      </c>
      <c r="D361" s="5" t="s">
        <v>65</v>
      </c>
      <c r="E361" s="5">
        <v>1794</v>
      </c>
    </row>
    <row r="362" spans="1:5">
      <c r="A362" s="5" t="s">
        <v>10</v>
      </c>
      <c r="B362" s="5" t="s">
        <v>11</v>
      </c>
      <c r="C362" s="5" t="s">
        <v>224</v>
      </c>
      <c r="D362" s="5" t="s">
        <v>225</v>
      </c>
      <c r="E362" s="5">
        <v>518</v>
      </c>
    </row>
    <row r="363" spans="1:5">
      <c r="A363" s="5" t="s">
        <v>10</v>
      </c>
      <c r="B363" s="5" t="s">
        <v>11</v>
      </c>
      <c r="C363" s="5" t="s">
        <v>503</v>
      </c>
      <c r="D363" s="5" t="s">
        <v>504</v>
      </c>
      <c r="E363" s="5">
        <v>2723</v>
      </c>
    </row>
    <row r="364" spans="1:5">
      <c r="A364" s="5" t="s">
        <v>10</v>
      </c>
      <c r="B364" s="5" t="s">
        <v>11</v>
      </c>
      <c r="C364" s="5" t="s">
        <v>726</v>
      </c>
      <c r="D364" s="5" t="s">
        <v>727</v>
      </c>
      <c r="E364" s="5">
        <v>5</v>
      </c>
    </row>
    <row r="365" spans="1:5">
      <c r="A365" s="5" t="s">
        <v>10</v>
      </c>
      <c r="B365" s="5" t="s">
        <v>11</v>
      </c>
      <c r="C365" s="5" t="s">
        <v>507</v>
      </c>
      <c r="D365" s="5" t="s">
        <v>508</v>
      </c>
      <c r="E365" s="5">
        <v>1933</v>
      </c>
    </row>
    <row r="366" spans="1:5">
      <c r="A366" s="5" t="s">
        <v>10</v>
      </c>
      <c r="B366" s="5" t="s">
        <v>11</v>
      </c>
      <c r="C366" s="5" t="s">
        <v>728</v>
      </c>
      <c r="D366" s="5" t="s">
        <v>729</v>
      </c>
      <c r="E366" s="5">
        <v>200</v>
      </c>
    </row>
    <row r="367" spans="1:5">
      <c r="A367" s="5" t="s">
        <v>10</v>
      </c>
      <c r="B367" s="5" t="s">
        <v>11</v>
      </c>
      <c r="C367" s="5" t="s">
        <v>730</v>
      </c>
      <c r="D367" s="5" t="s">
        <v>731</v>
      </c>
      <c r="E367" s="5">
        <v>18139</v>
      </c>
    </row>
    <row r="368" spans="1:5">
      <c r="A368" s="5" t="s">
        <v>10</v>
      </c>
      <c r="B368" s="5" t="s">
        <v>11</v>
      </c>
      <c r="C368" s="5" t="s">
        <v>732</v>
      </c>
      <c r="D368" s="5" t="s">
        <v>733</v>
      </c>
      <c r="E368" s="5">
        <v>2026</v>
      </c>
    </row>
    <row r="369" spans="1:5">
      <c r="A369" s="5" t="s">
        <v>10</v>
      </c>
      <c r="B369" s="5" t="s">
        <v>11</v>
      </c>
      <c r="C369" s="5" t="s">
        <v>511</v>
      </c>
      <c r="D369" s="5" t="s">
        <v>512</v>
      </c>
      <c r="E369" s="5">
        <v>1564</v>
      </c>
    </row>
    <row r="370" spans="1:5">
      <c r="A370" s="5" t="s">
        <v>10</v>
      </c>
      <c r="B370" s="5" t="s">
        <v>11</v>
      </c>
      <c r="C370" s="5" t="s">
        <v>78</v>
      </c>
      <c r="D370" s="5" t="s">
        <v>79</v>
      </c>
      <c r="E370" s="5">
        <v>96</v>
      </c>
    </row>
    <row r="371" spans="1:5">
      <c r="A371" s="5" t="s">
        <v>10</v>
      </c>
      <c r="B371" s="5" t="s">
        <v>11</v>
      </c>
      <c r="C371" s="5" t="s">
        <v>734</v>
      </c>
      <c r="D371" s="5" t="s">
        <v>735</v>
      </c>
      <c r="E371" s="5">
        <v>5</v>
      </c>
    </row>
    <row r="372" spans="1:5">
      <c r="A372" s="5" t="s">
        <v>10</v>
      </c>
      <c r="B372" s="5" t="s">
        <v>11</v>
      </c>
      <c r="C372" s="5" t="s">
        <v>736</v>
      </c>
      <c r="D372" s="5" t="s">
        <v>737</v>
      </c>
      <c r="E372" s="5">
        <v>1269</v>
      </c>
    </row>
    <row r="373" spans="1:5">
      <c r="A373" s="5" t="s">
        <v>10</v>
      </c>
      <c r="B373" s="5" t="s">
        <v>11</v>
      </c>
      <c r="C373" s="5" t="s">
        <v>738</v>
      </c>
      <c r="D373" s="5" t="s">
        <v>739</v>
      </c>
      <c r="E373" s="5">
        <v>11113</v>
      </c>
    </row>
    <row r="374" spans="1:5">
      <c r="A374" s="5" t="s">
        <v>10</v>
      </c>
      <c r="B374" s="5" t="s">
        <v>11</v>
      </c>
      <c r="C374" s="5" t="s">
        <v>740</v>
      </c>
      <c r="D374" s="5" t="s">
        <v>741</v>
      </c>
      <c r="E374" s="5">
        <v>798</v>
      </c>
    </row>
    <row r="375" spans="1:5">
      <c r="A375" s="5" t="s">
        <v>10</v>
      </c>
      <c r="B375" s="5" t="s">
        <v>11</v>
      </c>
      <c r="C375" s="5" t="s">
        <v>100</v>
      </c>
      <c r="D375" s="5" t="s">
        <v>101</v>
      </c>
      <c r="E375" s="5">
        <v>432</v>
      </c>
    </row>
    <row r="376" spans="1:5">
      <c r="A376" s="5" t="s">
        <v>10</v>
      </c>
      <c r="B376" s="5" t="s">
        <v>11</v>
      </c>
      <c r="C376" s="5" t="s">
        <v>539</v>
      </c>
      <c r="D376" s="5" t="s">
        <v>540</v>
      </c>
      <c r="E376" s="5">
        <v>1930</v>
      </c>
    </row>
    <row r="377" spans="1:5">
      <c r="A377" s="5" t="s">
        <v>10</v>
      </c>
      <c r="B377" s="5" t="s">
        <v>11</v>
      </c>
      <c r="C377" s="5" t="s">
        <v>742</v>
      </c>
      <c r="D377" s="5" t="s">
        <v>743</v>
      </c>
      <c r="E377" s="5">
        <v>1858</v>
      </c>
    </row>
    <row r="378" spans="1:5">
      <c r="A378" s="5" t="s">
        <v>10</v>
      </c>
      <c r="B378" s="5" t="s">
        <v>11</v>
      </c>
      <c r="C378" s="5" t="s">
        <v>744</v>
      </c>
      <c r="D378" s="5" t="s">
        <v>745</v>
      </c>
      <c r="E378" s="5">
        <v>6214</v>
      </c>
    </row>
    <row r="379" spans="1:5">
      <c r="A379" s="5" t="s">
        <v>746</v>
      </c>
      <c r="B379" s="5" t="s">
        <v>747</v>
      </c>
      <c r="C379" s="5" t="s">
        <v>56</v>
      </c>
      <c r="D379" s="5" t="s">
        <v>57</v>
      </c>
      <c r="E379" s="5">
        <v>190</v>
      </c>
    </row>
    <row r="380" spans="1:5">
      <c r="A380" s="5" t="s">
        <v>746</v>
      </c>
      <c r="B380" s="5" t="s">
        <v>747</v>
      </c>
      <c r="C380" s="5" t="s">
        <v>682</v>
      </c>
      <c r="D380" s="5" t="s">
        <v>683</v>
      </c>
      <c r="E380" s="5">
        <v>1045</v>
      </c>
    </row>
    <row r="381" spans="1:5">
      <c r="A381" s="5" t="s">
        <v>748</v>
      </c>
      <c r="B381" s="5" t="s">
        <v>749</v>
      </c>
      <c r="C381" s="5" t="s">
        <v>84</v>
      </c>
      <c r="D381" s="5" t="s">
        <v>85</v>
      </c>
      <c r="E381" s="5">
        <v>1</v>
      </c>
    </row>
    <row r="382" spans="1:5">
      <c r="A382" s="5" t="s">
        <v>748</v>
      </c>
      <c r="B382" s="5" t="s">
        <v>749</v>
      </c>
      <c r="C382" s="5" t="s">
        <v>531</v>
      </c>
      <c r="D382" s="5" t="s">
        <v>532</v>
      </c>
      <c r="E382" s="5">
        <v>399</v>
      </c>
    </row>
    <row r="383" spans="1:5">
      <c r="A383" s="5" t="s">
        <v>748</v>
      </c>
      <c r="B383" s="5" t="s">
        <v>749</v>
      </c>
      <c r="C383" s="5" t="s">
        <v>678</v>
      </c>
      <c r="D383" s="5" t="s">
        <v>679</v>
      </c>
      <c r="E383" s="5">
        <v>483</v>
      </c>
    </row>
    <row r="384" spans="1:5">
      <c r="A384" s="5" t="s">
        <v>750</v>
      </c>
      <c r="B384" s="5" t="s">
        <v>751</v>
      </c>
      <c r="C384" s="5" t="s">
        <v>56</v>
      </c>
      <c r="D384" s="5" t="s">
        <v>57</v>
      </c>
      <c r="E384" s="5">
        <v>1577</v>
      </c>
    </row>
    <row r="385" spans="1:5">
      <c r="A385" s="5" t="s">
        <v>750</v>
      </c>
      <c r="B385" s="5" t="s">
        <v>751</v>
      </c>
      <c r="C385" s="5" t="s">
        <v>738</v>
      </c>
      <c r="D385" s="5" t="s">
        <v>739</v>
      </c>
      <c r="E385" s="5">
        <v>1250</v>
      </c>
    </row>
    <row r="386" spans="1:5">
      <c r="A386" s="5" t="s">
        <v>752</v>
      </c>
      <c r="B386" s="5" t="s">
        <v>753</v>
      </c>
      <c r="C386" s="5" t="s">
        <v>754</v>
      </c>
      <c r="D386" s="5" t="s">
        <v>755</v>
      </c>
      <c r="E386" s="5">
        <v>7</v>
      </c>
    </row>
    <row r="387" spans="1:5">
      <c r="A387" s="5" t="s">
        <v>756</v>
      </c>
      <c r="B387" s="5" t="s">
        <v>757</v>
      </c>
      <c r="C387" s="5" t="s">
        <v>758</v>
      </c>
      <c r="D387" s="5" t="s">
        <v>759</v>
      </c>
      <c r="E387" s="5">
        <v>925</v>
      </c>
    </row>
    <row r="388" spans="1:5">
      <c r="A388" s="5" t="s">
        <v>756</v>
      </c>
      <c r="B388" s="5" t="s">
        <v>757</v>
      </c>
      <c r="C388" s="5" t="s">
        <v>670</v>
      </c>
      <c r="D388" s="5" t="s">
        <v>671</v>
      </c>
      <c r="E388" s="5">
        <v>22</v>
      </c>
    </row>
    <row r="389" spans="1:5">
      <c r="A389" s="5" t="s">
        <v>756</v>
      </c>
      <c r="B389" s="5" t="s">
        <v>757</v>
      </c>
      <c r="C389" s="5" t="s">
        <v>692</v>
      </c>
      <c r="D389" s="5" t="s">
        <v>693</v>
      </c>
      <c r="E389" s="5">
        <v>1051</v>
      </c>
    </row>
    <row r="390" spans="1:5">
      <c r="A390" s="5" t="s">
        <v>756</v>
      </c>
      <c r="B390" s="5" t="s">
        <v>757</v>
      </c>
      <c r="C390" s="5" t="s">
        <v>98</v>
      </c>
      <c r="D390" s="5" t="s">
        <v>99</v>
      </c>
      <c r="E390" s="5">
        <v>2171</v>
      </c>
    </row>
    <row r="391" spans="1:5">
      <c r="A391" s="5" t="s">
        <v>760</v>
      </c>
      <c r="B391" s="5" t="s">
        <v>761</v>
      </c>
      <c r="C391" s="5" t="s">
        <v>762</v>
      </c>
      <c r="D391" s="5" t="s">
        <v>763</v>
      </c>
      <c r="E391" s="5">
        <v>296</v>
      </c>
    </row>
    <row r="392" spans="1:5">
      <c r="A392" s="5" t="s">
        <v>764</v>
      </c>
      <c r="B392" s="5" t="s">
        <v>765</v>
      </c>
      <c r="C392" s="5" t="s">
        <v>766</v>
      </c>
      <c r="D392" s="5" t="s">
        <v>765</v>
      </c>
      <c r="E392" s="5">
        <v>129</v>
      </c>
    </row>
    <row r="393" spans="1:5">
      <c r="A393" s="5" t="s">
        <v>767</v>
      </c>
      <c r="B393" s="5" t="s">
        <v>768</v>
      </c>
      <c r="C393" s="5" t="s">
        <v>769</v>
      </c>
      <c r="D393" s="5" t="s">
        <v>770</v>
      </c>
      <c r="E393" s="5">
        <v>87</v>
      </c>
    </row>
    <row r="394" spans="1:5">
      <c r="A394" s="5" t="s">
        <v>771</v>
      </c>
      <c r="B394" s="5" t="s">
        <v>772</v>
      </c>
      <c r="C394" s="5" t="s">
        <v>773</v>
      </c>
      <c r="D394" s="5" t="s">
        <v>774</v>
      </c>
      <c r="E394" s="5">
        <v>1406</v>
      </c>
    </row>
    <row r="395" spans="1:5">
      <c r="A395" s="5" t="s">
        <v>771</v>
      </c>
      <c r="B395" s="5" t="s">
        <v>772</v>
      </c>
      <c r="C395" s="5" t="s">
        <v>666</v>
      </c>
      <c r="D395" s="5" t="s">
        <v>667</v>
      </c>
      <c r="E395" s="5">
        <v>1595</v>
      </c>
    </row>
    <row r="396" spans="1:5">
      <c r="A396" s="5" t="s">
        <v>775</v>
      </c>
      <c r="B396" s="5" t="s">
        <v>776</v>
      </c>
      <c r="C396" s="5" t="s">
        <v>777</v>
      </c>
      <c r="D396" s="5" t="s">
        <v>778</v>
      </c>
      <c r="E396" s="5">
        <v>117</v>
      </c>
    </row>
    <row r="397" spans="1:5">
      <c r="A397" s="5" t="s">
        <v>779</v>
      </c>
      <c r="B397" s="5" t="s">
        <v>780</v>
      </c>
      <c r="C397" s="5" t="s">
        <v>781</v>
      </c>
      <c r="D397" s="5" t="s">
        <v>780</v>
      </c>
      <c r="E397" s="5">
        <v>1</v>
      </c>
    </row>
    <row r="398" spans="1:5">
      <c r="A398" s="5" t="s">
        <v>779</v>
      </c>
      <c r="B398" s="5" t="s">
        <v>780</v>
      </c>
      <c r="C398" s="5" t="s">
        <v>782</v>
      </c>
      <c r="D398" s="5" t="s">
        <v>783</v>
      </c>
      <c r="E398" s="5">
        <v>3</v>
      </c>
    </row>
    <row r="399" spans="1:5">
      <c r="A399" s="5" t="s">
        <v>779</v>
      </c>
      <c r="B399" s="5" t="s">
        <v>780</v>
      </c>
      <c r="C399" s="5" t="s">
        <v>670</v>
      </c>
      <c r="D399" s="5" t="s">
        <v>671</v>
      </c>
      <c r="E399" s="5">
        <v>2</v>
      </c>
    </row>
    <row r="400" spans="1:5">
      <c r="A400" s="5" t="s">
        <v>779</v>
      </c>
      <c r="B400" s="5" t="s">
        <v>780</v>
      </c>
      <c r="C400" s="5" t="s">
        <v>50</v>
      </c>
      <c r="D400" s="5" t="s">
        <v>51</v>
      </c>
      <c r="E400" s="5">
        <v>15</v>
      </c>
    </row>
    <row r="401" spans="1:5">
      <c r="A401" s="5" t="s">
        <v>779</v>
      </c>
      <c r="B401" s="5" t="s">
        <v>780</v>
      </c>
      <c r="C401" s="5" t="s">
        <v>52</v>
      </c>
      <c r="D401" s="5" t="s">
        <v>53</v>
      </c>
      <c r="E401" s="5">
        <v>15</v>
      </c>
    </row>
    <row r="402" spans="1:5">
      <c r="A402" s="5" t="s">
        <v>779</v>
      </c>
      <c r="B402" s="5" t="s">
        <v>780</v>
      </c>
      <c r="C402" s="5" t="s">
        <v>525</v>
      </c>
      <c r="D402" s="5" t="s">
        <v>526</v>
      </c>
      <c r="E402" s="5">
        <v>18</v>
      </c>
    </row>
    <row r="403" spans="1:5">
      <c r="A403" s="5" t="s">
        <v>779</v>
      </c>
      <c r="B403" s="5" t="s">
        <v>780</v>
      </c>
      <c r="C403" s="5" t="s">
        <v>533</v>
      </c>
      <c r="D403" s="5" t="s">
        <v>534</v>
      </c>
      <c r="E403" s="5">
        <v>51</v>
      </c>
    </row>
    <row r="404" spans="1:5">
      <c r="A404" s="5" t="s">
        <v>784</v>
      </c>
      <c r="B404" s="5" t="s">
        <v>785</v>
      </c>
      <c r="C404" s="5" t="s">
        <v>786</v>
      </c>
      <c r="D404" s="5" t="s">
        <v>787</v>
      </c>
      <c r="E404" s="5">
        <v>151</v>
      </c>
    </row>
    <row r="405" spans="1:5">
      <c r="A405" s="5" t="s">
        <v>784</v>
      </c>
      <c r="B405" s="5" t="s">
        <v>785</v>
      </c>
      <c r="C405" s="5" t="s">
        <v>525</v>
      </c>
      <c r="D405" s="5" t="s">
        <v>526</v>
      </c>
      <c r="E405" s="5">
        <v>10</v>
      </c>
    </row>
    <row r="406" spans="1:5">
      <c r="A406" s="5" t="s">
        <v>784</v>
      </c>
      <c r="B406" s="5" t="s">
        <v>785</v>
      </c>
      <c r="C406" s="5" t="s">
        <v>533</v>
      </c>
      <c r="D406" s="5" t="s">
        <v>534</v>
      </c>
      <c r="E406" s="5">
        <v>12</v>
      </c>
    </row>
    <row r="407" spans="1:5">
      <c r="A407" s="5" t="s">
        <v>788</v>
      </c>
      <c r="B407" s="5" t="s">
        <v>789</v>
      </c>
      <c r="C407" s="5" t="s">
        <v>98</v>
      </c>
      <c r="D407" s="5" t="s">
        <v>99</v>
      </c>
      <c r="E407" s="5">
        <v>320</v>
      </c>
    </row>
    <row r="408" spans="1:5">
      <c r="A408" s="5" t="s">
        <v>790</v>
      </c>
      <c r="B408" s="5" t="s">
        <v>791</v>
      </c>
      <c r="C408" s="5" t="s">
        <v>34</v>
      </c>
      <c r="D408" s="5" t="s">
        <v>35</v>
      </c>
      <c r="E408" s="5">
        <v>2792</v>
      </c>
    </row>
    <row r="409" spans="1:5">
      <c r="A409" s="5" t="s">
        <v>790</v>
      </c>
      <c r="B409" s="5" t="s">
        <v>791</v>
      </c>
      <c r="C409" s="5" t="s">
        <v>525</v>
      </c>
      <c r="D409" s="5" t="s">
        <v>526</v>
      </c>
      <c r="E409" s="5">
        <v>231</v>
      </c>
    </row>
    <row r="410" spans="1:5">
      <c r="A410" s="5" t="s">
        <v>790</v>
      </c>
      <c r="B410" s="5" t="s">
        <v>791</v>
      </c>
      <c r="C410" s="5" t="s">
        <v>533</v>
      </c>
      <c r="D410" s="5" t="s">
        <v>534</v>
      </c>
      <c r="E410" s="5">
        <v>359</v>
      </c>
    </row>
    <row r="411" spans="1:5">
      <c r="A411" s="5" t="s">
        <v>792</v>
      </c>
      <c r="B411" s="5" t="s">
        <v>793</v>
      </c>
      <c r="C411" s="5" t="s">
        <v>670</v>
      </c>
      <c r="D411" s="5" t="s">
        <v>671</v>
      </c>
      <c r="E411" s="5">
        <v>5</v>
      </c>
    </row>
    <row r="412" spans="1:5">
      <c r="A412" s="5" t="s">
        <v>794</v>
      </c>
      <c r="B412" s="5" t="s">
        <v>795</v>
      </c>
      <c r="C412" s="5" t="s">
        <v>796</v>
      </c>
      <c r="D412" s="5" t="s">
        <v>797</v>
      </c>
      <c r="E412" s="5">
        <v>2765</v>
      </c>
    </row>
    <row r="413" spans="1:5">
      <c r="A413" s="5" t="s">
        <v>794</v>
      </c>
      <c r="B413" s="5" t="s">
        <v>795</v>
      </c>
      <c r="C413" s="5" t="s">
        <v>26</v>
      </c>
      <c r="D413" s="5" t="s">
        <v>27</v>
      </c>
      <c r="E413" s="5">
        <v>1188</v>
      </c>
    </row>
    <row r="414" spans="1:5">
      <c r="A414" s="5" t="s">
        <v>794</v>
      </c>
      <c r="B414" s="5" t="s">
        <v>795</v>
      </c>
      <c r="C414" s="5" t="s">
        <v>798</v>
      </c>
      <c r="D414" s="5" t="s">
        <v>799</v>
      </c>
      <c r="E414" s="5">
        <v>300</v>
      </c>
    </row>
    <row r="415" spans="1:5">
      <c r="A415" s="5" t="s">
        <v>794</v>
      </c>
      <c r="B415" s="5" t="s">
        <v>795</v>
      </c>
      <c r="C415" s="5" t="s">
        <v>88</v>
      </c>
      <c r="D415" s="5" t="s">
        <v>89</v>
      </c>
      <c r="E415" s="5">
        <v>829</v>
      </c>
    </row>
    <row r="416" spans="1:5">
      <c r="A416" s="5" t="s">
        <v>800</v>
      </c>
      <c r="B416" s="5" t="s">
        <v>801</v>
      </c>
      <c r="C416" s="5" t="s">
        <v>802</v>
      </c>
      <c r="D416" s="5" t="s">
        <v>803</v>
      </c>
      <c r="E416" s="5">
        <v>1264</v>
      </c>
    </row>
    <row r="417" spans="1:5">
      <c r="A417" s="5" t="s">
        <v>804</v>
      </c>
      <c r="B417" s="5" t="s">
        <v>805</v>
      </c>
      <c r="C417" s="5" t="s">
        <v>806</v>
      </c>
      <c r="D417" s="5" t="s">
        <v>805</v>
      </c>
      <c r="E417" s="5">
        <v>613</v>
      </c>
    </row>
    <row r="418" spans="1:5">
      <c r="A418" s="5" t="s">
        <v>804</v>
      </c>
      <c r="B418" s="5" t="s">
        <v>805</v>
      </c>
      <c r="C418" s="5" t="s">
        <v>104</v>
      </c>
      <c r="D418" s="5" t="s">
        <v>105</v>
      </c>
      <c r="E418" s="5">
        <v>1176</v>
      </c>
    </row>
    <row r="419" spans="1:5">
      <c r="A419" s="5" t="s">
        <v>807</v>
      </c>
      <c r="B419" s="5" t="s">
        <v>808</v>
      </c>
      <c r="C419" s="5" t="s">
        <v>809</v>
      </c>
      <c r="D419" s="5" t="s">
        <v>808</v>
      </c>
      <c r="E419" s="5">
        <v>91</v>
      </c>
    </row>
    <row r="420" spans="1:5">
      <c r="A420" s="5" t="s">
        <v>810</v>
      </c>
      <c r="B420" s="5" t="s">
        <v>811</v>
      </c>
      <c r="C420" s="5" t="s">
        <v>812</v>
      </c>
      <c r="D420" s="5" t="s">
        <v>811</v>
      </c>
      <c r="E420" s="5">
        <v>60</v>
      </c>
    </row>
    <row r="421" spans="1:5">
      <c r="A421" s="5" t="s">
        <v>810</v>
      </c>
      <c r="B421" s="5" t="s">
        <v>811</v>
      </c>
      <c r="C421" s="5" t="s">
        <v>692</v>
      </c>
      <c r="D421" s="5" t="s">
        <v>693</v>
      </c>
      <c r="E421" s="5">
        <v>2074</v>
      </c>
    </row>
    <row r="422" spans="1:5">
      <c r="A422" s="5" t="s">
        <v>810</v>
      </c>
      <c r="B422" s="5" t="s">
        <v>811</v>
      </c>
      <c r="C422" s="5" t="s">
        <v>98</v>
      </c>
      <c r="D422" s="5" t="s">
        <v>99</v>
      </c>
      <c r="E422" s="5">
        <v>738</v>
      </c>
    </row>
    <row r="423" spans="1:5">
      <c r="A423" s="5" t="s">
        <v>813</v>
      </c>
      <c r="B423" s="5" t="s">
        <v>814</v>
      </c>
      <c r="C423" s="5" t="s">
        <v>815</v>
      </c>
      <c r="D423" s="5" t="s">
        <v>814</v>
      </c>
      <c r="E423" s="5">
        <v>696</v>
      </c>
    </row>
    <row r="424" spans="1:5">
      <c r="A424" s="5" t="s">
        <v>816</v>
      </c>
      <c r="B424" s="5" t="s">
        <v>817</v>
      </c>
      <c r="C424" s="5" t="s">
        <v>34</v>
      </c>
      <c r="D424" s="5" t="s">
        <v>35</v>
      </c>
      <c r="E424" s="5">
        <v>1515</v>
      </c>
    </row>
    <row r="425" spans="1:5">
      <c r="A425" s="5" t="s">
        <v>816</v>
      </c>
      <c r="B425" s="5" t="s">
        <v>817</v>
      </c>
      <c r="C425" s="5" t="s">
        <v>483</v>
      </c>
      <c r="D425" s="5" t="s">
        <v>484</v>
      </c>
      <c r="E425" s="5">
        <v>8</v>
      </c>
    </row>
    <row r="426" spans="1:5">
      <c r="A426" s="5" t="s">
        <v>816</v>
      </c>
      <c r="B426" s="5" t="s">
        <v>817</v>
      </c>
      <c r="C426" s="5" t="s">
        <v>74</v>
      </c>
      <c r="D426" s="5" t="s">
        <v>75</v>
      </c>
      <c r="E426" s="5">
        <v>108</v>
      </c>
    </row>
    <row r="427" spans="1:5">
      <c r="A427" s="5" t="s">
        <v>816</v>
      </c>
      <c r="B427" s="5" t="s">
        <v>817</v>
      </c>
      <c r="C427" s="5" t="s">
        <v>818</v>
      </c>
      <c r="D427" s="5" t="s">
        <v>819</v>
      </c>
      <c r="E427" s="5">
        <v>576</v>
      </c>
    </row>
    <row r="428" spans="1:5">
      <c r="A428" s="5" t="s">
        <v>820</v>
      </c>
      <c r="B428" s="5" t="s">
        <v>821</v>
      </c>
      <c r="C428" s="5" t="s">
        <v>662</v>
      </c>
      <c r="D428" s="5" t="s">
        <v>663</v>
      </c>
      <c r="E428" s="5">
        <v>585</v>
      </c>
    </row>
    <row r="429" spans="1:5">
      <c r="A429" s="5" t="s">
        <v>820</v>
      </c>
      <c r="B429" s="5" t="s">
        <v>821</v>
      </c>
      <c r="C429" s="5" t="s">
        <v>204</v>
      </c>
      <c r="D429" s="5" t="s">
        <v>205</v>
      </c>
      <c r="E429" s="5">
        <v>210</v>
      </c>
    </row>
    <row r="430" spans="1:5">
      <c r="A430" s="5" t="s">
        <v>820</v>
      </c>
      <c r="B430" s="5" t="s">
        <v>821</v>
      </c>
      <c r="C430" s="5" t="s">
        <v>34</v>
      </c>
      <c r="D430" s="5" t="s">
        <v>35</v>
      </c>
      <c r="E430" s="5">
        <v>2394</v>
      </c>
    </row>
    <row r="431" spans="1:5">
      <c r="A431" s="5" t="s">
        <v>822</v>
      </c>
      <c r="B431" s="5" t="s">
        <v>823</v>
      </c>
      <c r="C431" s="5" t="s">
        <v>505</v>
      </c>
      <c r="D431" s="5" t="s">
        <v>506</v>
      </c>
      <c r="E431" s="5">
        <v>158</v>
      </c>
    </row>
    <row r="432" spans="1:5">
      <c r="A432" s="5" t="s">
        <v>822</v>
      </c>
      <c r="B432" s="5" t="s">
        <v>823</v>
      </c>
      <c r="C432" s="5" t="s">
        <v>674</v>
      </c>
      <c r="D432" s="5" t="s">
        <v>675</v>
      </c>
      <c r="E432" s="5">
        <v>12</v>
      </c>
    </row>
    <row r="433" spans="1:5">
      <c r="A433" s="5" t="s">
        <v>822</v>
      </c>
      <c r="B433" s="5" t="s">
        <v>823</v>
      </c>
      <c r="C433" s="5" t="s">
        <v>523</v>
      </c>
      <c r="D433" s="5" t="s">
        <v>524</v>
      </c>
      <c r="E433" s="5">
        <v>375</v>
      </c>
    </row>
    <row r="434" spans="1:5">
      <c r="A434" s="5" t="s">
        <v>824</v>
      </c>
      <c r="B434" s="5" t="s">
        <v>825</v>
      </c>
      <c r="C434" s="5" t="s">
        <v>826</v>
      </c>
      <c r="D434" s="5" t="s">
        <v>827</v>
      </c>
      <c r="E434" s="5">
        <v>423</v>
      </c>
    </row>
    <row r="435" spans="1:5">
      <c r="A435" s="5" t="s">
        <v>824</v>
      </c>
      <c r="B435" s="5" t="s">
        <v>825</v>
      </c>
      <c r="C435" s="5" t="s">
        <v>666</v>
      </c>
      <c r="D435" s="5" t="s">
        <v>667</v>
      </c>
      <c r="E435" s="5">
        <v>608</v>
      </c>
    </row>
    <row r="436" spans="1:5">
      <c r="A436" s="5" t="s">
        <v>824</v>
      </c>
      <c r="B436" s="5" t="s">
        <v>825</v>
      </c>
      <c r="C436" s="5" t="s">
        <v>351</v>
      </c>
      <c r="D436" s="5" t="s">
        <v>352</v>
      </c>
      <c r="E436" s="5">
        <v>2</v>
      </c>
    </row>
    <row r="437" spans="1:5">
      <c r="A437" s="5" t="s">
        <v>824</v>
      </c>
      <c r="B437" s="5" t="s">
        <v>825</v>
      </c>
      <c r="C437" s="5" t="s">
        <v>531</v>
      </c>
      <c r="D437" s="5" t="s">
        <v>532</v>
      </c>
      <c r="E437" s="5">
        <v>31</v>
      </c>
    </row>
    <row r="438" spans="1:5">
      <c r="A438" s="5" t="s">
        <v>824</v>
      </c>
      <c r="B438" s="5" t="s">
        <v>825</v>
      </c>
      <c r="C438" s="5" t="s">
        <v>565</v>
      </c>
      <c r="D438" s="5" t="s">
        <v>566</v>
      </c>
      <c r="E438" s="5">
        <v>7</v>
      </c>
    </row>
    <row r="439" spans="1:5">
      <c r="A439" s="5" t="s">
        <v>828</v>
      </c>
      <c r="B439" s="5" t="s">
        <v>829</v>
      </c>
      <c r="C439" s="5" t="s">
        <v>670</v>
      </c>
      <c r="D439" s="5" t="s">
        <v>671</v>
      </c>
      <c r="E439" s="5">
        <v>64</v>
      </c>
    </row>
    <row r="440" spans="1:5">
      <c r="A440" s="5" t="s">
        <v>828</v>
      </c>
      <c r="B440" s="5" t="s">
        <v>829</v>
      </c>
      <c r="C440" s="5" t="s">
        <v>210</v>
      </c>
      <c r="D440" s="5" t="s">
        <v>211</v>
      </c>
      <c r="E440" s="5">
        <v>317</v>
      </c>
    </row>
    <row r="441" spans="1:5">
      <c r="A441" s="5" t="s">
        <v>828</v>
      </c>
      <c r="B441" s="5" t="s">
        <v>829</v>
      </c>
      <c r="C441" s="5" t="s">
        <v>830</v>
      </c>
      <c r="D441" s="5" t="s">
        <v>831</v>
      </c>
      <c r="E441" s="5">
        <v>226</v>
      </c>
    </row>
    <row r="442" spans="1:5">
      <c r="A442" s="5" t="s">
        <v>828</v>
      </c>
      <c r="B442" s="5" t="s">
        <v>829</v>
      </c>
      <c r="C442" s="5" t="s">
        <v>832</v>
      </c>
      <c r="D442" s="5" t="s">
        <v>833</v>
      </c>
      <c r="E442" s="5">
        <v>549</v>
      </c>
    </row>
    <row r="443" spans="1:5">
      <c r="A443" s="5" t="s">
        <v>834</v>
      </c>
      <c r="B443" s="5" t="s">
        <v>835</v>
      </c>
      <c r="C443" s="5" t="s">
        <v>495</v>
      </c>
      <c r="D443" s="5" t="s">
        <v>496</v>
      </c>
      <c r="E443" s="5">
        <v>15464</v>
      </c>
    </row>
    <row r="444" spans="1:5">
      <c r="A444" s="5" t="s">
        <v>834</v>
      </c>
      <c r="B444" s="5" t="s">
        <v>835</v>
      </c>
      <c r="C444" s="5" t="s">
        <v>682</v>
      </c>
      <c r="D444" s="5" t="s">
        <v>683</v>
      </c>
      <c r="E444" s="5">
        <v>6800</v>
      </c>
    </row>
    <row r="445" spans="1:5">
      <c r="A445" s="5" t="s">
        <v>836</v>
      </c>
      <c r="B445" s="5" t="s">
        <v>837</v>
      </c>
      <c r="C445" s="5" t="s">
        <v>24</v>
      </c>
      <c r="D445" s="5" t="s">
        <v>25</v>
      </c>
      <c r="E445" s="5">
        <v>612</v>
      </c>
    </row>
    <row r="446" spans="1:5">
      <c r="A446" s="5" t="s">
        <v>836</v>
      </c>
      <c r="B446" s="5" t="s">
        <v>837</v>
      </c>
      <c r="C446" s="5" t="s">
        <v>531</v>
      </c>
      <c r="D446" s="5" t="s">
        <v>532</v>
      </c>
      <c r="E446" s="5">
        <v>963</v>
      </c>
    </row>
    <row r="447" spans="1:5">
      <c r="A447" s="5" t="s">
        <v>838</v>
      </c>
      <c r="B447" s="5" t="s">
        <v>839</v>
      </c>
      <c r="C447" s="5" t="s">
        <v>696</v>
      </c>
      <c r="D447" s="5" t="s">
        <v>697</v>
      </c>
      <c r="E447" s="5">
        <v>712</v>
      </c>
    </row>
    <row r="448" spans="1:5">
      <c r="A448" s="5" t="s">
        <v>838</v>
      </c>
      <c r="B448" s="5" t="s">
        <v>839</v>
      </c>
      <c r="C448" s="5" t="s">
        <v>102</v>
      </c>
      <c r="D448" s="5" t="s">
        <v>103</v>
      </c>
      <c r="E448" s="5">
        <v>716</v>
      </c>
    </row>
    <row r="449" spans="1:5">
      <c r="A449" s="5" t="s">
        <v>840</v>
      </c>
      <c r="B449" s="5" t="s">
        <v>841</v>
      </c>
      <c r="C449" s="5" t="s">
        <v>762</v>
      </c>
      <c r="D449" s="5" t="s">
        <v>763</v>
      </c>
      <c r="E449" s="5">
        <v>1020</v>
      </c>
    </row>
    <row r="450" spans="1:5">
      <c r="A450" s="5" t="s">
        <v>840</v>
      </c>
      <c r="B450" s="5" t="s">
        <v>841</v>
      </c>
      <c r="C450" s="5" t="s">
        <v>666</v>
      </c>
      <c r="D450" s="5" t="s">
        <v>667</v>
      </c>
      <c r="E450" s="5">
        <v>552</v>
      </c>
    </row>
    <row r="451" spans="1:5">
      <c r="A451" s="5" t="s">
        <v>840</v>
      </c>
      <c r="B451" s="5" t="s">
        <v>841</v>
      </c>
      <c r="C451" s="5" t="s">
        <v>351</v>
      </c>
      <c r="D451" s="5" t="s">
        <v>352</v>
      </c>
      <c r="E451" s="5">
        <v>781</v>
      </c>
    </row>
    <row r="452" spans="1:5">
      <c r="A452" s="5" t="s">
        <v>840</v>
      </c>
      <c r="B452" s="5" t="s">
        <v>841</v>
      </c>
      <c r="C452" s="5" t="s">
        <v>523</v>
      </c>
      <c r="D452" s="5" t="s">
        <v>524</v>
      </c>
      <c r="E452" s="5">
        <v>2007</v>
      </c>
    </row>
    <row r="453" spans="1:5">
      <c r="A453" s="5" t="s">
        <v>840</v>
      </c>
      <c r="B453" s="5" t="s">
        <v>841</v>
      </c>
      <c r="C453" s="5" t="s">
        <v>84</v>
      </c>
      <c r="D453" s="5" t="s">
        <v>85</v>
      </c>
      <c r="E453" s="5">
        <v>32</v>
      </c>
    </row>
    <row r="454" spans="1:5">
      <c r="A454" s="5" t="s">
        <v>840</v>
      </c>
      <c r="B454" s="5" t="s">
        <v>841</v>
      </c>
      <c r="C454" s="5" t="s">
        <v>842</v>
      </c>
      <c r="D454" s="5" t="s">
        <v>843</v>
      </c>
      <c r="E454" s="5">
        <v>1781</v>
      </c>
    </row>
    <row r="455" spans="1:5">
      <c r="A455" s="5" t="s">
        <v>840</v>
      </c>
      <c r="B455" s="5" t="s">
        <v>841</v>
      </c>
      <c r="C455" s="5" t="s">
        <v>531</v>
      </c>
      <c r="D455" s="5" t="s">
        <v>532</v>
      </c>
      <c r="E455" s="5">
        <v>298</v>
      </c>
    </row>
    <row r="456" spans="1:5">
      <c r="A456" s="5" t="s">
        <v>840</v>
      </c>
      <c r="B456" s="5" t="s">
        <v>841</v>
      </c>
      <c r="C456" s="5" t="s">
        <v>565</v>
      </c>
      <c r="D456" s="5" t="s">
        <v>566</v>
      </c>
      <c r="E456" s="5">
        <v>970</v>
      </c>
    </row>
    <row r="457" spans="1:5">
      <c r="A457" s="5" t="s">
        <v>840</v>
      </c>
      <c r="B457" s="5" t="s">
        <v>841</v>
      </c>
      <c r="C457" s="5" t="s">
        <v>98</v>
      </c>
      <c r="D457" s="5" t="s">
        <v>99</v>
      </c>
      <c r="E457" s="5">
        <v>113</v>
      </c>
    </row>
    <row r="458" spans="1:5">
      <c r="A458" s="5" t="s">
        <v>840</v>
      </c>
      <c r="B458" s="5" t="s">
        <v>841</v>
      </c>
      <c r="C458" s="5" t="s">
        <v>104</v>
      </c>
      <c r="D458" s="5" t="s">
        <v>105</v>
      </c>
      <c r="E458" s="5">
        <v>2471</v>
      </c>
    </row>
    <row r="459" spans="1:5">
      <c r="A459" s="5" t="s">
        <v>844</v>
      </c>
      <c r="B459" s="5" t="s">
        <v>845</v>
      </c>
      <c r="C459" s="5" t="s">
        <v>846</v>
      </c>
      <c r="D459" s="5" t="s">
        <v>847</v>
      </c>
      <c r="E459" s="5">
        <v>3445</v>
      </c>
    </row>
    <row r="460" spans="1:5">
      <c r="A460" s="5" t="s">
        <v>844</v>
      </c>
      <c r="B460" s="5" t="s">
        <v>845</v>
      </c>
      <c r="C460" s="5" t="s">
        <v>34</v>
      </c>
      <c r="D460" s="5" t="s">
        <v>35</v>
      </c>
      <c r="E460" s="5">
        <v>1353</v>
      </c>
    </row>
    <row r="461" spans="1:5">
      <c r="A461" s="5" t="s">
        <v>844</v>
      </c>
      <c r="B461" s="5" t="s">
        <v>845</v>
      </c>
      <c r="C461" s="5" t="s">
        <v>666</v>
      </c>
      <c r="D461" s="5" t="s">
        <v>667</v>
      </c>
      <c r="E461" s="5">
        <v>1632</v>
      </c>
    </row>
    <row r="462" spans="1:5">
      <c r="A462" s="5" t="s">
        <v>844</v>
      </c>
      <c r="B462" s="5" t="s">
        <v>845</v>
      </c>
      <c r="C462" s="5" t="s">
        <v>84</v>
      </c>
      <c r="D462" s="5" t="s">
        <v>85</v>
      </c>
      <c r="E462" s="5">
        <v>5152</v>
      </c>
    </row>
    <row r="463" spans="1:5">
      <c r="A463" s="5" t="s">
        <v>848</v>
      </c>
      <c r="B463" s="5" t="s">
        <v>849</v>
      </c>
      <c r="C463" s="5" t="s">
        <v>531</v>
      </c>
      <c r="D463" s="5" t="s">
        <v>532</v>
      </c>
      <c r="E463" s="5">
        <v>184</v>
      </c>
    </row>
    <row r="464" spans="1:5">
      <c r="A464" s="5" t="s">
        <v>848</v>
      </c>
      <c r="B464" s="5" t="s">
        <v>849</v>
      </c>
      <c r="C464" s="5" t="s">
        <v>565</v>
      </c>
      <c r="D464" s="5" t="s">
        <v>566</v>
      </c>
      <c r="E464" s="5">
        <v>201</v>
      </c>
    </row>
    <row r="465" spans="1:5">
      <c r="A465" s="5" t="s">
        <v>850</v>
      </c>
      <c r="B465" s="5" t="s">
        <v>851</v>
      </c>
      <c r="C465" s="5" t="s">
        <v>702</v>
      </c>
      <c r="D465" s="5" t="s">
        <v>703</v>
      </c>
      <c r="E465" s="5">
        <v>676</v>
      </c>
    </row>
    <row r="466" spans="1:5">
      <c r="A466" s="5" t="s">
        <v>852</v>
      </c>
      <c r="B466" s="5" t="s">
        <v>853</v>
      </c>
      <c r="C466" s="5" t="s">
        <v>497</v>
      </c>
      <c r="D466" s="5" t="s">
        <v>498</v>
      </c>
      <c r="E466" s="5">
        <v>635</v>
      </c>
    </row>
    <row r="467" spans="1:5">
      <c r="A467" s="5" t="s">
        <v>852</v>
      </c>
      <c r="B467" s="5" t="s">
        <v>853</v>
      </c>
      <c r="C467" s="5" t="s">
        <v>66</v>
      </c>
      <c r="D467" s="5" t="s">
        <v>67</v>
      </c>
      <c r="E467" s="5">
        <v>2</v>
      </c>
    </row>
    <row r="468" spans="1:5">
      <c r="A468" s="5" t="s">
        <v>852</v>
      </c>
      <c r="B468" s="5" t="s">
        <v>853</v>
      </c>
      <c r="C468" s="5" t="s">
        <v>523</v>
      </c>
      <c r="D468" s="5" t="s">
        <v>524</v>
      </c>
      <c r="E468" s="5">
        <v>4013</v>
      </c>
    </row>
    <row r="469" spans="1:5">
      <c r="A469" s="5" t="s">
        <v>852</v>
      </c>
      <c r="B469" s="5" t="s">
        <v>853</v>
      </c>
      <c r="C469" s="5" t="s">
        <v>854</v>
      </c>
      <c r="D469" s="5" t="s">
        <v>855</v>
      </c>
      <c r="E469" s="5">
        <v>142</v>
      </c>
    </row>
    <row r="470" spans="1:5">
      <c r="A470" s="5" t="s">
        <v>852</v>
      </c>
      <c r="B470" s="5" t="s">
        <v>853</v>
      </c>
      <c r="C470" s="5" t="s">
        <v>680</v>
      </c>
      <c r="D470" s="5" t="s">
        <v>681</v>
      </c>
      <c r="E470" s="5">
        <v>284</v>
      </c>
    </row>
    <row r="471" spans="1:5">
      <c r="A471" s="5" t="s">
        <v>852</v>
      </c>
      <c r="B471" s="5" t="s">
        <v>853</v>
      </c>
      <c r="C471" s="5" t="s">
        <v>856</v>
      </c>
      <c r="D471" s="5" t="s">
        <v>857</v>
      </c>
      <c r="E471" s="5">
        <v>1942</v>
      </c>
    </row>
    <row r="472" spans="1:5">
      <c r="A472" s="5" t="s">
        <v>858</v>
      </c>
      <c r="B472" s="5" t="s">
        <v>859</v>
      </c>
      <c r="C472" s="5" t="s">
        <v>860</v>
      </c>
      <c r="D472" s="5" t="s">
        <v>288</v>
      </c>
      <c r="E472" s="5">
        <v>277</v>
      </c>
    </row>
    <row r="473" spans="1:5">
      <c r="A473" s="5" t="s">
        <v>861</v>
      </c>
      <c r="B473" s="5" t="s">
        <v>862</v>
      </c>
      <c r="C473" s="5" t="s">
        <v>200</v>
      </c>
      <c r="D473" s="5" t="s">
        <v>201</v>
      </c>
      <c r="E473" s="5">
        <v>212</v>
      </c>
    </row>
    <row r="474" spans="1:5">
      <c r="A474" s="5" t="s">
        <v>861</v>
      </c>
      <c r="B474" s="5" t="s">
        <v>862</v>
      </c>
      <c r="C474" s="5" t="s">
        <v>24</v>
      </c>
      <c r="D474" s="5" t="s">
        <v>25</v>
      </c>
      <c r="E474" s="5">
        <v>809</v>
      </c>
    </row>
    <row r="475" spans="1:5">
      <c r="A475" s="5" t="s">
        <v>861</v>
      </c>
      <c r="B475" s="5" t="s">
        <v>862</v>
      </c>
      <c r="C475" s="5" t="s">
        <v>42</v>
      </c>
      <c r="D475" s="5" t="s">
        <v>43</v>
      </c>
      <c r="E475" s="5">
        <v>1038</v>
      </c>
    </row>
    <row r="476" spans="1:5">
      <c r="A476" s="5" t="s">
        <v>861</v>
      </c>
      <c r="B476" s="5" t="s">
        <v>862</v>
      </c>
      <c r="C476" s="5" t="s">
        <v>483</v>
      </c>
      <c r="D476" s="5" t="s">
        <v>484</v>
      </c>
      <c r="E476" s="5">
        <v>6854</v>
      </c>
    </row>
    <row r="477" spans="1:5">
      <c r="A477" s="5" t="s">
        <v>861</v>
      </c>
      <c r="B477" s="5" t="s">
        <v>862</v>
      </c>
      <c r="C477" s="5" t="s">
        <v>44</v>
      </c>
      <c r="D477" s="5" t="s">
        <v>45</v>
      </c>
      <c r="E477" s="5">
        <v>747</v>
      </c>
    </row>
    <row r="478" spans="1:5">
      <c r="A478" s="5" t="s">
        <v>861</v>
      </c>
      <c r="B478" s="5" t="s">
        <v>862</v>
      </c>
      <c r="C478" s="5" t="s">
        <v>50</v>
      </c>
      <c r="D478" s="5" t="s">
        <v>51</v>
      </c>
      <c r="E478" s="5">
        <v>942</v>
      </c>
    </row>
    <row r="479" spans="1:5">
      <c r="A479" s="5" t="s">
        <v>861</v>
      </c>
      <c r="B479" s="5" t="s">
        <v>862</v>
      </c>
      <c r="C479" s="5" t="s">
        <v>724</v>
      </c>
      <c r="D479" s="5" t="s">
        <v>725</v>
      </c>
      <c r="E479" s="5">
        <v>236</v>
      </c>
    </row>
    <row r="480" spans="1:5">
      <c r="A480" s="5" t="s">
        <v>861</v>
      </c>
      <c r="B480" s="5" t="s">
        <v>862</v>
      </c>
      <c r="C480" s="5" t="s">
        <v>511</v>
      </c>
      <c r="D480" s="5" t="s">
        <v>512</v>
      </c>
      <c r="E480" s="5">
        <v>531</v>
      </c>
    </row>
    <row r="481" spans="1:5">
      <c r="A481" s="5" t="s">
        <v>861</v>
      </c>
      <c r="B481" s="5" t="s">
        <v>862</v>
      </c>
      <c r="C481" s="5" t="s">
        <v>744</v>
      </c>
      <c r="D481" s="5" t="s">
        <v>745</v>
      </c>
      <c r="E481" s="5">
        <v>144</v>
      </c>
    </row>
    <row r="482" spans="1:5">
      <c r="A482" s="5" t="s">
        <v>863</v>
      </c>
      <c r="B482" s="5" t="s">
        <v>864</v>
      </c>
      <c r="C482" s="5" t="s">
        <v>754</v>
      </c>
      <c r="D482" s="5" t="s">
        <v>755</v>
      </c>
      <c r="E482" s="5">
        <v>664</v>
      </c>
    </row>
    <row r="483" spans="1:5">
      <c r="A483" s="5" t="s">
        <v>863</v>
      </c>
      <c r="B483" s="5" t="s">
        <v>864</v>
      </c>
      <c r="C483" s="5" t="s">
        <v>525</v>
      </c>
      <c r="D483" s="5" t="s">
        <v>526</v>
      </c>
      <c r="E483" s="5">
        <v>159</v>
      </c>
    </row>
    <row r="484" spans="1:5">
      <c r="A484" s="5" t="s">
        <v>863</v>
      </c>
      <c r="B484" s="5" t="s">
        <v>864</v>
      </c>
      <c r="C484" s="5" t="s">
        <v>533</v>
      </c>
      <c r="D484" s="5" t="s">
        <v>534</v>
      </c>
      <c r="E484" s="5">
        <v>366</v>
      </c>
    </row>
    <row r="485" spans="1:5">
      <c r="A485" s="5" t="s">
        <v>863</v>
      </c>
      <c r="B485" s="5" t="s">
        <v>864</v>
      </c>
      <c r="C485" s="5" t="s">
        <v>565</v>
      </c>
      <c r="D485" s="5" t="s">
        <v>566</v>
      </c>
      <c r="E485" s="5">
        <v>367</v>
      </c>
    </row>
    <row r="486" spans="1:5">
      <c r="A486" s="5" t="s">
        <v>863</v>
      </c>
      <c r="B486" s="5" t="s">
        <v>864</v>
      </c>
      <c r="C486" s="5" t="s">
        <v>856</v>
      </c>
      <c r="D486" s="5" t="s">
        <v>857</v>
      </c>
      <c r="E486" s="5">
        <v>478</v>
      </c>
    </row>
    <row r="487" spans="1:5">
      <c r="A487" s="5" t="s">
        <v>865</v>
      </c>
      <c r="B487" s="5" t="s">
        <v>866</v>
      </c>
      <c r="C487" s="5" t="s">
        <v>867</v>
      </c>
      <c r="D487" s="5" t="s">
        <v>868</v>
      </c>
      <c r="E487" s="5">
        <v>188</v>
      </c>
    </row>
    <row r="488" spans="1:5">
      <c r="A488" s="5" t="s">
        <v>869</v>
      </c>
      <c r="B488" s="5" t="s">
        <v>870</v>
      </c>
      <c r="C488" s="5" t="s">
        <v>34</v>
      </c>
      <c r="D488" s="5" t="s">
        <v>35</v>
      </c>
      <c r="E488" s="5">
        <v>1182</v>
      </c>
    </row>
    <row r="489" spans="1:5">
      <c r="A489" s="5" t="s">
        <v>871</v>
      </c>
      <c r="B489" s="5" t="s">
        <v>872</v>
      </c>
      <c r="C489" s="5" t="s">
        <v>873</v>
      </c>
      <c r="D489" s="5" t="s">
        <v>874</v>
      </c>
      <c r="E489" s="5">
        <v>23</v>
      </c>
    </row>
    <row r="490" spans="1:5">
      <c r="A490" s="5" t="s">
        <v>871</v>
      </c>
      <c r="B490" s="5" t="s">
        <v>872</v>
      </c>
      <c r="C490" s="5" t="s">
        <v>875</v>
      </c>
      <c r="D490" s="5" t="s">
        <v>876</v>
      </c>
      <c r="E490" s="5">
        <v>41</v>
      </c>
    </row>
    <row r="491" spans="1:5">
      <c r="A491" s="5" t="s">
        <v>871</v>
      </c>
      <c r="B491" s="5" t="s">
        <v>872</v>
      </c>
      <c r="C491" s="5" t="s">
        <v>877</v>
      </c>
      <c r="D491" s="5" t="s">
        <v>878</v>
      </c>
      <c r="E491" s="5">
        <v>158</v>
      </c>
    </row>
    <row r="492" spans="1:5">
      <c r="A492" s="5" t="s">
        <v>871</v>
      </c>
      <c r="B492" s="5" t="s">
        <v>872</v>
      </c>
      <c r="C492" s="5" t="s">
        <v>879</v>
      </c>
      <c r="D492" s="5" t="s">
        <v>880</v>
      </c>
      <c r="E492" s="5">
        <v>35</v>
      </c>
    </row>
    <row r="493" spans="1:5">
      <c r="A493" s="5" t="s">
        <v>871</v>
      </c>
      <c r="B493" s="5" t="s">
        <v>872</v>
      </c>
      <c r="C493" s="5" t="s">
        <v>881</v>
      </c>
      <c r="D493" s="5" t="s">
        <v>882</v>
      </c>
      <c r="E493" s="5">
        <v>12</v>
      </c>
    </row>
    <row r="494" spans="1:5">
      <c r="A494" s="5" t="s">
        <v>86</v>
      </c>
      <c r="B494" s="5" t="s">
        <v>87</v>
      </c>
      <c r="C494" s="5" t="s">
        <v>12</v>
      </c>
      <c r="D494" s="5" t="s">
        <v>13</v>
      </c>
      <c r="E494" s="5">
        <v>11964</v>
      </c>
    </row>
    <row r="495" spans="1:5">
      <c r="A495" s="5" t="s">
        <v>86</v>
      </c>
      <c r="B495" s="5" t="s">
        <v>87</v>
      </c>
      <c r="C495" s="5" t="s">
        <v>24</v>
      </c>
      <c r="D495" s="5" t="s">
        <v>25</v>
      </c>
      <c r="E495" s="5">
        <v>1</v>
      </c>
    </row>
    <row r="496" spans="1:5">
      <c r="A496" s="5" t="s">
        <v>86</v>
      </c>
      <c r="B496" s="5" t="s">
        <v>87</v>
      </c>
      <c r="C496" s="5" t="s">
        <v>782</v>
      </c>
      <c r="D496" s="5" t="s">
        <v>783</v>
      </c>
      <c r="E496" s="5">
        <v>2558</v>
      </c>
    </row>
    <row r="497" spans="1:5">
      <c r="A497" s="5" t="s">
        <v>86</v>
      </c>
      <c r="B497" s="5" t="s">
        <v>87</v>
      </c>
      <c r="C497" s="5" t="s">
        <v>883</v>
      </c>
      <c r="D497" s="5" t="s">
        <v>884</v>
      </c>
      <c r="E497" s="5">
        <v>2</v>
      </c>
    </row>
    <row r="498" spans="1:5">
      <c r="A498" s="5" t="s">
        <v>86</v>
      </c>
      <c r="B498" s="5" t="s">
        <v>87</v>
      </c>
      <c r="C498" s="5" t="s">
        <v>483</v>
      </c>
      <c r="D498" s="5" t="s">
        <v>484</v>
      </c>
      <c r="E498" s="5">
        <v>549</v>
      </c>
    </row>
    <row r="499" spans="1:5">
      <c r="A499" s="5" t="s">
        <v>86</v>
      </c>
      <c r="B499" s="5" t="s">
        <v>87</v>
      </c>
      <c r="C499" s="5" t="s">
        <v>670</v>
      </c>
      <c r="D499" s="5" t="s">
        <v>671</v>
      </c>
      <c r="E499" s="5">
        <v>10</v>
      </c>
    </row>
    <row r="500" spans="1:5">
      <c r="A500" s="5" t="s">
        <v>86</v>
      </c>
      <c r="B500" s="5" t="s">
        <v>87</v>
      </c>
      <c r="C500" s="5" t="s">
        <v>692</v>
      </c>
      <c r="D500" s="5" t="s">
        <v>693</v>
      </c>
      <c r="E500" s="5">
        <v>13039</v>
      </c>
    </row>
    <row r="501" spans="1:5">
      <c r="A501" s="5" t="s">
        <v>86</v>
      </c>
      <c r="B501" s="5" t="s">
        <v>87</v>
      </c>
      <c r="C501" s="5" t="s">
        <v>885</v>
      </c>
      <c r="D501" s="5" t="s">
        <v>886</v>
      </c>
      <c r="E501" s="5">
        <v>103</v>
      </c>
    </row>
    <row r="502" spans="1:5">
      <c r="A502" s="5" t="s">
        <v>86</v>
      </c>
      <c r="B502" s="5" t="s">
        <v>87</v>
      </c>
      <c r="C502" s="5" t="s">
        <v>46</v>
      </c>
      <c r="D502" s="5" t="s">
        <v>47</v>
      </c>
      <c r="E502" s="5">
        <v>3</v>
      </c>
    </row>
    <row r="503" spans="1:5">
      <c r="A503" s="5" t="s">
        <v>86</v>
      </c>
      <c r="B503" s="5" t="s">
        <v>87</v>
      </c>
      <c r="C503" s="5" t="s">
        <v>887</v>
      </c>
      <c r="D503" s="5" t="s">
        <v>888</v>
      </c>
      <c r="E503" s="5">
        <v>35</v>
      </c>
    </row>
    <row r="504" spans="1:5">
      <c r="A504" s="5" t="s">
        <v>86</v>
      </c>
      <c r="B504" s="5" t="s">
        <v>87</v>
      </c>
      <c r="C504" s="5" t="s">
        <v>495</v>
      </c>
      <c r="D504" s="5" t="s">
        <v>496</v>
      </c>
      <c r="E504" s="5">
        <v>102</v>
      </c>
    </row>
    <row r="505" spans="1:5">
      <c r="A505" s="5" t="s">
        <v>86</v>
      </c>
      <c r="B505" s="5" t="s">
        <v>87</v>
      </c>
      <c r="C505" s="5" t="s">
        <v>889</v>
      </c>
      <c r="D505" s="5" t="s">
        <v>890</v>
      </c>
      <c r="E505" s="5">
        <v>12</v>
      </c>
    </row>
    <row r="506" spans="1:5">
      <c r="A506" s="5" t="s">
        <v>86</v>
      </c>
      <c r="B506" s="5" t="s">
        <v>87</v>
      </c>
      <c r="C506" s="5" t="s">
        <v>210</v>
      </c>
      <c r="D506" s="5" t="s">
        <v>211</v>
      </c>
      <c r="E506" s="5">
        <v>59</v>
      </c>
    </row>
    <row r="507" spans="1:5">
      <c r="A507" s="5" t="s">
        <v>86</v>
      </c>
      <c r="B507" s="5" t="s">
        <v>87</v>
      </c>
      <c r="C507" s="5" t="s">
        <v>891</v>
      </c>
      <c r="D507" s="5" t="s">
        <v>892</v>
      </c>
      <c r="E507" s="5">
        <v>346</v>
      </c>
    </row>
    <row r="508" spans="1:5">
      <c r="A508" s="5" t="s">
        <v>86</v>
      </c>
      <c r="B508" s="5" t="s">
        <v>87</v>
      </c>
      <c r="C508" s="5" t="s">
        <v>212</v>
      </c>
      <c r="D508" s="5" t="s">
        <v>213</v>
      </c>
      <c r="E508" s="5">
        <v>337</v>
      </c>
    </row>
    <row r="509" spans="1:5">
      <c r="A509" s="5" t="s">
        <v>86</v>
      </c>
      <c r="B509" s="5" t="s">
        <v>87</v>
      </c>
      <c r="C509" s="5" t="s">
        <v>66</v>
      </c>
      <c r="D509" s="5" t="s">
        <v>67</v>
      </c>
      <c r="E509" s="5">
        <v>99</v>
      </c>
    </row>
    <row r="510" spans="1:5">
      <c r="A510" s="5" t="s">
        <v>86</v>
      </c>
      <c r="B510" s="5" t="s">
        <v>87</v>
      </c>
      <c r="C510" s="5" t="s">
        <v>893</v>
      </c>
      <c r="D510" s="5" t="s">
        <v>894</v>
      </c>
      <c r="E510" s="5">
        <v>1</v>
      </c>
    </row>
    <row r="511" spans="1:5">
      <c r="A511" s="5" t="s">
        <v>86</v>
      </c>
      <c r="B511" s="5" t="s">
        <v>87</v>
      </c>
      <c r="C511" s="5" t="s">
        <v>509</v>
      </c>
      <c r="D511" s="5" t="s">
        <v>510</v>
      </c>
      <c r="E511" s="5">
        <v>805</v>
      </c>
    </row>
    <row r="512" spans="1:5">
      <c r="A512" s="5" t="s">
        <v>86</v>
      </c>
      <c r="B512" s="5" t="s">
        <v>87</v>
      </c>
      <c r="C512" s="5" t="s">
        <v>895</v>
      </c>
      <c r="D512" s="5" t="s">
        <v>896</v>
      </c>
      <c r="E512" s="5">
        <v>2571</v>
      </c>
    </row>
    <row r="513" spans="1:5">
      <c r="A513" s="5" t="s">
        <v>86</v>
      </c>
      <c r="B513" s="5" t="s">
        <v>87</v>
      </c>
      <c r="C513" s="5" t="s">
        <v>674</v>
      </c>
      <c r="D513" s="5" t="s">
        <v>675</v>
      </c>
      <c r="E513" s="5">
        <v>17</v>
      </c>
    </row>
    <row r="514" spans="1:5">
      <c r="A514" s="5" t="s">
        <v>86</v>
      </c>
      <c r="B514" s="5" t="s">
        <v>87</v>
      </c>
      <c r="C514" s="5" t="s">
        <v>897</v>
      </c>
      <c r="D514" s="5" t="s">
        <v>898</v>
      </c>
      <c r="E514" s="5">
        <v>2723</v>
      </c>
    </row>
    <row r="515" spans="1:5">
      <c r="A515" s="5" t="s">
        <v>86</v>
      </c>
      <c r="B515" s="5" t="s">
        <v>87</v>
      </c>
      <c r="C515" s="5" t="s">
        <v>517</v>
      </c>
      <c r="D515" s="5" t="s">
        <v>518</v>
      </c>
      <c r="E515" s="5">
        <v>9</v>
      </c>
    </row>
    <row r="516" spans="1:5">
      <c r="A516" s="5" t="s">
        <v>86</v>
      </c>
      <c r="B516" s="5" t="s">
        <v>87</v>
      </c>
      <c r="C516" s="5" t="s">
        <v>899</v>
      </c>
      <c r="D516" s="5" t="s">
        <v>900</v>
      </c>
      <c r="E516" s="5">
        <v>36</v>
      </c>
    </row>
    <row r="517" spans="1:5">
      <c r="A517" s="5" t="s">
        <v>86</v>
      </c>
      <c r="B517" s="5" t="s">
        <v>87</v>
      </c>
      <c r="C517" s="5" t="s">
        <v>523</v>
      </c>
      <c r="D517" s="5" t="s">
        <v>524</v>
      </c>
      <c r="E517" s="5">
        <v>13479</v>
      </c>
    </row>
    <row r="518" spans="1:5">
      <c r="A518" s="5" t="s">
        <v>86</v>
      </c>
      <c r="B518" s="5" t="s">
        <v>87</v>
      </c>
      <c r="C518" s="5" t="s">
        <v>798</v>
      </c>
      <c r="D518" s="5" t="s">
        <v>799</v>
      </c>
      <c r="E518" s="5">
        <v>651</v>
      </c>
    </row>
    <row r="519" spans="1:5">
      <c r="A519" s="5" t="s">
        <v>86</v>
      </c>
      <c r="B519" s="5" t="s">
        <v>87</v>
      </c>
      <c r="C519" s="5" t="s">
        <v>901</v>
      </c>
      <c r="D519" s="5" t="s">
        <v>902</v>
      </c>
      <c r="E519" s="5">
        <v>2751</v>
      </c>
    </row>
    <row r="520" spans="1:5">
      <c r="A520" s="5" t="s">
        <v>86</v>
      </c>
      <c r="B520" s="5" t="s">
        <v>87</v>
      </c>
      <c r="C520" s="5" t="s">
        <v>903</v>
      </c>
      <c r="D520" s="5" t="s">
        <v>904</v>
      </c>
      <c r="E520" s="5">
        <v>3277</v>
      </c>
    </row>
    <row r="521" spans="1:5">
      <c r="A521" s="5" t="s">
        <v>86</v>
      </c>
      <c r="B521" s="5" t="s">
        <v>87</v>
      </c>
      <c r="C521" s="5" t="s">
        <v>525</v>
      </c>
      <c r="D521" s="5" t="s">
        <v>526</v>
      </c>
      <c r="E521" s="5">
        <v>710</v>
      </c>
    </row>
    <row r="522" spans="1:5">
      <c r="A522" s="5" t="s">
        <v>86</v>
      </c>
      <c r="B522" s="5" t="s">
        <v>87</v>
      </c>
      <c r="C522" s="5" t="s">
        <v>736</v>
      </c>
      <c r="D522" s="5" t="s">
        <v>737</v>
      </c>
      <c r="E522" s="5">
        <v>2</v>
      </c>
    </row>
    <row r="523" spans="1:5">
      <c r="A523" s="5" t="s">
        <v>86</v>
      </c>
      <c r="B523" s="5" t="s">
        <v>87</v>
      </c>
      <c r="C523" s="5" t="s">
        <v>84</v>
      </c>
      <c r="D523" s="5" t="s">
        <v>85</v>
      </c>
      <c r="E523" s="5">
        <v>3169</v>
      </c>
    </row>
    <row r="524" spans="1:5">
      <c r="A524" s="5" t="s">
        <v>86</v>
      </c>
      <c r="B524" s="5" t="s">
        <v>87</v>
      </c>
      <c r="C524" s="5" t="s">
        <v>905</v>
      </c>
      <c r="D524" s="5" t="s">
        <v>906</v>
      </c>
      <c r="E524" s="5">
        <v>5</v>
      </c>
    </row>
    <row r="525" spans="1:5">
      <c r="A525" s="5" t="s">
        <v>86</v>
      </c>
      <c r="B525" s="5" t="s">
        <v>87</v>
      </c>
      <c r="C525" s="5" t="s">
        <v>88</v>
      </c>
      <c r="D525" s="5" t="s">
        <v>89</v>
      </c>
      <c r="E525" s="5">
        <v>2353</v>
      </c>
    </row>
    <row r="526" spans="1:5">
      <c r="A526" s="5" t="s">
        <v>86</v>
      </c>
      <c r="B526" s="5" t="s">
        <v>87</v>
      </c>
      <c r="C526" s="5" t="s">
        <v>907</v>
      </c>
      <c r="D526" s="5" t="s">
        <v>908</v>
      </c>
      <c r="E526" s="5">
        <v>7639</v>
      </c>
    </row>
    <row r="527" spans="1:5">
      <c r="A527" s="5" t="s">
        <v>86</v>
      </c>
      <c r="B527" s="5" t="s">
        <v>87</v>
      </c>
      <c r="C527" s="5" t="s">
        <v>909</v>
      </c>
      <c r="D527" s="5" t="s">
        <v>910</v>
      </c>
      <c r="E527" s="5">
        <v>418</v>
      </c>
    </row>
    <row r="528" spans="1:5">
      <c r="A528" s="5" t="s">
        <v>86</v>
      </c>
      <c r="B528" s="5" t="s">
        <v>87</v>
      </c>
      <c r="C528" s="5" t="s">
        <v>911</v>
      </c>
      <c r="D528" s="5" t="s">
        <v>912</v>
      </c>
      <c r="E528" s="5">
        <v>4424</v>
      </c>
    </row>
    <row r="529" spans="1:5">
      <c r="A529" s="5" t="s">
        <v>86</v>
      </c>
      <c r="B529" s="5" t="s">
        <v>87</v>
      </c>
      <c r="C529" s="5" t="s">
        <v>535</v>
      </c>
      <c r="D529" s="5" t="s">
        <v>536</v>
      </c>
      <c r="E529" s="5">
        <v>2788</v>
      </c>
    </row>
    <row r="530" spans="1:5">
      <c r="A530" s="5" t="s">
        <v>86</v>
      </c>
      <c r="B530" s="5" t="s">
        <v>87</v>
      </c>
      <c r="C530" s="5" t="s">
        <v>537</v>
      </c>
      <c r="D530" s="5" t="s">
        <v>538</v>
      </c>
      <c r="E530" s="5">
        <v>769</v>
      </c>
    </row>
    <row r="531" spans="1:5">
      <c r="A531" s="5" t="s">
        <v>86</v>
      </c>
      <c r="B531" s="5" t="s">
        <v>87</v>
      </c>
      <c r="C531" s="5" t="s">
        <v>913</v>
      </c>
      <c r="D531" s="5" t="s">
        <v>914</v>
      </c>
      <c r="E531" s="5">
        <v>1277</v>
      </c>
    </row>
    <row r="532" spans="1:5">
      <c r="A532" s="5" t="s">
        <v>86</v>
      </c>
      <c r="B532" s="5" t="s">
        <v>87</v>
      </c>
      <c r="C532" s="5" t="s">
        <v>832</v>
      </c>
      <c r="D532" s="5" t="s">
        <v>833</v>
      </c>
      <c r="E532" s="5">
        <v>1237</v>
      </c>
    </row>
    <row r="533" spans="1:5">
      <c r="A533" s="5" t="s">
        <v>86</v>
      </c>
      <c r="B533" s="5" t="s">
        <v>87</v>
      </c>
      <c r="C533" s="5" t="s">
        <v>915</v>
      </c>
      <c r="D533" s="5" t="s">
        <v>916</v>
      </c>
      <c r="E533" s="5">
        <v>745</v>
      </c>
    </row>
    <row r="534" spans="1:5">
      <c r="A534" s="5" t="s">
        <v>86</v>
      </c>
      <c r="B534" s="5" t="s">
        <v>87</v>
      </c>
      <c r="C534" s="5" t="s">
        <v>802</v>
      </c>
      <c r="D534" s="5" t="s">
        <v>803</v>
      </c>
      <c r="E534" s="5">
        <v>687</v>
      </c>
    </row>
    <row r="535" spans="1:5">
      <c r="A535" s="5" t="s">
        <v>86</v>
      </c>
      <c r="B535" s="5" t="s">
        <v>87</v>
      </c>
      <c r="C535" s="5" t="s">
        <v>917</v>
      </c>
      <c r="D535" s="5" t="s">
        <v>918</v>
      </c>
      <c r="E535" s="5">
        <v>6090</v>
      </c>
    </row>
    <row r="536" spans="1:5">
      <c r="A536" s="5" t="s">
        <v>86</v>
      </c>
      <c r="B536" s="5" t="s">
        <v>87</v>
      </c>
      <c r="C536" s="5" t="s">
        <v>98</v>
      </c>
      <c r="D536" s="5" t="s">
        <v>99</v>
      </c>
      <c r="E536" s="5">
        <v>24326</v>
      </c>
    </row>
    <row r="537" spans="1:5">
      <c r="A537" s="5" t="s">
        <v>86</v>
      </c>
      <c r="B537" s="5" t="s">
        <v>87</v>
      </c>
      <c r="C537" s="5" t="s">
        <v>919</v>
      </c>
      <c r="D537" s="5" t="s">
        <v>920</v>
      </c>
      <c r="E537" s="5">
        <v>154</v>
      </c>
    </row>
    <row r="538" spans="1:5">
      <c r="A538" s="5" t="s">
        <v>86</v>
      </c>
      <c r="B538" s="5" t="s">
        <v>87</v>
      </c>
      <c r="C538" s="5" t="s">
        <v>104</v>
      </c>
      <c r="D538" s="5" t="s">
        <v>105</v>
      </c>
      <c r="E538" s="5">
        <v>4</v>
      </c>
    </row>
    <row r="539" spans="1:5">
      <c r="A539" s="5" t="s">
        <v>921</v>
      </c>
      <c r="B539" s="5" t="s">
        <v>922</v>
      </c>
      <c r="C539" s="5" t="s">
        <v>923</v>
      </c>
      <c r="D539" s="5" t="s">
        <v>924</v>
      </c>
      <c r="E539" s="5">
        <v>1954</v>
      </c>
    </row>
    <row r="540" spans="1:5">
      <c r="A540" s="5" t="s">
        <v>925</v>
      </c>
      <c r="B540" s="5" t="s">
        <v>926</v>
      </c>
      <c r="C540" s="5" t="s">
        <v>927</v>
      </c>
      <c r="D540" s="5" t="s">
        <v>928</v>
      </c>
      <c r="E540" s="5">
        <v>26126</v>
      </c>
    </row>
    <row r="541" spans="1:5">
      <c r="A541" s="5" t="s">
        <v>929</v>
      </c>
      <c r="B541" s="5" t="s">
        <v>930</v>
      </c>
      <c r="C541" s="5" t="s">
        <v>931</v>
      </c>
      <c r="D541" s="5" t="s">
        <v>932</v>
      </c>
      <c r="E541" s="5">
        <v>11750</v>
      </c>
    </row>
    <row r="542" spans="1:5">
      <c r="A542" s="5" t="s">
        <v>108</v>
      </c>
      <c r="B542" s="5" t="s">
        <v>109</v>
      </c>
      <c r="C542" s="5" t="s">
        <v>933</v>
      </c>
      <c r="D542" s="5" t="s">
        <v>934</v>
      </c>
      <c r="E542" s="5">
        <v>6250</v>
      </c>
    </row>
    <row r="543" spans="1:5">
      <c r="A543" s="5" t="s">
        <v>108</v>
      </c>
      <c r="B543" s="5" t="s">
        <v>109</v>
      </c>
      <c r="C543" s="5" t="s">
        <v>782</v>
      </c>
      <c r="D543" s="5" t="s">
        <v>783</v>
      </c>
      <c r="E543" s="5">
        <v>596</v>
      </c>
    </row>
    <row r="544" spans="1:5">
      <c r="A544" s="5" t="s">
        <v>108</v>
      </c>
      <c r="B544" s="5" t="s">
        <v>109</v>
      </c>
      <c r="C544" s="5" t="s">
        <v>204</v>
      </c>
      <c r="D544" s="5" t="s">
        <v>205</v>
      </c>
      <c r="E544" s="5">
        <v>601</v>
      </c>
    </row>
    <row r="545" spans="1:5">
      <c r="A545" s="5" t="s">
        <v>108</v>
      </c>
      <c r="B545" s="5" t="s">
        <v>109</v>
      </c>
      <c r="C545" s="5" t="s">
        <v>60</v>
      </c>
      <c r="D545" s="5" t="s">
        <v>61</v>
      </c>
      <c r="E545" s="5">
        <v>666</v>
      </c>
    </row>
    <row r="546" spans="1:5">
      <c r="A546" s="5" t="s">
        <v>108</v>
      </c>
      <c r="B546" s="5" t="s">
        <v>109</v>
      </c>
      <c r="C546" s="5" t="s">
        <v>798</v>
      </c>
      <c r="D546" s="5" t="s">
        <v>799</v>
      </c>
      <c r="E546" s="5">
        <v>2295</v>
      </c>
    </row>
    <row r="547" spans="1:5">
      <c r="A547" s="5" t="s">
        <v>108</v>
      </c>
      <c r="B547" s="5" t="s">
        <v>109</v>
      </c>
      <c r="C547" s="5" t="s">
        <v>818</v>
      </c>
      <c r="D547" s="5" t="s">
        <v>819</v>
      </c>
      <c r="E547" s="5">
        <v>14971</v>
      </c>
    </row>
    <row r="548" spans="1:5">
      <c r="A548" s="5" t="s">
        <v>108</v>
      </c>
      <c r="B548" s="5" t="s">
        <v>109</v>
      </c>
      <c r="C548" s="5" t="s">
        <v>106</v>
      </c>
      <c r="D548" s="5" t="s">
        <v>107</v>
      </c>
      <c r="E548" s="5">
        <v>23531</v>
      </c>
    </row>
    <row r="549" spans="1:5">
      <c r="A549" s="5" t="s">
        <v>935</v>
      </c>
      <c r="B549" s="5" t="s">
        <v>936</v>
      </c>
      <c r="C549" s="5" t="s">
        <v>937</v>
      </c>
      <c r="D549" s="5" t="s">
        <v>936</v>
      </c>
      <c r="E549" s="5">
        <v>22784</v>
      </c>
    </row>
    <row r="550" spans="1:5">
      <c r="A550" s="5" t="s">
        <v>938</v>
      </c>
      <c r="B550" s="5" t="s">
        <v>939</v>
      </c>
      <c r="C550" s="5" t="s">
        <v>940</v>
      </c>
      <c r="D550" s="5" t="s">
        <v>941</v>
      </c>
      <c r="E550" s="5">
        <v>325</v>
      </c>
    </row>
    <row r="551" spans="1:5">
      <c r="A551" s="5" t="s">
        <v>942</v>
      </c>
      <c r="B551" s="5" t="s">
        <v>943</v>
      </c>
      <c r="C551" s="5" t="s">
        <v>944</v>
      </c>
      <c r="D551" s="5" t="s">
        <v>943</v>
      </c>
      <c r="E551" s="5">
        <v>611</v>
      </c>
    </row>
    <row r="552" spans="1:5">
      <c r="A552" s="5" t="s">
        <v>945</v>
      </c>
      <c r="B552" s="5" t="s">
        <v>946</v>
      </c>
      <c r="C552" s="5" t="s">
        <v>947</v>
      </c>
      <c r="D552" s="5" t="s">
        <v>948</v>
      </c>
      <c r="E552" s="5">
        <v>7384</v>
      </c>
    </row>
    <row r="553" spans="1:5">
      <c r="A553" s="5" t="s">
        <v>949</v>
      </c>
      <c r="B553" s="5" t="s">
        <v>950</v>
      </c>
      <c r="C553" s="5" t="s">
        <v>951</v>
      </c>
      <c r="D553" s="5" t="s">
        <v>952</v>
      </c>
      <c r="E553" s="5">
        <v>15593</v>
      </c>
    </row>
    <row r="554" spans="1:5">
      <c r="A554" s="5" t="s">
        <v>949</v>
      </c>
      <c r="B554" s="5" t="s">
        <v>950</v>
      </c>
      <c r="C554" s="5" t="s">
        <v>953</v>
      </c>
      <c r="D554" s="5" t="s">
        <v>954</v>
      </c>
      <c r="E554" s="5">
        <v>2969</v>
      </c>
    </row>
    <row r="555" spans="1:5">
      <c r="A555" s="5" t="s">
        <v>955</v>
      </c>
      <c r="B555" s="5" t="s">
        <v>956</v>
      </c>
      <c r="C555" s="5" t="s">
        <v>957</v>
      </c>
      <c r="D555" s="5" t="s">
        <v>956</v>
      </c>
      <c r="E555" s="5">
        <v>398</v>
      </c>
    </row>
    <row r="556" spans="1:5">
      <c r="A556" s="5" t="s">
        <v>958</v>
      </c>
      <c r="B556" s="5" t="s">
        <v>959</v>
      </c>
      <c r="C556" s="5" t="s">
        <v>960</v>
      </c>
      <c r="D556" s="5" t="s">
        <v>959</v>
      </c>
      <c r="E556" s="5">
        <v>158</v>
      </c>
    </row>
    <row r="557" spans="1:5">
      <c r="A557" s="5" t="s">
        <v>961</v>
      </c>
      <c r="B557" s="5" t="s">
        <v>962</v>
      </c>
      <c r="C557" s="5" t="s">
        <v>963</v>
      </c>
      <c r="D557" s="5" t="s">
        <v>964</v>
      </c>
      <c r="E557" s="5">
        <v>186</v>
      </c>
    </row>
    <row r="558" spans="1:5">
      <c r="A558" s="5" t="s">
        <v>965</v>
      </c>
      <c r="B558" s="5" t="s">
        <v>966</v>
      </c>
      <c r="C558" s="5" t="s">
        <v>967</v>
      </c>
      <c r="D558" s="5" t="s">
        <v>968</v>
      </c>
      <c r="E558" s="5">
        <v>1452</v>
      </c>
    </row>
    <row r="559" spans="1:5">
      <c r="A559" s="5" t="s">
        <v>76</v>
      </c>
      <c r="B559" s="5" t="s">
        <v>77</v>
      </c>
      <c r="C559" s="5" t="s">
        <v>722</v>
      </c>
      <c r="D559" s="5" t="s">
        <v>723</v>
      </c>
      <c r="E559" s="5">
        <v>1191</v>
      </c>
    </row>
    <row r="560" spans="1:5">
      <c r="A560" s="5" t="s">
        <v>76</v>
      </c>
      <c r="B560" s="5" t="s">
        <v>77</v>
      </c>
      <c r="C560" s="5" t="s">
        <v>74</v>
      </c>
      <c r="D560" s="5" t="s">
        <v>75</v>
      </c>
      <c r="E560" s="5">
        <v>4279</v>
      </c>
    </row>
    <row r="561" spans="1:5">
      <c r="A561" s="5" t="s">
        <v>76</v>
      </c>
      <c r="B561" s="5" t="s">
        <v>77</v>
      </c>
      <c r="C561" s="5" t="s">
        <v>515</v>
      </c>
      <c r="D561" s="5" t="s">
        <v>516</v>
      </c>
      <c r="E561" s="5">
        <v>11</v>
      </c>
    </row>
    <row r="562" spans="1:5">
      <c r="A562" s="5" t="s">
        <v>76</v>
      </c>
      <c r="B562" s="5" t="s">
        <v>77</v>
      </c>
      <c r="C562" s="5" t="s">
        <v>525</v>
      </c>
      <c r="D562" s="5" t="s">
        <v>526</v>
      </c>
      <c r="E562" s="5">
        <v>5952</v>
      </c>
    </row>
    <row r="563" spans="1:5">
      <c r="A563" s="5" t="s">
        <v>76</v>
      </c>
      <c r="B563" s="5" t="s">
        <v>77</v>
      </c>
      <c r="C563" s="5" t="s">
        <v>535</v>
      </c>
      <c r="D563" s="5" t="s">
        <v>536</v>
      </c>
      <c r="E563" s="5">
        <v>8403</v>
      </c>
    </row>
    <row r="564" spans="1:5">
      <c r="A564" s="5" t="s">
        <v>76</v>
      </c>
      <c r="B564" s="5" t="s">
        <v>77</v>
      </c>
      <c r="C564" s="5" t="s">
        <v>98</v>
      </c>
      <c r="D564" s="5" t="s">
        <v>99</v>
      </c>
      <c r="E564" s="5">
        <v>785</v>
      </c>
    </row>
    <row r="565" spans="1:5">
      <c r="A565" s="5" t="s">
        <v>76</v>
      </c>
      <c r="B565" s="5" t="s">
        <v>77</v>
      </c>
      <c r="C565" s="5" t="s">
        <v>551</v>
      </c>
      <c r="D565" s="5" t="s">
        <v>552</v>
      </c>
      <c r="E565" s="5">
        <v>88</v>
      </c>
    </row>
    <row r="566" spans="1:5">
      <c r="A566" s="5" t="s">
        <v>76</v>
      </c>
      <c r="B566" s="5" t="s">
        <v>77</v>
      </c>
      <c r="C566" s="5" t="s">
        <v>969</v>
      </c>
      <c r="D566" s="5" t="s">
        <v>970</v>
      </c>
      <c r="E566" s="5">
        <v>14945</v>
      </c>
    </row>
    <row r="567" spans="1:5">
      <c r="A567" s="5" t="s">
        <v>76</v>
      </c>
      <c r="B567" s="5" t="s">
        <v>77</v>
      </c>
      <c r="C567" s="5" t="s">
        <v>971</v>
      </c>
      <c r="D567" s="5" t="s">
        <v>972</v>
      </c>
      <c r="E567" s="5">
        <v>5429</v>
      </c>
    </row>
    <row r="568" spans="1:5">
      <c r="A568" s="5" t="s">
        <v>76</v>
      </c>
      <c r="B568" s="5" t="s">
        <v>77</v>
      </c>
      <c r="C568" s="5" t="s">
        <v>973</v>
      </c>
      <c r="D568" s="5" t="s">
        <v>974</v>
      </c>
      <c r="E568" s="5">
        <v>229</v>
      </c>
    </row>
    <row r="569" spans="1:5">
      <c r="A569" s="5" t="s">
        <v>76</v>
      </c>
      <c r="B569" s="5" t="s">
        <v>77</v>
      </c>
      <c r="C569" s="5" t="s">
        <v>975</v>
      </c>
      <c r="D569" s="5" t="s">
        <v>976</v>
      </c>
      <c r="E569" s="5">
        <v>3773</v>
      </c>
    </row>
    <row r="570" spans="1:5">
      <c r="A570" s="5" t="s">
        <v>76</v>
      </c>
      <c r="B570" s="5" t="s">
        <v>77</v>
      </c>
      <c r="C570" s="5" t="s">
        <v>977</v>
      </c>
      <c r="D570" s="5" t="s">
        <v>978</v>
      </c>
      <c r="E570" s="5">
        <v>1057</v>
      </c>
    </row>
    <row r="571" spans="1:5">
      <c r="A571" s="5" t="s">
        <v>76</v>
      </c>
      <c r="B571" s="5" t="s">
        <v>77</v>
      </c>
      <c r="C571" s="5" t="s">
        <v>979</v>
      </c>
      <c r="D571" s="5" t="s">
        <v>980</v>
      </c>
      <c r="E571" s="5">
        <v>50</v>
      </c>
    </row>
    <row r="572" spans="1:5">
      <c r="A572" s="5" t="s">
        <v>76</v>
      </c>
      <c r="B572" s="5" t="s">
        <v>77</v>
      </c>
      <c r="C572" s="5" t="s">
        <v>981</v>
      </c>
      <c r="D572" s="5" t="s">
        <v>982</v>
      </c>
      <c r="E572" s="5">
        <v>815</v>
      </c>
    </row>
    <row r="573" spans="1:5">
      <c r="A573" s="5" t="s">
        <v>983</v>
      </c>
      <c r="B573" s="5" t="s">
        <v>984</v>
      </c>
      <c r="C573" s="5" t="s">
        <v>985</v>
      </c>
      <c r="D573" s="5" t="s">
        <v>986</v>
      </c>
      <c r="E573" s="5">
        <v>13</v>
      </c>
    </row>
    <row r="574" spans="1:5">
      <c r="A574" s="5" t="s">
        <v>983</v>
      </c>
      <c r="B574" s="5" t="s">
        <v>984</v>
      </c>
      <c r="C574" s="5" t="s">
        <v>987</v>
      </c>
      <c r="D574" s="5" t="s">
        <v>988</v>
      </c>
      <c r="E574" s="5">
        <v>34</v>
      </c>
    </row>
    <row r="575" spans="1:5">
      <c r="A575" s="5" t="s">
        <v>983</v>
      </c>
      <c r="B575" s="5" t="s">
        <v>984</v>
      </c>
      <c r="C575" s="5" t="s">
        <v>989</v>
      </c>
      <c r="D575" s="5" t="s">
        <v>990</v>
      </c>
      <c r="E575" s="5">
        <v>74</v>
      </c>
    </row>
    <row r="576" spans="1:5">
      <c r="A576" s="5" t="s">
        <v>983</v>
      </c>
      <c r="B576" s="5" t="s">
        <v>984</v>
      </c>
      <c r="C576" s="5" t="s">
        <v>991</v>
      </c>
      <c r="D576" s="5" t="s">
        <v>992</v>
      </c>
      <c r="E576" s="5">
        <v>25</v>
      </c>
    </row>
    <row r="577" spans="1:5">
      <c r="A577" s="5" t="s">
        <v>983</v>
      </c>
      <c r="B577" s="5" t="s">
        <v>984</v>
      </c>
      <c r="C577" s="5" t="s">
        <v>993</v>
      </c>
      <c r="D577" s="5" t="s">
        <v>994</v>
      </c>
      <c r="E577" s="5">
        <v>20</v>
      </c>
    </row>
    <row r="578" spans="1:5">
      <c r="A578" s="5" t="s">
        <v>983</v>
      </c>
      <c r="B578" s="5" t="s">
        <v>984</v>
      </c>
      <c r="C578" s="5" t="s">
        <v>995</v>
      </c>
      <c r="D578" s="5" t="s">
        <v>996</v>
      </c>
      <c r="E578" s="5">
        <v>75</v>
      </c>
    </row>
    <row r="579" spans="1:5">
      <c r="A579" s="5" t="s">
        <v>983</v>
      </c>
      <c r="B579" s="5" t="s">
        <v>984</v>
      </c>
      <c r="C579" s="5" t="s">
        <v>997</v>
      </c>
      <c r="D579" s="5" t="s">
        <v>998</v>
      </c>
      <c r="E579" s="5">
        <v>57</v>
      </c>
    </row>
    <row r="580" spans="1:5">
      <c r="A580" s="5" t="s">
        <v>983</v>
      </c>
      <c r="B580" s="5" t="s">
        <v>984</v>
      </c>
      <c r="C580" s="5" t="s">
        <v>999</v>
      </c>
      <c r="D580" s="5" t="s">
        <v>1000</v>
      </c>
      <c r="E580" s="5">
        <v>20</v>
      </c>
    </row>
    <row r="581" spans="1:5">
      <c r="A581" s="5" t="s">
        <v>983</v>
      </c>
      <c r="B581" s="5" t="s">
        <v>984</v>
      </c>
      <c r="C581" s="5" t="s">
        <v>1001</v>
      </c>
      <c r="D581" s="5" t="s">
        <v>1002</v>
      </c>
      <c r="E581" s="5">
        <v>67</v>
      </c>
    </row>
    <row r="582" spans="1:5">
      <c r="A582" s="5" t="s">
        <v>983</v>
      </c>
      <c r="B582" s="5" t="s">
        <v>984</v>
      </c>
      <c r="C582" s="5" t="s">
        <v>1003</v>
      </c>
      <c r="D582" s="5" t="s">
        <v>996</v>
      </c>
      <c r="E582" s="5">
        <v>58</v>
      </c>
    </row>
    <row r="583" spans="1:5">
      <c r="A583" s="5" t="s">
        <v>983</v>
      </c>
      <c r="B583" s="5" t="s">
        <v>984</v>
      </c>
      <c r="C583" s="5" t="s">
        <v>1004</v>
      </c>
      <c r="D583" s="5" t="s">
        <v>1002</v>
      </c>
      <c r="E583" s="5">
        <v>61</v>
      </c>
    </row>
    <row r="584" spans="1:5">
      <c r="A584" s="5" t="s">
        <v>983</v>
      </c>
      <c r="B584" s="5" t="s">
        <v>984</v>
      </c>
      <c r="C584" s="5" t="s">
        <v>1005</v>
      </c>
      <c r="D584" s="5" t="s">
        <v>1006</v>
      </c>
      <c r="E584" s="5">
        <v>22</v>
      </c>
    </row>
    <row r="585" spans="1:5">
      <c r="A585" s="5" t="s">
        <v>983</v>
      </c>
      <c r="B585" s="5" t="s">
        <v>984</v>
      </c>
      <c r="C585" s="5" t="s">
        <v>1007</v>
      </c>
      <c r="D585" s="5" t="s">
        <v>1008</v>
      </c>
      <c r="E585" s="5">
        <v>108</v>
      </c>
    </row>
    <row r="586" spans="1:5">
      <c r="A586" s="5" t="s">
        <v>983</v>
      </c>
      <c r="B586" s="5" t="s">
        <v>984</v>
      </c>
      <c r="C586" s="5" t="s">
        <v>1009</v>
      </c>
      <c r="D586" s="5" t="s">
        <v>1010</v>
      </c>
      <c r="E586" s="5">
        <v>27</v>
      </c>
    </row>
    <row r="587" spans="1:5">
      <c r="A587" s="5" t="s">
        <v>983</v>
      </c>
      <c r="B587" s="5" t="s">
        <v>984</v>
      </c>
      <c r="C587" s="5" t="s">
        <v>1011</v>
      </c>
      <c r="D587" s="5" t="s">
        <v>1012</v>
      </c>
      <c r="E587" s="5">
        <v>70</v>
      </c>
    </row>
    <row r="588" spans="1:5">
      <c r="A588" s="5" t="s">
        <v>983</v>
      </c>
      <c r="B588" s="5" t="s">
        <v>984</v>
      </c>
      <c r="C588" s="5" t="s">
        <v>1013</v>
      </c>
      <c r="D588" s="5" t="s">
        <v>1014</v>
      </c>
      <c r="E588" s="5">
        <v>95</v>
      </c>
    </row>
    <row r="589" spans="1:5">
      <c r="A589" s="5" t="s">
        <v>983</v>
      </c>
      <c r="B589" s="5" t="s">
        <v>984</v>
      </c>
      <c r="C589" s="5" t="s">
        <v>1015</v>
      </c>
      <c r="D589" s="5" t="s">
        <v>1016</v>
      </c>
      <c r="E589" s="5">
        <v>85</v>
      </c>
    </row>
    <row r="590" spans="1:5">
      <c r="A590" s="5" t="s">
        <v>983</v>
      </c>
      <c r="B590" s="5" t="s">
        <v>984</v>
      </c>
      <c r="C590" s="5" t="s">
        <v>1017</v>
      </c>
      <c r="D590" s="5" t="s">
        <v>1018</v>
      </c>
      <c r="E590" s="5">
        <v>48</v>
      </c>
    </row>
    <row r="591" spans="1:5">
      <c r="A591" s="5" t="s">
        <v>983</v>
      </c>
      <c r="B591" s="5" t="s">
        <v>984</v>
      </c>
      <c r="C591" s="5" t="s">
        <v>1019</v>
      </c>
      <c r="D591" s="5" t="s">
        <v>1020</v>
      </c>
      <c r="E591" s="5">
        <v>43</v>
      </c>
    </row>
    <row r="592" spans="1:5">
      <c r="A592" s="5" t="s">
        <v>983</v>
      </c>
      <c r="B592" s="5" t="s">
        <v>984</v>
      </c>
      <c r="C592" s="5" t="s">
        <v>1021</v>
      </c>
      <c r="D592" s="5" t="s">
        <v>996</v>
      </c>
      <c r="E592" s="5">
        <v>43</v>
      </c>
    </row>
    <row r="593" spans="1:5">
      <c r="A593" s="5" t="s">
        <v>983</v>
      </c>
      <c r="B593" s="5" t="s">
        <v>984</v>
      </c>
      <c r="C593" s="5" t="s">
        <v>1022</v>
      </c>
      <c r="D593" s="5" t="s">
        <v>1023</v>
      </c>
      <c r="E593" s="5">
        <v>23</v>
      </c>
    </row>
    <row r="594" spans="1:5">
      <c r="A594" s="5" t="s">
        <v>1024</v>
      </c>
      <c r="B594" s="5" t="s">
        <v>1025</v>
      </c>
      <c r="C594" s="5" t="s">
        <v>481</v>
      </c>
      <c r="D594" s="5" t="s">
        <v>482</v>
      </c>
      <c r="E594" s="5">
        <v>4047</v>
      </c>
    </row>
    <row r="595" spans="1:5">
      <c r="A595" s="5" t="s">
        <v>1024</v>
      </c>
      <c r="B595" s="5" t="s">
        <v>1025</v>
      </c>
      <c r="C595" s="5" t="s">
        <v>212</v>
      </c>
      <c r="D595" s="5" t="s">
        <v>213</v>
      </c>
      <c r="E595" s="5">
        <v>357</v>
      </c>
    </row>
    <row r="596" spans="1:5">
      <c r="A596" s="5" t="s">
        <v>1024</v>
      </c>
      <c r="B596" s="5" t="s">
        <v>1025</v>
      </c>
      <c r="C596" s="5" t="s">
        <v>1026</v>
      </c>
      <c r="D596" s="5" t="s">
        <v>1027</v>
      </c>
      <c r="E596" s="5">
        <v>313</v>
      </c>
    </row>
    <row r="597" spans="1:5">
      <c r="A597" s="5" t="s">
        <v>1024</v>
      </c>
      <c r="B597" s="5" t="s">
        <v>1025</v>
      </c>
      <c r="C597" s="5" t="s">
        <v>1028</v>
      </c>
      <c r="D597" s="5" t="s">
        <v>1029</v>
      </c>
      <c r="E597" s="5">
        <v>5428</v>
      </c>
    </row>
    <row r="598" spans="1:5">
      <c r="A598" s="5" t="s">
        <v>1024</v>
      </c>
      <c r="B598" s="5" t="s">
        <v>1025</v>
      </c>
      <c r="C598" s="5" t="s">
        <v>98</v>
      </c>
      <c r="D598" s="5" t="s">
        <v>99</v>
      </c>
      <c r="E598" s="5">
        <v>111</v>
      </c>
    </row>
    <row r="599" spans="1:5">
      <c r="A599" s="5" t="s">
        <v>1024</v>
      </c>
      <c r="B599" s="5" t="s">
        <v>1025</v>
      </c>
      <c r="C599" s="5" t="s">
        <v>543</v>
      </c>
      <c r="D599" s="5" t="s">
        <v>544</v>
      </c>
      <c r="E599" s="5">
        <v>769</v>
      </c>
    </row>
    <row r="600" spans="1:5">
      <c r="A600" s="5" t="s">
        <v>1030</v>
      </c>
      <c r="B600" s="5" t="s">
        <v>1031</v>
      </c>
      <c r="C600" s="5" t="s">
        <v>1032</v>
      </c>
      <c r="D600" s="5" t="s">
        <v>1033</v>
      </c>
      <c r="E600" s="5">
        <v>2183</v>
      </c>
    </row>
    <row r="601" spans="1:5">
      <c r="A601" s="5" t="s">
        <v>1034</v>
      </c>
      <c r="B601" s="5" t="s">
        <v>1035</v>
      </c>
      <c r="C601" s="5" t="s">
        <v>1036</v>
      </c>
      <c r="D601" s="5" t="s">
        <v>1037</v>
      </c>
      <c r="E601" s="5">
        <v>1123</v>
      </c>
    </row>
    <row r="602" spans="1:5">
      <c r="A602" s="5" t="s">
        <v>1038</v>
      </c>
      <c r="B602" s="5" t="s">
        <v>1039</v>
      </c>
      <c r="C602" s="5" t="s">
        <v>1040</v>
      </c>
      <c r="D602" s="5" t="s">
        <v>1041</v>
      </c>
      <c r="E602" s="5">
        <v>159</v>
      </c>
    </row>
    <row r="603" spans="1:5">
      <c r="A603" s="5" t="s">
        <v>1042</v>
      </c>
      <c r="B603" s="5" t="s">
        <v>1043</v>
      </c>
      <c r="C603" s="5" t="s">
        <v>1044</v>
      </c>
      <c r="D603" s="5" t="s">
        <v>1043</v>
      </c>
      <c r="E603" s="5">
        <v>254</v>
      </c>
    </row>
    <row r="604" spans="1:5">
      <c r="A604" s="5" t="s">
        <v>1045</v>
      </c>
      <c r="B604" s="5" t="s">
        <v>1046</v>
      </c>
      <c r="C604" s="5" t="s">
        <v>1047</v>
      </c>
      <c r="D604" s="5" t="s">
        <v>1048</v>
      </c>
      <c r="E604" s="5">
        <v>12</v>
      </c>
    </row>
    <row r="605" spans="1:5">
      <c r="A605" s="5" t="s">
        <v>1045</v>
      </c>
      <c r="B605" s="5" t="s">
        <v>1046</v>
      </c>
      <c r="C605" s="5" t="s">
        <v>1049</v>
      </c>
      <c r="D605" s="5" t="s">
        <v>1050</v>
      </c>
      <c r="E605" s="5">
        <v>2</v>
      </c>
    </row>
    <row r="606" spans="1:5">
      <c r="A606" s="5" t="s">
        <v>1045</v>
      </c>
      <c r="B606" s="5" t="s">
        <v>1046</v>
      </c>
      <c r="C606" s="5" t="s">
        <v>1051</v>
      </c>
      <c r="D606" s="5" t="s">
        <v>1052</v>
      </c>
      <c r="E606" s="5">
        <v>34</v>
      </c>
    </row>
    <row r="607" spans="1:5">
      <c r="A607" s="5" t="s">
        <v>1045</v>
      </c>
      <c r="B607" s="5" t="s">
        <v>1046</v>
      </c>
      <c r="C607" s="5" t="s">
        <v>1053</v>
      </c>
      <c r="D607" s="5" t="s">
        <v>1054</v>
      </c>
      <c r="E607" s="5">
        <v>64</v>
      </c>
    </row>
    <row r="608" spans="1:5">
      <c r="A608" s="5" t="s">
        <v>1045</v>
      </c>
      <c r="B608" s="5" t="s">
        <v>1046</v>
      </c>
      <c r="C608" s="5" t="s">
        <v>1055</v>
      </c>
      <c r="D608" s="5" t="s">
        <v>1056</v>
      </c>
      <c r="E608" s="5">
        <v>25</v>
      </c>
    </row>
    <row r="609" spans="1:5">
      <c r="A609" s="5" t="s">
        <v>1045</v>
      </c>
      <c r="B609" s="5" t="s">
        <v>1046</v>
      </c>
      <c r="C609" s="5" t="s">
        <v>1057</v>
      </c>
      <c r="D609" s="5" t="s">
        <v>1058</v>
      </c>
      <c r="E609" s="5">
        <v>31</v>
      </c>
    </row>
    <row r="610" spans="1:5">
      <c r="A610" s="5" t="s">
        <v>1045</v>
      </c>
      <c r="B610" s="5" t="s">
        <v>1046</v>
      </c>
      <c r="C610" s="5" t="s">
        <v>1059</v>
      </c>
      <c r="D610" s="5" t="s">
        <v>1058</v>
      </c>
      <c r="E610" s="5">
        <v>31</v>
      </c>
    </row>
    <row r="611" spans="1:5">
      <c r="A611" s="5" t="s">
        <v>1045</v>
      </c>
      <c r="B611" s="5" t="s">
        <v>1046</v>
      </c>
      <c r="C611" s="5" t="s">
        <v>1060</v>
      </c>
      <c r="D611" s="5" t="s">
        <v>1058</v>
      </c>
      <c r="E611" s="5">
        <v>12</v>
      </c>
    </row>
    <row r="612" spans="1:5">
      <c r="A612" s="5" t="s">
        <v>1045</v>
      </c>
      <c r="B612" s="5" t="s">
        <v>1046</v>
      </c>
      <c r="C612" s="5" t="s">
        <v>1061</v>
      </c>
      <c r="D612" s="5" t="s">
        <v>1058</v>
      </c>
      <c r="E612" s="5">
        <v>9</v>
      </c>
    </row>
    <row r="613" spans="1:5">
      <c r="A613" s="5" t="s">
        <v>1045</v>
      </c>
      <c r="B613" s="5" t="s">
        <v>1046</v>
      </c>
      <c r="C613" s="5" t="s">
        <v>1062</v>
      </c>
      <c r="D613" s="5" t="s">
        <v>1058</v>
      </c>
      <c r="E613" s="5">
        <v>9</v>
      </c>
    </row>
    <row r="614" spans="1:5">
      <c r="A614" s="5" t="s">
        <v>1063</v>
      </c>
      <c r="B614" s="5" t="s">
        <v>1064</v>
      </c>
      <c r="C614" s="5" t="s">
        <v>1065</v>
      </c>
      <c r="D614" s="5" t="s">
        <v>1066</v>
      </c>
      <c r="E614" s="5">
        <v>163</v>
      </c>
    </row>
    <row r="615" spans="1:5">
      <c r="A615" s="5" t="s">
        <v>1067</v>
      </c>
      <c r="B615" s="5" t="s">
        <v>1068</v>
      </c>
      <c r="C615" s="5" t="s">
        <v>549</v>
      </c>
      <c r="D615" s="5" t="s">
        <v>550</v>
      </c>
      <c r="E615" s="5">
        <v>20171</v>
      </c>
    </row>
    <row r="616" spans="1:5">
      <c r="A616" s="44" t="s">
        <v>122</v>
      </c>
      <c r="B616" s="44"/>
      <c r="C616" s="44"/>
      <c r="D616" s="44"/>
      <c r="E616" s="6">
        <f>SUM(E2:E615)</f>
        <v>1859992</v>
      </c>
    </row>
  </sheetData>
  <mergeCells count="1">
    <mergeCell ref="A616:D6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1"/>
  <sheetViews>
    <sheetView workbookViewId="0"/>
  </sheetViews>
  <sheetFormatPr defaultRowHeight="15"/>
  <cols>
    <col min="1" max="1" width="11.140625" style="13" bestFit="1" customWidth="1"/>
    <col min="2" max="2" width="60.42578125" style="13" bestFit="1" customWidth="1"/>
    <col min="3" max="3" width="8.85546875" style="13" bestFit="1" customWidth="1"/>
    <col min="4" max="4" width="64.42578125" style="13" bestFit="1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124</v>
      </c>
      <c r="B2" s="12" t="s">
        <v>125</v>
      </c>
      <c r="C2" s="5" t="s">
        <v>126</v>
      </c>
      <c r="D2" s="12" t="s">
        <v>127</v>
      </c>
      <c r="E2" s="5">
        <v>152</v>
      </c>
    </row>
    <row r="3" spans="1:5">
      <c r="A3" s="5" t="s">
        <v>132</v>
      </c>
      <c r="B3" s="12" t="s">
        <v>133</v>
      </c>
      <c r="C3" s="5" t="s">
        <v>134</v>
      </c>
      <c r="D3" s="12" t="s">
        <v>135</v>
      </c>
      <c r="E3" s="5">
        <v>1514</v>
      </c>
    </row>
    <row r="4" spans="1:5">
      <c r="A4" s="5" t="s">
        <v>136</v>
      </c>
      <c r="B4" s="12" t="s">
        <v>137</v>
      </c>
      <c r="C4" s="5" t="s">
        <v>138</v>
      </c>
      <c r="D4" s="12" t="s">
        <v>139</v>
      </c>
      <c r="E4" s="5">
        <v>7423</v>
      </c>
    </row>
    <row r="5" spans="1:5">
      <c r="A5" s="5" t="s">
        <v>136</v>
      </c>
      <c r="B5" s="12" t="s">
        <v>137</v>
      </c>
      <c r="C5" s="5" t="s">
        <v>140</v>
      </c>
      <c r="D5" s="12" t="s">
        <v>141</v>
      </c>
      <c r="E5" s="5">
        <v>2246</v>
      </c>
    </row>
    <row r="6" spans="1:5">
      <c r="A6" s="5" t="s">
        <v>156</v>
      </c>
      <c r="B6" s="12" t="s">
        <v>157</v>
      </c>
      <c r="C6" s="5" t="s">
        <v>162</v>
      </c>
      <c r="D6" s="12" t="s">
        <v>163</v>
      </c>
      <c r="E6" s="5">
        <v>56</v>
      </c>
    </row>
    <row r="7" spans="1:5">
      <c r="A7" s="5" t="s">
        <v>156</v>
      </c>
      <c r="B7" s="12" t="s">
        <v>157</v>
      </c>
      <c r="C7" s="5" t="s">
        <v>164</v>
      </c>
      <c r="D7" s="12" t="s">
        <v>165</v>
      </c>
      <c r="E7" s="5">
        <v>112</v>
      </c>
    </row>
    <row r="8" spans="1:5">
      <c r="A8" s="5" t="s">
        <v>156</v>
      </c>
      <c r="B8" s="12" t="s">
        <v>157</v>
      </c>
      <c r="C8" s="5" t="s">
        <v>172</v>
      </c>
      <c r="D8" s="12" t="s">
        <v>173</v>
      </c>
      <c r="E8" s="5">
        <v>31</v>
      </c>
    </row>
    <row r="9" spans="1:5">
      <c r="A9" s="5" t="s">
        <v>156</v>
      </c>
      <c r="B9" s="12" t="s">
        <v>157</v>
      </c>
      <c r="C9" s="5" t="s">
        <v>176</v>
      </c>
      <c r="D9" s="12" t="s">
        <v>177</v>
      </c>
      <c r="E9" s="5">
        <v>10</v>
      </c>
    </row>
    <row r="10" spans="1:5">
      <c r="A10" s="5" t="s">
        <v>156</v>
      </c>
      <c r="B10" s="12" t="s">
        <v>157</v>
      </c>
      <c r="C10" s="5" t="s">
        <v>186</v>
      </c>
      <c r="D10" s="12" t="s">
        <v>187</v>
      </c>
      <c r="E10" s="5">
        <v>17</v>
      </c>
    </row>
    <row r="11" spans="1:5">
      <c r="A11" s="5" t="s">
        <v>156</v>
      </c>
      <c r="B11" s="12" t="s">
        <v>157</v>
      </c>
      <c r="C11" s="5" t="s">
        <v>188</v>
      </c>
      <c r="D11" s="12" t="s">
        <v>189</v>
      </c>
      <c r="E11" s="5">
        <v>1</v>
      </c>
    </row>
    <row r="12" spans="1:5">
      <c r="A12" s="5" t="s">
        <v>156</v>
      </c>
      <c r="B12" s="12" t="s">
        <v>157</v>
      </c>
      <c r="C12" s="5" t="s">
        <v>198</v>
      </c>
      <c r="D12" s="12" t="s">
        <v>199</v>
      </c>
      <c r="E12" s="5">
        <v>30</v>
      </c>
    </row>
    <row r="13" spans="1:5">
      <c r="A13" s="5" t="s">
        <v>112</v>
      </c>
      <c r="B13" s="12" t="s">
        <v>113</v>
      </c>
      <c r="C13" s="5" t="s">
        <v>202</v>
      </c>
      <c r="D13" s="12" t="s">
        <v>203</v>
      </c>
      <c r="E13" s="5">
        <v>3</v>
      </c>
    </row>
    <row r="14" spans="1:5">
      <c r="A14" s="5" t="s">
        <v>112</v>
      </c>
      <c r="B14" s="12" t="s">
        <v>113</v>
      </c>
      <c r="C14" s="5" t="s">
        <v>110</v>
      </c>
      <c r="D14" s="12" t="s">
        <v>111</v>
      </c>
      <c r="E14" s="5">
        <v>30</v>
      </c>
    </row>
    <row r="15" spans="1:5">
      <c r="A15" s="5" t="s">
        <v>62</v>
      </c>
      <c r="B15" s="12" t="s">
        <v>63</v>
      </c>
      <c r="C15" s="5" t="s">
        <v>12</v>
      </c>
      <c r="D15" s="12" t="s">
        <v>13</v>
      </c>
      <c r="E15" s="5">
        <v>180</v>
      </c>
    </row>
    <row r="16" spans="1:5">
      <c r="A16" s="5" t="s">
        <v>62</v>
      </c>
      <c r="B16" s="12" t="s">
        <v>63</v>
      </c>
      <c r="C16" s="5" t="s">
        <v>226</v>
      </c>
      <c r="D16" s="12" t="s">
        <v>227</v>
      </c>
      <c r="E16" s="5">
        <v>165</v>
      </c>
    </row>
    <row r="17" spans="1:5">
      <c r="A17" s="5" t="s">
        <v>228</v>
      </c>
      <c r="B17" s="12" t="s">
        <v>229</v>
      </c>
      <c r="C17" s="5" t="s">
        <v>230</v>
      </c>
      <c r="D17" s="12" t="s">
        <v>231</v>
      </c>
      <c r="E17" s="5">
        <v>143</v>
      </c>
    </row>
    <row r="18" spans="1:5">
      <c r="A18" s="5" t="s">
        <v>116</v>
      </c>
      <c r="B18" s="12" t="s">
        <v>117</v>
      </c>
      <c r="C18" s="5" t="s">
        <v>283</v>
      </c>
      <c r="D18" s="12" t="s">
        <v>284</v>
      </c>
      <c r="E18" s="5">
        <v>28</v>
      </c>
    </row>
    <row r="19" spans="1:5">
      <c r="A19" s="5" t="s">
        <v>308</v>
      </c>
      <c r="B19" s="12" t="s">
        <v>309</v>
      </c>
      <c r="C19" s="5" t="s">
        <v>310</v>
      </c>
      <c r="D19" s="12" t="s">
        <v>311</v>
      </c>
      <c r="E19" s="5">
        <v>69</v>
      </c>
    </row>
    <row r="20" spans="1:5">
      <c r="A20" s="5" t="s">
        <v>312</v>
      </c>
      <c r="B20" s="12" t="s">
        <v>313</v>
      </c>
      <c r="C20" s="5" t="s">
        <v>314</v>
      </c>
      <c r="D20" s="12" t="s">
        <v>315</v>
      </c>
      <c r="E20" s="5">
        <v>188</v>
      </c>
    </row>
    <row r="21" spans="1:5">
      <c r="A21" s="5" t="s">
        <v>322</v>
      </c>
      <c r="B21" s="12" t="s">
        <v>323</v>
      </c>
      <c r="C21" s="5" t="s">
        <v>324</v>
      </c>
      <c r="D21" s="12" t="s">
        <v>325</v>
      </c>
      <c r="E21" s="5">
        <v>851</v>
      </c>
    </row>
    <row r="22" spans="1:5">
      <c r="A22" s="5" t="s">
        <v>328</v>
      </c>
      <c r="B22" s="12" t="s">
        <v>329</v>
      </c>
      <c r="C22" s="5" t="s">
        <v>330</v>
      </c>
      <c r="D22" s="12" t="s">
        <v>331</v>
      </c>
      <c r="E22" s="5">
        <v>1</v>
      </c>
    </row>
    <row r="23" spans="1:5">
      <c r="A23" s="5" t="s">
        <v>328</v>
      </c>
      <c r="B23" s="12" t="s">
        <v>329</v>
      </c>
      <c r="C23" s="5" t="s">
        <v>332</v>
      </c>
      <c r="D23" s="12" t="s">
        <v>333</v>
      </c>
      <c r="E23" s="5">
        <v>45</v>
      </c>
    </row>
    <row r="24" spans="1:5">
      <c r="A24" s="5" t="s">
        <v>328</v>
      </c>
      <c r="B24" s="12" t="s">
        <v>329</v>
      </c>
      <c r="C24" s="5" t="s">
        <v>334</v>
      </c>
      <c r="D24" s="12" t="s">
        <v>335</v>
      </c>
      <c r="E24" s="5">
        <v>23</v>
      </c>
    </row>
    <row r="25" spans="1:5">
      <c r="A25" s="5" t="s">
        <v>92</v>
      </c>
      <c r="B25" s="12" t="s">
        <v>93</v>
      </c>
      <c r="C25" s="5" t="s">
        <v>90</v>
      </c>
      <c r="D25" s="12" t="s">
        <v>91</v>
      </c>
      <c r="E25" s="5">
        <v>1180</v>
      </c>
    </row>
    <row r="26" spans="1:5">
      <c r="A26" s="5" t="s">
        <v>336</v>
      </c>
      <c r="B26" s="12" t="s">
        <v>337</v>
      </c>
      <c r="C26" s="5" t="s">
        <v>338</v>
      </c>
      <c r="D26" s="12" t="s">
        <v>339</v>
      </c>
      <c r="E26" s="5">
        <v>308</v>
      </c>
    </row>
    <row r="27" spans="1:5">
      <c r="A27" s="5" t="s">
        <v>340</v>
      </c>
      <c r="B27" s="12" t="s">
        <v>341</v>
      </c>
      <c r="C27" s="5" t="s">
        <v>26</v>
      </c>
      <c r="D27" s="12" t="s">
        <v>27</v>
      </c>
      <c r="E27" s="5">
        <v>2</v>
      </c>
    </row>
    <row r="28" spans="1:5">
      <c r="A28" s="5" t="s">
        <v>349</v>
      </c>
      <c r="B28" s="12" t="s">
        <v>350</v>
      </c>
      <c r="C28" s="5" t="s">
        <v>12</v>
      </c>
      <c r="D28" s="12" t="s">
        <v>13</v>
      </c>
      <c r="E28" s="5">
        <v>190</v>
      </c>
    </row>
    <row r="29" spans="1:5">
      <c r="A29" s="5" t="s">
        <v>349</v>
      </c>
      <c r="B29" s="12" t="s">
        <v>350</v>
      </c>
      <c r="C29" s="5" t="s">
        <v>26</v>
      </c>
      <c r="D29" s="12" t="s">
        <v>27</v>
      </c>
      <c r="E29" s="5">
        <v>88</v>
      </c>
    </row>
    <row r="30" spans="1:5">
      <c r="A30" s="5" t="s">
        <v>349</v>
      </c>
      <c r="B30" s="12" t="s">
        <v>350</v>
      </c>
      <c r="C30" s="5" t="s">
        <v>32</v>
      </c>
      <c r="D30" s="12" t="s">
        <v>33</v>
      </c>
      <c r="E30" s="5">
        <v>45</v>
      </c>
    </row>
    <row r="31" spans="1:5">
      <c r="A31" s="5" t="s">
        <v>349</v>
      </c>
      <c r="B31" s="12" t="s">
        <v>350</v>
      </c>
      <c r="C31" s="5" t="s">
        <v>34</v>
      </c>
      <c r="D31" s="12" t="s">
        <v>35</v>
      </c>
      <c r="E31" s="5">
        <v>336</v>
      </c>
    </row>
    <row r="32" spans="1:5">
      <c r="A32" s="5" t="s">
        <v>349</v>
      </c>
      <c r="B32" s="12" t="s">
        <v>350</v>
      </c>
      <c r="C32" s="5" t="s">
        <v>351</v>
      </c>
      <c r="D32" s="12" t="s">
        <v>352</v>
      </c>
      <c r="E32" s="5">
        <v>133</v>
      </c>
    </row>
    <row r="33" spans="1:5">
      <c r="A33" s="5" t="s">
        <v>465</v>
      </c>
      <c r="B33" s="12" t="s">
        <v>466</v>
      </c>
      <c r="C33" s="5" t="s">
        <v>467</v>
      </c>
      <c r="D33" s="12" t="s">
        <v>468</v>
      </c>
      <c r="E33" s="5">
        <v>36</v>
      </c>
    </row>
    <row r="34" spans="1:5">
      <c r="A34" s="5" t="s">
        <v>7</v>
      </c>
      <c r="B34" s="12" t="s">
        <v>6</v>
      </c>
      <c r="C34" s="5" t="s">
        <v>5</v>
      </c>
      <c r="D34" s="12" t="s">
        <v>6</v>
      </c>
      <c r="E34" s="5">
        <v>7</v>
      </c>
    </row>
    <row r="35" spans="1:5">
      <c r="A35" s="5" t="s">
        <v>7</v>
      </c>
      <c r="B35" s="12" t="s">
        <v>6</v>
      </c>
      <c r="C35" s="5" t="s">
        <v>24</v>
      </c>
      <c r="D35" s="12" t="s">
        <v>25</v>
      </c>
      <c r="E35" s="5">
        <v>1</v>
      </c>
    </row>
    <row r="36" spans="1:5">
      <c r="A36" s="5" t="s">
        <v>7</v>
      </c>
      <c r="B36" s="12" t="s">
        <v>6</v>
      </c>
      <c r="C36" s="5" t="s">
        <v>481</v>
      </c>
      <c r="D36" s="12" t="s">
        <v>482</v>
      </c>
      <c r="E36" s="5">
        <v>61</v>
      </c>
    </row>
    <row r="37" spans="1:5">
      <c r="A37" s="5" t="s">
        <v>7</v>
      </c>
      <c r="B37" s="12" t="s">
        <v>6</v>
      </c>
      <c r="C37" s="5" t="s">
        <v>485</v>
      </c>
      <c r="D37" s="12" t="s">
        <v>486</v>
      </c>
      <c r="E37" s="5">
        <v>1</v>
      </c>
    </row>
    <row r="38" spans="1:5">
      <c r="A38" s="5" t="s">
        <v>7</v>
      </c>
      <c r="B38" s="12" t="s">
        <v>6</v>
      </c>
      <c r="C38" s="5" t="s">
        <v>44</v>
      </c>
      <c r="D38" s="12" t="s">
        <v>45</v>
      </c>
      <c r="E38" s="5">
        <v>1</v>
      </c>
    </row>
    <row r="39" spans="1:5">
      <c r="A39" s="5" t="s">
        <v>7</v>
      </c>
      <c r="B39" s="12" t="s">
        <v>6</v>
      </c>
      <c r="C39" s="5" t="s">
        <v>497</v>
      </c>
      <c r="D39" s="12" t="s">
        <v>498</v>
      </c>
      <c r="E39" s="5">
        <v>1</v>
      </c>
    </row>
    <row r="40" spans="1:5">
      <c r="A40" s="5" t="s">
        <v>7</v>
      </c>
      <c r="B40" s="12" t="s">
        <v>6</v>
      </c>
      <c r="C40" s="5" t="s">
        <v>64</v>
      </c>
      <c r="D40" s="12" t="s">
        <v>65</v>
      </c>
      <c r="E40" s="5">
        <v>1</v>
      </c>
    </row>
    <row r="41" spans="1:5">
      <c r="A41" s="5" t="s">
        <v>7</v>
      </c>
      <c r="B41" s="12" t="s">
        <v>6</v>
      </c>
      <c r="C41" s="5" t="s">
        <v>74</v>
      </c>
      <c r="D41" s="12" t="s">
        <v>75</v>
      </c>
      <c r="E41" s="5">
        <v>1</v>
      </c>
    </row>
    <row r="42" spans="1:5">
      <c r="A42" s="5" t="s">
        <v>7</v>
      </c>
      <c r="B42" s="12" t="s">
        <v>6</v>
      </c>
      <c r="C42" s="5" t="s">
        <v>535</v>
      </c>
      <c r="D42" s="12" t="s">
        <v>536</v>
      </c>
      <c r="E42" s="5">
        <v>2</v>
      </c>
    </row>
    <row r="43" spans="1:5">
      <c r="A43" s="5" t="s">
        <v>7</v>
      </c>
      <c r="B43" s="12" t="s">
        <v>6</v>
      </c>
      <c r="C43" s="5" t="s">
        <v>102</v>
      </c>
      <c r="D43" s="12" t="s">
        <v>103</v>
      </c>
      <c r="E43" s="5">
        <v>1</v>
      </c>
    </row>
    <row r="44" spans="1:5">
      <c r="A44" s="5" t="s">
        <v>7</v>
      </c>
      <c r="B44" s="12" t="s">
        <v>6</v>
      </c>
      <c r="C44" s="5" t="s">
        <v>543</v>
      </c>
      <c r="D44" s="12" t="s">
        <v>544</v>
      </c>
      <c r="E44" s="5">
        <v>1</v>
      </c>
    </row>
    <row r="45" spans="1:5">
      <c r="A45" s="5" t="s">
        <v>7</v>
      </c>
      <c r="B45" s="12" t="s">
        <v>6</v>
      </c>
      <c r="C45" s="5" t="s">
        <v>547</v>
      </c>
      <c r="D45" s="12" t="s">
        <v>548</v>
      </c>
      <c r="E45" s="5">
        <v>2</v>
      </c>
    </row>
    <row r="46" spans="1:5">
      <c r="A46" s="5" t="s">
        <v>7</v>
      </c>
      <c r="B46" s="12" t="s">
        <v>6</v>
      </c>
      <c r="C46" s="5" t="s">
        <v>549</v>
      </c>
      <c r="D46" s="12" t="s">
        <v>550</v>
      </c>
      <c r="E46" s="5">
        <v>1</v>
      </c>
    </row>
    <row r="47" spans="1:5">
      <c r="A47" s="5" t="s">
        <v>7</v>
      </c>
      <c r="B47" s="12" t="s">
        <v>6</v>
      </c>
      <c r="C47" s="5" t="s">
        <v>555</v>
      </c>
      <c r="D47" s="12" t="s">
        <v>556</v>
      </c>
      <c r="E47" s="5">
        <v>2</v>
      </c>
    </row>
    <row r="48" spans="1:5">
      <c r="A48" s="5" t="s">
        <v>7</v>
      </c>
      <c r="B48" s="12" t="s">
        <v>6</v>
      </c>
      <c r="C48" s="5" t="s">
        <v>120</v>
      </c>
      <c r="D48" s="12" t="s">
        <v>121</v>
      </c>
      <c r="E48" s="5">
        <v>12106</v>
      </c>
    </row>
    <row r="49" spans="1:5">
      <c r="A49" s="5" t="s">
        <v>7</v>
      </c>
      <c r="B49" s="12" t="s">
        <v>6</v>
      </c>
      <c r="C49" s="5" t="s">
        <v>557</v>
      </c>
      <c r="D49" s="12" t="s">
        <v>558</v>
      </c>
      <c r="E49" s="5">
        <v>484</v>
      </c>
    </row>
    <row r="50" spans="1:5">
      <c r="A50" s="5" t="s">
        <v>70</v>
      </c>
      <c r="B50" s="12" t="s">
        <v>71</v>
      </c>
      <c r="C50" s="5" t="s">
        <v>565</v>
      </c>
      <c r="D50" s="12" t="s">
        <v>566</v>
      </c>
      <c r="E50" s="5">
        <v>22</v>
      </c>
    </row>
    <row r="51" spans="1:5">
      <c r="A51" s="5" t="s">
        <v>567</v>
      </c>
      <c r="B51" s="12" t="s">
        <v>568</v>
      </c>
      <c r="C51" s="5" t="s">
        <v>20</v>
      </c>
      <c r="D51" s="12" t="s">
        <v>21</v>
      </c>
      <c r="E51" s="5">
        <v>383</v>
      </c>
    </row>
    <row r="52" spans="1:5">
      <c r="A52" s="5" t="s">
        <v>567</v>
      </c>
      <c r="B52" s="12" t="s">
        <v>568</v>
      </c>
      <c r="C52" s="5" t="s">
        <v>26</v>
      </c>
      <c r="D52" s="12" t="s">
        <v>27</v>
      </c>
      <c r="E52" s="5">
        <v>708</v>
      </c>
    </row>
    <row r="53" spans="1:5">
      <c r="A53" s="5" t="s">
        <v>567</v>
      </c>
      <c r="B53" s="12" t="s">
        <v>568</v>
      </c>
      <c r="C53" s="5" t="s">
        <v>46</v>
      </c>
      <c r="D53" s="12" t="s">
        <v>47</v>
      </c>
      <c r="E53" s="5">
        <v>309</v>
      </c>
    </row>
    <row r="54" spans="1:5">
      <c r="A54" s="5" t="s">
        <v>635</v>
      </c>
      <c r="B54" s="12" t="s">
        <v>636</v>
      </c>
      <c r="C54" s="5" t="s">
        <v>638</v>
      </c>
      <c r="D54" s="12" t="s">
        <v>639</v>
      </c>
      <c r="E54" s="5">
        <v>3</v>
      </c>
    </row>
    <row r="55" spans="1:5">
      <c r="A55" s="5" t="s">
        <v>635</v>
      </c>
      <c r="B55" s="12" t="s">
        <v>636</v>
      </c>
      <c r="C55" s="5" t="s">
        <v>640</v>
      </c>
      <c r="D55" s="12" t="s">
        <v>641</v>
      </c>
      <c r="E55" s="5">
        <v>19</v>
      </c>
    </row>
    <row r="56" spans="1:5">
      <c r="A56" s="5" t="s">
        <v>36</v>
      </c>
      <c r="B56" s="12" t="s">
        <v>37</v>
      </c>
      <c r="C56" s="5" t="s">
        <v>34</v>
      </c>
      <c r="D56" s="12" t="s">
        <v>35</v>
      </c>
      <c r="E56" s="5">
        <v>12</v>
      </c>
    </row>
    <row r="57" spans="1:5">
      <c r="A57" s="5" t="s">
        <v>36</v>
      </c>
      <c r="B57" s="12" t="s">
        <v>37</v>
      </c>
      <c r="C57" s="5" t="s">
        <v>539</v>
      </c>
      <c r="D57" s="12" t="s">
        <v>540</v>
      </c>
      <c r="E57" s="5">
        <v>1</v>
      </c>
    </row>
    <row r="58" spans="1:5">
      <c r="A58" s="5" t="s">
        <v>38</v>
      </c>
      <c r="B58" s="12" t="s">
        <v>39</v>
      </c>
      <c r="C58" s="5" t="s">
        <v>204</v>
      </c>
      <c r="D58" s="12" t="s">
        <v>205</v>
      </c>
      <c r="E58" s="5">
        <v>1</v>
      </c>
    </row>
    <row r="59" spans="1:5">
      <c r="A59" s="5" t="s">
        <v>38</v>
      </c>
      <c r="B59" s="12" t="s">
        <v>39</v>
      </c>
      <c r="C59" s="5" t="s">
        <v>664</v>
      </c>
      <c r="D59" s="12" t="s">
        <v>665</v>
      </c>
      <c r="E59" s="5">
        <v>2</v>
      </c>
    </row>
    <row r="60" spans="1:5">
      <c r="A60" s="5" t="s">
        <v>38</v>
      </c>
      <c r="B60" s="12" t="s">
        <v>39</v>
      </c>
      <c r="C60" s="5" t="s">
        <v>32</v>
      </c>
      <c r="D60" s="12" t="s">
        <v>33</v>
      </c>
      <c r="E60" s="5">
        <v>4</v>
      </c>
    </row>
    <row r="61" spans="1:5">
      <c r="A61" s="5" t="s">
        <v>38</v>
      </c>
      <c r="B61" s="12" t="s">
        <v>39</v>
      </c>
      <c r="C61" s="5" t="s">
        <v>34</v>
      </c>
      <c r="D61" s="12" t="s">
        <v>35</v>
      </c>
      <c r="E61" s="5">
        <v>1223</v>
      </c>
    </row>
    <row r="62" spans="1:5">
      <c r="A62" s="5" t="s">
        <v>38</v>
      </c>
      <c r="B62" s="12" t="s">
        <v>39</v>
      </c>
      <c r="C62" s="5" t="s">
        <v>666</v>
      </c>
      <c r="D62" s="12" t="s">
        <v>667</v>
      </c>
      <c r="E62" s="5">
        <v>5499</v>
      </c>
    </row>
    <row r="63" spans="1:5">
      <c r="A63" s="5" t="s">
        <v>684</v>
      </c>
      <c r="B63" s="12" t="s">
        <v>685</v>
      </c>
      <c r="C63" s="5" t="s">
        <v>686</v>
      </c>
      <c r="D63" s="12" t="s">
        <v>687</v>
      </c>
      <c r="E63" s="5">
        <v>27</v>
      </c>
    </row>
    <row r="64" spans="1:5">
      <c r="A64" s="5" t="s">
        <v>690</v>
      </c>
      <c r="B64" s="12" t="s">
        <v>691</v>
      </c>
      <c r="C64" s="5" t="s">
        <v>495</v>
      </c>
      <c r="D64" s="12" t="s">
        <v>496</v>
      </c>
      <c r="E64" s="5">
        <v>2</v>
      </c>
    </row>
    <row r="65" spans="1:5">
      <c r="A65" s="5" t="s">
        <v>10</v>
      </c>
      <c r="B65" s="12" t="s">
        <v>11</v>
      </c>
      <c r="C65" s="5" t="s">
        <v>471</v>
      </c>
      <c r="D65" s="12" t="s">
        <v>472</v>
      </c>
      <c r="E65" s="5">
        <v>2</v>
      </c>
    </row>
    <row r="66" spans="1:5">
      <c r="A66" s="5" t="s">
        <v>10</v>
      </c>
      <c r="B66" s="12" t="s">
        <v>11</v>
      </c>
      <c r="C66" s="5" t="s">
        <v>16</v>
      </c>
      <c r="D66" s="12" t="s">
        <v>17</v>
      </c>
      <c r="E66" s="5">
        <v>59</v>
      </c>
    </row>
    <row r="67" spans="1:5">
      <c r="A67" s="5" t="s">
        <v>10</v>
      </c>
      <c r="B67" s="12" t="s">
        <v>11</v>
      </c>
      <c r="C67" s="5" t="s">
        <v>24</v>
      </c>
      <c r="D67" s="12" t="s">
        <v>25</v>
      </c>
      <c r="E67" s="5">
        <v>1</v>
      </c>
    </row>
    <row r="68" spans="1:5">
      <c r="A68" s="5" t="s">
        <v>10</v>
      </c>
      <c r="B68" s="12" t="s">
        <v>11</v>
      </c>
      <c r="C68" s="5" t="s">
        <v>479</v>
      </c>
      <c r="D68" s="12" t="s">
        <v>480</v>
      </c>
      <c r="E68" s="5">
        <v>297</v>
      </c>
    </row>
    <row r="69" spans="1:5">
      <c r="A69" s="5" t="s">
        <v>10</v>
      </c>
      <c r="B69" s="12" t="s">
        <v>11</v>
      </c>
      <c r="C69" s="5" t="s">
        <v>708</v>
      </c>
      <c r="D69" s="12" t="s">
        <v>709</v>
      </c>
      <c r="E69" s="5">
        <v>7308</v>
      </c>
    </row>
    <row r="70" spans="1:5">
      <c r="A70" s="5" t="s">
        <v>10</v>
      </c>
      <c r="B70" s="12" t="s">
        <v>11</v>
      </c>
      <c r="C70" s="5" t="s">
        <v>42</v>
      </c>
      <c r="D70" s="12" t="s">
        <v>43</v>
      </c>
      <c r="E70" s="5">
        <v>855</v>
      </c>
    </row>
    <row r="71" spans="1:5">
      <c r="A71" s="5" t="s">
        <v>10</v>
      </c>
      <c r="B71" s="12" t="s">
        <v>11</v>
      </c>
      <c r="C71" s="5" t="s">
        <v>44</v>
      </c>
      <c r="D71" s="12" t="s">
        <v>45</v>
      </c>
      <c r="E71" s="5">
        <v>6</v>
      </c>
    </row>
    <row r="72" spans="1:5">
      <c r="A72" s="5" t="s">
        <v>10</v>
      </c>
      <c r="B72" s="12" t="s">
        <v>11</v>
      </c>
      <c r="C72" s="5" t="s">
        <v>716</v>
      </c>
      <c r="D72" s="12" t="s">
        <v>717</v>
      </c>
      <c r="E72" s="5">
        <v>3</v>
      </c>
    </row>
    <row r="73" spans="1:5">
      <c r="A73" s="5" t="s">
        <v>10</v>
      </c>
      <c r="B73" s="12" t="s">
        <v>11</v>
      </c>
      <c r="C73" s="5" t="s">
        <v>718</v>
      </c>
      <c r="D73" s="12" t="s">
        <v>719</v>
      </c>
      <c r="E73" s="5">
        <v>70</v>
      </c>
    </row>
    <row r="74" spans="1:5">
      <c r="A74" s="5" t="s">
        <v>10</v>
      </c>
      <c r="B74" s="12" t="s">
        <v>11</v>
      </c>
      <c r="C74" s="5" t="s">
        <v>208</v>
      </c>
      <c r="D74" s="12" t="s">
        <v>209</v>
      </c>
      <c r="E74" s="5">
        <v>1</v>
      </c>
    </row>
    <row r="75" spans="1:5">
      <c r="A75" s="5" t="s">
        <v>10</v>
      </c>
      <c r="B75" s="12" t="s">
        <v>11</v>
      </c>
      <c r="C75" s="5" t="s">
        <v>497</v>
      </c>
      <c r="D75" s="12" t="s">
        <v>498</v>
      </c>
      <c r="E75" s="5">
        <v>18</v>
      </c>
    </row>
    <row r="76" spans="1:5">
      <c r="A76" s="5" t="s">
        <v>10</v>
      </c>
      <c r="B76" s="12" t="s">
        <v>11</v>
      </c>
      <c r="C76" s="5" t="s">
        <v>724</v>
      </c>
      <c r="D76" s="12" t="s">
        <v>725</v>
      </c>
      <c r="E76" s="5">
        <v>1</v>
      </c>
    </row>
    <row r="77" spans="1:5">
      <c r="A77" s="5" t="s">
        <v>10</v>
      </c>
      <c r="B77" s="12" t="s">
        <v>11</v>
      </c>
      <c r="C77" s="5" t="s">
        <v>64</v>
      </c>
      <c r="D77" s="12" t="s">
        <v>65</v>
      </c>
      <c r="E77" s="5">
        <v>4</v>
      </c>
    </row>
    <row r="78" spans="1:5">
      <c r="A78" s="5" t="s">
        <v>10</v>
      </c>
      <c r="B78" s="12" t="s">
        <v>11</v>
      </c>
      <c r="C78" s="5" t="s">
        <v>728</v>
      </c>
      <c r="D78" s="12" t="s">
        <v>729</v>
      </c>
      <c r="E78" s="5">
        <v>2</v>
      </c>
    </row>
    <row r="79" spans="1:5">
      <c r="A79" s="5" t="s">
        <v>10</v>
      </c>
      <c r="B79" s="12" t="s">
        <v>11</v>
      </c>
      <c r="C79" s="5" t="s">
        <v>730</v>
      </c>
      <c r="D79" s="12" t="s">
        <v>731</v>
      </c>
      <c r="E79" s="5">
        <v>46</v>
      </c>
    </row>
    <row r="80" spans="1:5">
      <c r="A80" s="5" t="s">
        <v>10</v>
      </c>
      <c r="B80" s="12" t="s">
        <v>11</v>
      </c>
      <c r="C80" s="5" t="s">
        <v>732</v>
      </c>
      <c r="D80" s="12" t="s">
        <v>733</v>
      </c>
      <c r="E80" s="5">
        <v>95</v>
      </c>
    </row>
    <row r="81" spans="1:5">
      <c r="A81" s="5" t="s">
        <v>10</v>
      </c>
      <c r="B81" s="12" t="s">
        <v>11</v>
      </c>
      <c r="C81" s="5" t="s">
        <v>736</v>
      </c>
      <c r="D81" s="12" t="s">
        <v>737</v>
      </c>
      <c r="E81" s="5">
        <v>56</v>
      </c>
    </row>
    <row r="82" spans="1:5">
      <c r="A82" s="5" t="s">
        <v>10</v>
      </c>
      <c r="B82" s="12" t="s">
        <v>11</v>
      </c>
      <c r="C82" s="5" t="s">
        <v>738</v>
      </c>
      <c r="D82" s="12" t="s">
        <v>739</v>
      </c>
      <c r="E82" s="5">
        <v>125</v>
      </c>
    </row>
    <row r="83" spans="1:5">
      <c r="A83" s="5" t="s">
        <v>10</v>
      </c>
      <c r="B83" s="12" t="s">
        <v>11</v>
      </c>
      <c r="C83" s="5" t="s">
        <v>100</v>
      </c>
      <c r="D83" s="12" t="s">
        <v>101</v>
      </c>
      <c r="E83" s="5">
        <v>3</v>
      </c>
    </row>
    <row r="84" spans="1:5">
      <c r="A84" s="5" t="s">
        <v>10</v>
      </c>
      <c r="B84" s="12" t="s">
        <v>11</v>
      </c>
      <c r="C84" s="5" t="s">
        <v>742</v>
      </c>
      <c r="D84" s="12" t="s">
        <v>743</v>
      </c>
      <c r="E84" s="5">
        <v>3</v>
      </c>
    </row>
    <row r="85" spans="1:5">
      <c r="A85" s="5" t="s">
        <v>10</v>
      </c>
      <c r="B85" s="12" t="s">
        <v>11</v>
      </c>
      <c r="C85" s="5" t="s">
        <v>744</v>
      </c>
      <c r="D85" s="12" t="s">
        <v>745</v>
      </c>
      <c r="E85" s="5">
        <v>86</v>
      </c>
    </row>
    <row r="86" spans="1:5">
      <c r="A86" s="5" t="s">
        <v>794</v>
      </c>
      <c r="B86" s="12" t="s">
        <v>795</v>
      </c>
      <c r="C86" s="5" t="s">
        <v>796</v>
      </c>
      <c r="D86" s="12" t="s">
        <v>797</v>
      </c>
      <c r="E86" s="5">
        <v>16</v>
      </c>
    </row>
    <row r="87" spans="1:5">
      <c r="A87" s="5" t="s">
        <v>794</v>
      </c>
      <c r="B87" s="12" t="s">
        <v>795</v>
      </c>
      <c r="C87" s="5" t="s">
        <v>26</v>
      </c>
      <c r="D87" s="12" t="s">
        <v>27</v>
      </c>
      <c r="E87" s="5">
        <v>171</v>
      </c>
    </row>
    <row r="88" spans="1:5">
      <c r="A88" s="5" t="s">
        <v>828</v>
      </c>
      <c r="B88" s="12" t="s">
        <v>829</v>
      </c>
      <c r="C88" s="5" t="s">
        <v>830</v>
      </c>
      <c r="D88" s="12" t="s">
        <v>831</v>
      </c>
      <c r="E88" s="5">
        <v>1</v>
      </c>
    </row>
    <row r="89" spans="1:5">
      <c r="A89" s="5" t="s">
        <v>836</v>
      </c>
      <c r="B89" s="12" t="s">
        <v>837</v>
      </c>
      <c r="C89" s="5" t="s">
        <v>531</v>
      </c>
      <c r="D89" s="12" t="s">
        <v>532</v>
      </c>
      <c r="E89" s="5">
        <v>19</v>
      </c>
    </row>
    <row r="90" spans="1:5">
      <c r="A90" s="5" t="s">
        <v>861</v>
      </c>
      <c r="B90" s="12" t="s">
        <v>862</v>
      </c>
      <c r="C90" s="5" t="s">
        <v>744</v>
      </c>
      <c r="D90" s="12" t="s">
        <v>745</v>
      </c>
      <c r="E90" s="5">
        <v>11</v>
      </c>
    </row>
    <row r="91" spans="1:5">
      <c r="A91" s="5" t="s">
        <v>86</v>
      </c>
      <c r="B91" s="12" t="s">
        <v>87</v>
      </c>
      <c r="C91" s="5" t="s">
        <v>12</v>
      </c>
      <c r="D91" s="12" t="s">
        <v>13</v>
      </c>
      <c r="E91" s="5">
        <v>1458</v>
      </c>
    </row>
    <row r="92" spans="1:5">
      <c r="A92" s="5" t="s">
        <v>86</v>
      </c>
      <c r="B92" s="12" t="s">
        <v>87</v>
      </c>
      <c r="C92" s="5" t="s">
        <v>782</v>
      </c>
      <c r="D92" s="12" t="s">
        <v>783</v>
      </c>
      <c r="E92" s="5">
        <v>277</v>
      </c>
    </row>
    <row r="93" spans="1:5">
      <c r="A93" s="5" t="s">
        <v>86</v>
      </c>
      <c r="B93" s="12" t="s">
        <v>87</v>
      </c>
      <c r="C93" s="5" t="s">
        <v>692</v>
      </c>
      <c r="D93" s="12" t="s">
        <v>693</v>
      </c>
      <c r="E93" s="5">
        <v>17</v>
      </c>
    </row>
    <row r="94" spans="1:5">
      <c r="A94" s="5" t="s">
        <v>86</v>
      </c>
      <c r="B94" s="12" t="s">
        <v>87</v>
      </c>
      <c r="C94" s="5" t="s">
        <v>885</v>
      </c>
      <c r="D94" s="12" t="s">
        <v>886</v>
      </c>
      <c r="E94" s="5">
        <v>2</v>
      </c>
    </row>
    <row r="95" spans="1:5">
      <c r="A95" s="5" t="s">
        <v>86</v>
      </c>
      <c r="B95" s="12" t="s">
        <v>87</v>
      </c>
      <c r="C95" s="5" t="s">
        <v>46</v>
      </c>
      <c r="D95" s="12" t="s">
        <v>47</v>
      </c>
      <c r="E95" s="5">
        <v>3</v>
      </c>
    </row>
    <row r="96" spans="1:5">
      <c r="A96" s="5" t="s">
        <v>86</v>
      </c>
      <c r="B96" s="12" t="s">
        <v>87</v>
      </c>
      <c r="C96" s="5" t="s">
        <v>887</v>
      </c>
      <c r="D96" s="12" t="s">
        <v>888</v>
      </c>
      <c r="E96" s="5">
        <v>1</v>
      </c>
    </row>
    <row r="97" spans="1:5">
      <c r="A97" s="5" t="s">
        <v>86</v>
      </c>
      <c r="B97" s="12" t="s">
        <v>87</v>
      </c>
      <c r="C97" s="5" t="s">
        <v>895</v>
      </c>
      <c r="D97" s="12" t="s">
        <v>896</v>
      </c>
      <c r="E97" s="5">
        <v>32</v>
      </c>
    </row>
    <row r="98" spans="1:5">
      <c r="A98" s="5" t="s">
        <v>86</v>
      </c>
      <c r="B98" s="12" t="s">
        <v>87</v>
      </c>
      <c r="C98" s="5" t="s">
        <v>523</v>
      </c>
      <c r="D98" s="12" t="s">
        <v>524</v>
      </c>
      <c r="E98" s="5">
        <v>9</v>
      </c>
    </row>
    <row r="99" spans="1:5">
      <c r="A99" s="5" t="s">
        <v>86</v>
      </c>
      <c r="B99" s="12" t="s">
        <v>87</v>
      </c>
      <c r="C99" s="5" t="s">
        <v>798</v>
      </c>
      <c r="D99" s="12" t="s">
        <v>799</v>
      </c>
      <c r="E99" s="5">
        <v>1</v>
      </c>
    </row>
    <row r="100" spans="1:5">
      <c r="A100" s="5" t="s">
        <v>86</v>
      </c>
      <c r="B100" s="12" t="s">
        <v>87</v>
      </c>
      <c r="C100" s="5" t="s">
        <v>525</v>
      </c>
      <c r="D100" s="12" t="s">
        <v>526</v>
      </c>
      <c r="E100" s="5">
        <v>2</v>
      </c>
    </row>
    <row r="101" spans="1:5">
      <c r="A101" s="5" t="s">
        <v>86</v>
      </c>
      <c r="B101" s="12" t="s">
        <v>87</v>
      </c>
      <c r="C101" s="5" t="s">
        <v>84</v>
      </c>
      <c r="D101" s="12" t="s">
        <v>85</v>
      </c>
      <c r="E101" s="5">
        <v>17</v>
      </c>
    </row>
    <row r="102" spans="1:5">
      <c r="A102" s="5" t="s">
        <v>86</v>
      </c>
      <c r="B102" s="12" t="s">
        <v>87</v>
      </c>
      <c r="C102" s="5" t="s">
        <v>88</v>
      </c>
      <c r="D102" s="12" t="s">
        <v>89</v>
      </c>
      <c r="E102" s="5">
        <v>32</v>
      </c>
    </row>
    <row r="103" spans="1:5">
      <c r="A103" s="5" t="s">
        <v>86</v>
      </c>
      <c r="B103" s="12" t="s">
        <v>87</v>
      </c>
      <c r="C103" s="5" t="s">
        <v>907</v>
      </c>
      <c r="D103" s="12" t="s">
        <v>908</v>
      </c>
      <c r="E103" s="5">
        <v>26</v>
      </c>
    </row>
    <row r="104" spans="1:5">
      <c r="A104" s="5" t="s">
        <v>86</v>
      </c>
      <c r="B104" s="12" t="s">
        <v>87</v>
      </c>
      <c r="C104" s="5" t="s">
        <v>535</v>
      </c>
      <c r="D104" s="12" t="s">
        <v>536</v>
      </c>
      <c r="E104" s="5">
        <v>1720</v>
      </c>
    </row>
    <row r="105" spans="1:5">
      <c r="A105" s="5" t="s">
        <v>86</v>
      </c>
      <c r="B105" s="12" t="s">
        <v>87</v>
      </c>
      <c r="C105" s="5" t="s">
        <v>537</v>
      </c>
      <c r="D105" s="12" t="s">
        <v>538</v>
      </c>
      <c r="E105" s="5">
        <v>5</v>
      </c>
    </row>
    <row r="106" spans="1:5">
      <c r="A106" s="5" t="s">
        <v>86</v>
      </c>
      <c r="B106" s="12" t="s">
        <v>87</v>
      </c>
      <c r="C106" s="5" t="s">
        <v>913</v>
      </c>
      <c r="D106" s="12" t="s">
        <v>914</v>
      </c>
      <c r="E106" s="5">
        <v>2</v>
      </c>
    </row>
    <row r="107" spans="1:5">
      <c r="A107" s="5" t="s">
        <v>86</v>
      </c>
      <c r="B107" s="12" t="s">
        <v>87</v>
      </c>
      <c r="C107" s="5" t="s">
        <v>917</v>
      </c>
      <c r="D107" s="12" t="s">
        <v>918</v>
      </c>
      <c r="E107" s="5">
        <v>3</v>
      </c>
    </row>
    <row r="108" spans="1:5">
      <c r="A108" s="5" t="s">
        <v>86</v>
      </c>
      <c r="B108" s="12" t="s">
        <v>87</v>
      </c>
      <c r="C108" s="5" t="s">
        <v>104</v>
      </c>
      <c r="D108" s="12" t="s">
        <v>105</v>
      </c>
      <c r="E108" s="5">
        <v>4</v>
      </c>
    </row>
    <row r="109" spans="1:5">
      <c r="A109" s="5" t="s">
        <v>925</v>
      </c>
      <c r="B109" s="12" t="s">
        <v>926</v>
      </c>
      <c r="C109" s="5" t="s">
        <v>927</v>
      </c>
      <c r="D109" s="12" t="s">
        <v>928</v>
      </c>
      <c r="E109" s="5">
        <v>2</v>
      </c>
    </row>
    <row r="110" spans="1:5">
      <c r="A110" s="5" t="s">
        <v>108</v>
      </c>
      <c r="B110" s="12" t="s">
        <v>109</v>
      </c>
      <c r="C110" s="5" t="s">
        <v>933</v>
      </c>
      <c r="D110" s="12" t="s">
        <v>934</v>
      </c>
      <c r="E110" s="5">
        <v>188</v>
      </c>
    </row>
    <row r="111" spans="1:5">
      <c r="A111" s="5" t="s">
        <v>108</v>
      </c>
      <c r="B111" s="12" t="s">
        <v>109</v>
      </c>
      <c r="C111" s="5" t="s">
        <v>818</v>
      </c>
      <c r="D111" s="12" t="s">
        <v>819</v>
      </c>
      <c r="E111" s="5">
        <v>5</v>
      </c>
    </row>
    <row r="112" spans="1:5">
      <c r="A112" s="5" t="s">
        <v>108</v>
      </c>
      <c r="B112" s="12" t="s">
        <v>109</v>
      </c>
      <c r="C112" s="5" t="s">
        <v>106</v>
      </c>
      <c r="D112" s="12" t="s">
        <v>107</v>
      </c>
      <c r="E112" s="5">
        <v>38</v>
      </c>
    </row>
    <row r="113" spans="1:5">
      <c r="A113" s="5" t="s">
        <v>942</v>
      </c>
      <c r="B113" s="12" t="s">
        <v>943</v>
      </c>
      <c r="C113" s="5" t="s">
        <v>944</v>
      </c>
      <c r="D113" s="12" t="s">
        <v>943</v>
      </c>
      <c r="E113" s="5">
        <v>611</v>
      </c>
    </row>
    <row r="114" spans="1:5">
      <c r="A114" s="5" t="s">
        <v>945</v>
      </c>
      <c r="B114" s="12" t="s">
        <v>946</v>
      </c>
      <c r="C114" s="5" t="s">
        <v>947</v>
      </c>
      <c r="D114" s="12" t="s">
        <v>948</v>
      </c>
      <c r="E114" s="5">
        <v>7384</v>
      </c>
    </row>
    <row r="115" spans="1:5">
      <c r="A115" s="5" t="s">
        <v>955</v>
      </c>
      <c r="B115" s="12" t="s">
        <v>956</v>
      </c>
      <c r="C115" s="5" t="s">
        <v>957</v>
      </c>
      <c r="D115" s="12" t="s">
        <v>956</v>
      </c>
      <c r="E115" s="5">
        <v>398</v>
      </c>
    </row>
    <row r="116" spans="1:5">
      <c r="A116" s="5" t="s">
        <v>961</v>
      </c>
      <c r="B116" s="12" t="s">
        <v>962</v>
      </c>
      <c r="C116" s="5" t="s">
        <v>963</v>
      </c>
      <c r="D116" s="12" t="s">
        <v>964</v>
      </c>
      <c r="E116" s="5">
        <v>186</v>
      </c>
    </row>
    <row r="117" spans="1:5">
      <c r="A117" s="5" t="s">
        <v>965</v>
      </c>
      <c r="B117" s="12" t="s">
        <v>966</v>
      </c>
      <c r="C117" s="5" t="s">
        <v>967</v>
      </c>
      <c r="D117" s="12" t="s">
        <v>968</v>
      </c>
      <c r="E117" s="5">
        <v>1452</v>
      </c>
    </row>
    <row r="118" spans="1:5">
      <c r="A118" s="5" t="s">
        <v>76</v>
      </c>
      <c r="B118" s="12" t="s">
        <v>77</v>
      </c>
      <c r="C118" s="5" t="s">
        <v>969</v>
      </c>
      <c r="D118" s="12" t="s">
        <v>970</v>
      </c>
      <c r="E118" s="5">
        <v>60</v>
      </c>
    </row>
    <row r="119" spans="1:5">
      <c r="A119" s="5" t="s">
        <v>76</v>
      </c>
      <c r="B119" s="12" t="s">
        <v>77</v>
      </c>
      <c r="C119" s="5" t="s">
        <v>971</v>
      </c>
      <c r="D119" s="12" t="s">
        <v>972</v>
      </c>
      <c r="E119" s="5">
        <v>115</v>
      </c>
    </row>
    <row r="120" spans="1:5">
      <c r="A120" s="5" t="s">
        <v>76</v>
      </c>
      <c r="B120" s="12" t="s">
        <v>77</v>
      </c>
      <c r="C120" s="5" t="s">
        <v>973</v>
      </c>
      <c r="D120" s="12" t="s">
        <v>974</v>
      </c>
      <c r="E120" s="5">
        <v>108</v>
      </c>
    </row>
    <row r="121" spans="1:5">
      <c r="A121" s="5" t="s">
        <v>76</v>
      </c>
      <c r="B121" s="12" t="s">
        <v>77</v>
      </c>
      <c r="C121" s="5" t="s">
        <v>975</v>
      </c>
      <c r="D121" s="12" t="s">
        <v>976</v>
      </c>
      <c r="E121" s="5">
        <v>41</v>
      </c>
    </row>
    <row r="122" spans="1:5">
      <c r="A122" s="5" t="s">
        <v>76</v>
      </c>
      <c r="B122" s="12" t="s">
        <v>77</v>
      </c>
      <c r="C122" s="5" t="s">
        <v>977</v>
      </c>
      <c r="D122" s="12" t="s">
        <v>978</v>
      </c>
      <c r="E122" s="5">
        <v>53</v>
      </c>
    </row>
    <row r="123" spans="1:5">
      <c r="A123" s="5" t="s">
        <v>983</v>
      </c>
      <c r="B123" s="12" t="s">
        <v>984</v>
      </c>
      <c r="C123" s="5" t="s">
        <v>985</v>
      </c>
      <c r="D123" s="12" t="s">
        <v>986</v>
      </c>
      <c r="E123" s="5">
        <v>13</v>
      </c>
    </row>
    <row r="124" spans="1:5">
      <c r="A124" s="5" t="s">
        <v>983</v>
      </c>
      <c r="B124" s="12" t="s">
        <v>984</v>
      </c>
      <c r="C124" s="5" t="s">
        <v>987</v>
      </c>
      <c r="D124" s="12" t="s">
        <v>988</v>
      </c>
      <c r="E124" s="5">
        <v>34</v>
      </c>
    </row>
    <row r="125" spans="1:5">
      <c r="A125" s="5" t="s">
        <v>983</v>
      </c>
      <c r="B125" s="12" t="s">
        <v>984</v>
      </c>
      <c r="C125" s="5" t="s">
        <v>989</v>
      </c>
      <c r="D125" s="12" t="s">
        <v>990</v>
      </c>
      <c r="E125" s="5">
        <v>74</v>
      </c>
    </row>
    <row r="126" spans="1:5">
      <c r="A126" s="5" t="s">
        <v>983</v>
      </c>
      <c r="B126" s="12" t="s">
        <v>984</v>
      </c>
      <c r="C126" s="5" t="s">
        <v>991</v>
      </c>
      <c r="D126" s="12" t="s">
        <v>992</v>
      </c>
      <c r="E126" s="5">
        <v>25</v>
      </c>
    </row>
    <row r="127" spans="1:5">
      <c r="A127" s="5" t="s">
        <v>983</v>
      </c>
      <c r="B127" s="12" t="s">
        <v>984</v>
      </c>
      <c r="C127" s="5" t="s">
        <v>993</v>
      </c>
      <c r="D127" s="12" t="s">
        <v>994</v>
      </c>
      <c r="E127" s="5">
        <v>20</v>
      </c>
    </row>
    <row r="128" spans="1:5">
      <c r="A128" s="5" t="s">
        <v>983</v>
      </c>
      <c r="B128" s="12" t="s">
        <v>984</v>
      </c>
      <c r="C128" s="5" t="s">
        <v>995</v>
      </c>
      <c r="D128" s="12" t="s">
        <v>996</v>
      </c>
      <c r="E128" s="5">
        <v>75</v>
      </c>
    </row>
    <row r="129" spans="1:5">
      <c r="A129" s="5" t="s">
        <v>983</v>
      </c>
      <c r="B129" s="12" t="s">
        <v>984</v>
      </c>
      <c r="C129" s="5" t="s">
        <v>997</v>
      </c>
      <c r="D129" s="12" t="s">
        <v>998</v>
      </c>
      <c r="E129" s="5">
        <v>57</v>
      </c>
    </row>
    <row r="130" spans="1:5">
      <c r="A130" s="5" t="s">
        <v>983</v>
      </c>
      <c r="B130" s="12" t="s">
        <v>984</v>
      </c>
      <c r="C130" s="5" t="s">
        <v>999</v>
      </c>
      <c r="D130" s="12" t="s">
        <v>1000</v>
      </c>
      <c r="E130" s="5">
        <v>20</v>
      </c>
    </row>
    <row r="131" spans="1:5">
      <c r="A131" s="5" t="s">
        <v>983</v>
      </c>
      <c r="B131" s="12" t="s">
        <v>984</v>
      </c>
      <c r="C131" s="5" t="s">
        <v>1001</v>
      </c>
      <c r="D131" s="12" t="s">
        <v>1002</v>
      </c>
      <c r="E131" s="5">
        <v>67</v>
      </c>
    </row>
    <row r="132" spans="1:5">
      <c r="A132" s="5" t="s">
        <v>983</v>
      </c>
      <c r="B132" s="12" t="s">
        <v>984</v>
      </c>
      <c r="C132" s="5" t="s">
        <v>1003</v>
      </c>
      <c r="D132" s="12" t="s">
        <v>996</v>
      </c>
      <c r="E132" s="5">
        <v>58</v>
      </c>
    </row>
    <row r="133" spans="1:5">
      <c r="A133" s="5" t="s">
        <v>983</v>
      </c>
      <c r="B133" s="12" t="s">
        <v>984</v>
      </c>
      <c r="C133" s="5" t="s">
        <v>1004</v>
      </c>
      <c r="D133" s="12" t="s">
        <v>1002</v>
      </c>
      <c r="E133" s="5">
        <v>61</v>
      </c>
    </row>
    <row r="134" spans="1:5">
      <c r="A134" s="5" t="s">
        <v>983</v>
      </c>
      <c r="B134" s="12" t="s">
        <v>984</v>
      </c>
      <c r="C134" s="5" t="s">
        <v>1005</v>
      </c>
      <c r="D134" s="12" t="s">
        <v>1006</v>
      </c>
      <c r="E134" s="5">
        <v>22</v>
      </c>
    </row>
    <row r="135" spans="1:5">
      <c r="A135" s="5" t="s">
        <v>983</v>
      </c>
      <c r="B135" s="12" t="s">
        <v>984</v>
      </c>
      <c r="C135" s="5" t="s">
        <v>1007</v>
      </c>
      <c r="D135" s="12" t="s">
        <v>1008</v>
      </c>
      <c r="E135" s="5">
        <v>108</v>
      </c>
    </row>
    <row r="136" spans="1:5">
      <c r="A136" s="5" t="s">
        <v>983</v>
      </c>
      <c r="B136" s="12" t="s">
        <v>984</v>
      </c>
      <c r="C136" s="5" t="s">
        <v>1009</v>
      </c>
      <c r="D136" s="12" t="s">
        <v>1010</v>
      </c>
      <c r="E136" s="5">
        <v>27</v>
      </c>
    </row>
    <row r="137" spans="1:5">
      <c r="A137" s="5" t="s">
        <v>983</v>
      </c>
      <c r="B137" s="12" t="s">
        <v>984</v>
      </c>
      <c r="C137" s="5" t="s">
        <v>1011</v>
      </c>
      <c r="D137" s="12" t="s">
        <v>1012</v>
      </c>
      <c r="E137" s="5">
        <v>70</v>
      </c>
    </row>
    <row r="138" spans="1:5">
      <c r="A138" s="5" t="s">
        <v>983</v>
      </c>
      <c r="B138" s="12" t="s">
        <v>984</v>
      </c>
      <c r="C138" s="5" t="s">
        <v>1013</v>
      </c>
      <c r="D138" s="12" t="s">
        <v>1014</v>
      </c>
      <c r="E138" s="5">
        <v>95</v>
      </c>
    </row>
    <row r="139" spans="1:5">
      <c r="A139" s="5" t="s">
        <v>983</v>
      </c>
      <c r="B139" s="12" t="s">
        <v>984</v>
      </c>
      <c r="C139" s="5" t="s">
        <v>1015</v>
      </c>
      <c r="D139" s="12" t="s">
        <v>1016</v>
      </c>
      <c r="E139" s="5">
        <v>85</v>
      </c>
    </row>
    <row r="140" spans="1:5">
      <c r="A140" s="5" t="s">
        <v>983</v>
      </c>
      <c r="B140" s="12" t="s">
        <v>984</v>
      </c>
      <c r="C140" s="5" t="s">
        <v>1017</v>
      </c>
      <c r="D140" s="12" t="s">
        <v>1018</v>
      </c>
      <c r="E140" s="5">
        <v>48</v>
      </c>
    </row>
    <row r="141" spans="1:5">
      <c r="A141" s="5" t="s">
        <v>983</v>
      </c>
      <c r="B141" s="12" t="s">
        <v>984</v>
      </c>
      <c r="C141" s="5" t="s">
        <v>1019</v>
      </c>
      <c r="D141" s="12" t="s">
        <v>1020</v>
      </c>
      <c r="E141" s="5">
        <v>43</v>
      </c>
    </row>
    <row r="142" spans="1:5">
      <c r="A142" s="5" t="s">
        <v>983</v>
      </c>
      <c r="B142" s="12" t="s">
        <v>984</v>
      </c>
      <c r="C142" s="5" t="s">
        <v>1021</v>
      </c>
      <c r="D142" s="12" t="s">
        <v>996</v>
      </c>
      <c r="E142" s="5">
        <v>43</v>
      </c>
    </row>
    <row r="143" spans="1:5">
      <c r="A143" s="5" t="s">
        <v>983</v>
      </c>
      <c r="B143" s="12" t="s">
        <v>984</v>
      </c>
      <c r="C143" s="5" t="s">
        <v>1022</v>
      </c>
      <c r="D143" s="12" t="s">
        <v>1023</v>
      </c>
      <c r="E143" s="5">
        <v>23</v>
      </c>
    </row>
    <row r="144" spans="1:5">
      <c r="A144" s="5" t="s">
        <v>1024</v>
      </c>
      <c r="B144" s="12" t="s">
        <v>1025</v>
      </c>
      <c r="C144" s="5" t="s">
        <v>1026</v>
      </c>
      <c r="D144" s="12" t="s">
        <v>1027</v>
      </c>
      <c r="E144" s="5">
        <v>34</v>
      </c>
    </row>
    <row r="145" spans="1:5">
      <c r="A145" s="5" t="s">
        <v>1024</v>
      </c>
      <c r="B145" s="12" t="s">
        <v>1025</v>
      </c>
      <c r="C145" s="5" t="s">
        <v>1028</v>
      </c>
      <c r="D145" s="12" t="s">
        <v>1029</v>
      </c>
      <c r="E145" s="5">
        <v>8</v>
      </c>
    </row>
    <row r="146" spans="1:5">
      <c r="A146" s="5" t="s">
        <v>1024</v>
      </c>
      <c r="B146" s="12" t="s">
        <v>1025</v>
      </c>
      <c r="C146" s="5" t="s">
        <v>543</v>
      </c>
      <c r="D146" s="12" t="s">
        <v>544</v>
      </c>
      <c r="E146" s="5">
        <v>10</v>
      </c>
    </row>
    <row r="147" spans="1:5">
      <c r="A147" s="5" t="s">
        <v>1034</v>
      </c>
      <c r="B147" s="12" t="s">
        <v>1035</v>
      </c>
      <c r="C147" s="5" t="s">
        <v>1036</v>
      </c>
      <c r="D147" s="12" t="s">
        <v>1037</v>
      </c>
      <c r="E147" s="5">
        <v>1123</v>
      </c>
    </row>
    <row r="148" spans="1:5">
      <c r="A148" s="5" t="s">
        <v>1038</v>
      </c>
      <c r="B148" s="12" t="s">
        <v>1039</v>
      </c>
      <c r="C148" s="5" t="s">
        <v>1040</v>
      </c>
      <c r="D148" s="12" t="s">
        <v>1041</v>
      </c>
      <c r="E148" s="5">
        <v>159</v>
      </c>
    </row>
    <row r="149" spans="1:5">
      <c r="A149" s="5" t="s">
        <v>1042</v>
      </c>
      <c r="B149" s="12" t="s">
        <v>1043</v>
      </c>
      <c r="C149" s="5" t="s">
        <v>1044</v>
      </c>
      <c r="D149" s="12" t="s">
        <v>1043</v>
      </c>
      <c r="E149" s="5">
        <v>254</v>
      </c>
    </row>
    <row r="150" spans="1:5">
      <c r="A150" s="5" t="s">
        <v>1045</v>
      </c>
      <c r="B150" s="12" t="s">
        <v>1046</v>
      </c>
      <c r="C150" s="5" t="s">
        <v>1047</v>
      </c>
      <c r="D150" s="12" t="s">
        <v>1048</v>
      </c>
      <c r="E150" s="5">
        <v>12</v>
      </c>
    </row>
    <row r="151" spans="1:5">
      <c r="A151" s="5" t="s">
        <v>1045</v>
      </c>
      <c r="B151" s="12" t="s">
        <v>1046</v>
      </c>
      <c r="C151" s="5" t="s">
        <v>1049</v>
      </c>
      <c r="D151" s="12" t="s">
        <v>1050</v>
      </c>
      <c r="E151" s="5">
        <v>2</v>
      </c>
    </row>
    <row r="152" spans="1:5">
      <c r="A152" s="5" t="s">
        <v>1045</v>
      </c>
      <c r="B152" s="12" t="s">
        <v>1046</v>
      </c>
      <c r="C152" s="5" t="s">
        <v>1051</v>
      </c>
      <c r="D152" s="12" t="s">
        <v>1052</v>
      </c>
      <c r="E152" s="5">
        <v>34</v>
      </c>
    </row>
    <row r="153" spans="1:5">
      <c r="A153" s="5" t="s">
        <v>1045</v>
      </c>
      <c r="B153" s="12" t="s">
        <v>1046</v>
      </c>
      <c r="C153" s="5" t="s">
        <v>1053</v>
      </c>
      <c r="D153" s="12" t="s">
        <v>1054</v>
      </c>
      <c r="E153" s="5">
        <v>64</v>
      </c>
    </row>
    <row r="154" spans="1:5">
      <c r="A154" s="5" t="s">
        <v>1045</v>
      </c>
      <c r="B154" s="12" t="s">
        <v>1046</v>
      </c>
      <c r="C154" s="5" t="s">
        <v>1055</v>
      </c>
      <c r="D154" s="12" t="s">
        <v>1056</v>
      </c>
      <c r="E154" s="5">
        <v>25</v>
      </c>
    </row>
    <row r="155" spans="1:5">
      <c r="A155" s="5" t="s">
        <v>1045</v>
      </c>
      <c r="B155" s="12" t="s">
        <v>1046</v>
      </c>
      <c r="C155" s="5" t="s">
        <v>1057</v>
      </c>
      <c r="D155" s="12" t="s">
        <v>1058</v>
      </c>
      <c r="E155" s="5">
        <v>31</v>
      </c>
    </row>
    <row r="156" spans="1:5">
      <c r="A156" s="5" t="s">
        <v>1045</v>
      </c>
      <c r="B156" s="12" t="s">
        <v>1046</v>
      </c>
      <c r="C156" s="5" t="s">
        <v>1059</v>
      </c>
      <c r="D156" s="12" t="s">
        <v>1058</v>
      </c>
      <c r="E156" s="5">
        <v>31</v>
      </c>
    </row>
    <row r="157" spans="1:5">
      <c r="A157" s="5" t="s">
        <v>1045</v>
      </c>
      <c r="B157" s="12" t="s">
        <v>1046</v>
      </c>
      <c r="C157" s="5" t="s">
        <v>1060</v>
      </c>
      <c r="D157" s="12" t="s">
        <v>1058</v>
      </c>
      <c r="E157" s="5">
        <v>12</v>
      </c>
    </row>
    <row r="158" spans="1:5">
      <c r="A158" s="5" t="s">
        <v>1045</v>
      </c>
      <c r="B158" s="12" t="s">
        <v>1046</v>
      </c>
      <c r="C158" s="5" t="s">
        <v>1061</v>
      </c>
      <c r="D158" s="12" t="s">
        <v>1058</v>
      </c>
      <c r="E158" s="5">
        <v>9</v>
      </c>
    </row>
    <row r="159" spans="1:5">
      <c r="A159" s="5" t="s">
        <v>1045</v>
      </c>
      <c r="B159" s="12" t="s">
        <v>1046</v>
      </c>
      <c r="C159" s="5" t="s">
        <v>1062</v>
      </c>
      <c r="D159" s="12" t="s">
        <v>1058</v>
      </c>
      <c r="E159" s="5">
        <v>9</v>
      </c>
    </row>
    <row r="160" spans="1:5">
      <c r="A160" s="5" t="s">
        <v>1067</v>
      </c>
      <c r="B160" s="12" t="s">
        <v>1068</v>
      </c>
      <c r="C160" s="5" t="s">
        <v>549</v>
      </c>
      <c r="D160" s="12" t="s">
        <v>550</v>
      </c>
      <c r="E160" s="5">
        <v>540</v>
      </c>
    </row>
    <row r="161" spans="1:5">
      <c r="A161" s="45" t="s">
        <v>122</v>
      </c>
      <c r="B161" s="46"/>
      <c r="C161" s="46"/>
      <c r="D161" s="47"/>
      <c r="E161" s="6">
        <f>SUM(E2:E160)</f>
        <v>63460</v>
      </c>
    </row>
  </sheetData>
  <mergeCells count="1">
    <mergeCell ref="A161:D1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37"/>
  <sheetViews>
    <sheetView tabSelected="1" topLeftCell="B1" zoomScale="85" zoomScaleNormal="85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E4" sqref="E4"/>
    </sheetView>
  </sheetViews>
  <sheetFormatPr defaultRowHeight="15"/>
  <cols>
    <col min="1" max="2" width="9.140625" style="17"/>
    <col min="3" max="3" width="7.28515625" style="17" customWidth="1"/>
    <col min="4" max="4" width="44.140625" style="17" customWidth="1"/>
    <col min="5" max="5" width="9.5703125" style="17" customWidth="1"/>
    <col min="6" max="6" width="11.42578125" style="17" customWidth="1"/>
    <col min="7" max="7" width="10.85546875" style="17" customWidth="1"/>
    <col min="8" max="8" width="12.5703125" style="17" customWidth="1"/>
    <col min="9" max="9" width="11.42578125" style="17" customWidth="1"/>
    <col min="10" max="10" width="14.42578125" style="17" customWidth="1"/>
    <col min="11" max="11" width="12.7109375" style="17" customWidth="1"/>
    <col min="12" max="12" width="12" style="17" customWidth="1"/>
    <col min="13" max="13" width="10.5703125" style="17" customWidth="1"/>
    <col min="14" max="14" width="9" style="17" customWidth="1"/>
    <col min="15" max="15" width="10" style="17" customWidth="1"/>
    <col min="16" max="16384" width="9.140625" style="17"/>
  </cols>
  <sheetData>
    <row r="2" spans="2:18" ht="165">
      <c r="B2" s="15" t="s">
        <v>1074</v>
      </c>
      <c r="C2" s="16" t="s">
        <v>1075</v>
      </c>
      <c r="D2" s="15" t="s">
        <v>1076</v>
      </c>
      <c r="E2" s="15" t="s">
        <v>1070</v>
      </c>
      <c r="F2" s="15" t="s">
        <v>1071</v>
      </c>
      <c r="G2" s="15" t="s">
        <v>1072</v>
      </c>
      <c r="H2" s="15" t="s">
        <v>1073</v>
      </c>
      <c r="I2" s="15" t="s">
        <v>1077</v>
      </c>
      <c r="J2" s="15" t="s">
        <v>1099</v>
      </c>
      <c r="K2" s="15" t="s">
        <v>1100</v>
      </c>
      <c r="L2" s="15" t="s">
        <v>1101</v>
      </c>
      <c r="M2" s="15" t="s">
        <v>1098</v>
      </c>
      <c r="N2" s="15" t="s">
        <v>1078</v>
      </c>
      <c r="O2" s="15" t="s">
        <v>1102</v>
      </c>
      <c r="P2" s="15" t="s">
        <v>1079</v>
      </c>
      <c r="Q2" s="15" t="s">
        <v>1103</v>
      </c>
      <c r="R2" s="15" t="s">
        <v>1104</v>
      </c>
    </row>
    <row r="3" spans="2:18">
      <c r="B3" s="15" t="s">
        <v>1080</v>
      </c>
      <c r="C3" s="16" t="s">
        <v>1081</v>
      </c>
      <c r="D3" s="15" t="s">
        <v>1082</v>
      </c>
      <c r="E3" s="15" t="s">
        <v>1083</v>
      </c>
      <c r="F3" s="15" t="s">
        <v>1084</v>
      </c>
      <c r="G3" s="15" t="s">
        <v>1085</v>
      </c>
      <c r="H3" s="15" t="s">
        <v>1086</v>
      </c>
      <c r="I3" s="15">
        <v>7</v>
      </c>
      <c r="J3" s="15" t="s">
        <v>1087</v>
      </c>
      <c r="K3" s="15" t="s">
        <v>1088</v>
      </c>
      <c r="L3" s="15" t="s">
        <v>1089</v>
      </c>
      <c r="M3" s="15" t="s">
        <v>1090</v>
      </c>
      <c r="N3" s="15" t="s">
        <v>1091</v>
      </c>
      <c r="O3" s="15" t="s">
        <v>1092</v>
      </c>
      <c r="P3" s="15" t="s">
        <v>1093</v>
      </c>
      <c r="Q3" s="15" t="s">
        <v>1094</v>
      </c>
      <c r="R3" s="15" t="s">
        <v>1095</v>
      </c>
    </row>
    <row r="4" spans="2:18">
      <c r="B4" s="18">
        <v>1</v>
      </c>
      <c r="C4" s="19">
        <v>964</v>
      </c>
      <c r="D4" s="18" t="s">
        <v>1069</v>
      </c>
      <c r="E4" s="18">
        <v>0</v>
      </c>
      <c r="F4" s="19">
        <v>229</v>
      </c>
      <c r="G4" s="19">
        <v>229</v>
      </c>
      <c r="H4" s="18">
        <f>+E4*40+F4*50-G4*23</f>
        <v>6183</v>
      </c>
      <c r="I4" s="18">
        <f>VLOOKUP(C4,[1]Calculation!$B$8:$J$135,9,FALSE)</f>
        <v>0</v>
      </c>
      <c r="J4" s="18">
        <v>0</v>
      </c>
      <c r="K4" s="18">
        <f>+I4-J4</f>
        <v>0</v>
      </c>
      <c r="L4" s="18">
        <f>+H4-J4</f>
        <v>6183</v>
      </c>
      <c r="M4" s="18">
        <v>0</v>
      </c>
      <c r="N4" s="18">
        <v>0</v>
      </c>
      <c r="O4" s="18">
        <f>+M4+N4</f>
        <v>0</v>
      </c>
      <c r="P4" s="18">
        <f>IF(O4&gt;L4,L4,O4)</f>
        <v>0</v>
      </c>
      <c r="Q4" s="18">
        <f>+O4-P4</f>
        <v>0</v>
      </c>
      <c r="R4" s="18">
        <f>+L4-P4</f>
        <v>6183</v>
      </c>
    </row>
    <row r="5" spans="2:18">
      <c r="B5" s="18">
        <v>2</v>
      </c>
      <c r="C5" s="19">
        <v>615</v>
      </c>
      <c r="D5" s="18" t="s">
        <v>705</v>
      </c>
      <c r="E5" s="18">
        <v>0</v>
      </c>
      <c r="F5" s="19">
        <v>22</v>
      </c>
      <c r="G5" s="19">
        <v>0</v>
      </c>
      <c r="H5" s="18">
        <f t="shared" ref="H5:H69" si="0">+E5*40+F5*50-G5*23</f>
        <v>1100</v>
      </c>
      <c r="I5" s="18">
        <f>VLOOKUP(C5,[1]Calculation!$B$8:$J$135,9,FALSE)</f>
        <v>26109338</v>
      </c>
      <c r="J5" s="18">
        <v>110</v>
      </c>
      <c r="K5" s="18">
        <f t="shared" ref="K5:K68" si="1">+I5-J5</f>
        <v>26109228</v>
      </c>
      <c r="L5" s="18">
        <f t="shared" ref="L5:L68" si="2">+H5-J5</f>
        <v>990</v>
      </c>
      <c r="M5" s="18">
        <v>2600</v>
      </c>
      <c r="N5" s="18">
        <v>0</v>
      </c>
      <c r="O5" s="18">
        <f t="shared" ref="O5:O68" si="3">+M5+N5</f>
        <v>2600</v>
      </c>
      <c r="P5" s="18">
        <f t="shared" ref="P5:P68" si="4">IF(O5&gt;L5,L5,O5)</f>
        <v>990</v>
      </c>
      <c r="Q5" s="18">
        <f t="shared" ref="Q5:Q68" si="5">+O5-P5</f>
        <v>1610</v>
      </c>
      <c r="R5" s="18">
        <f t="shared" ref="R5:R68" si="6">+L5-P5</f>
        <v>0</v>
      </c>
    </row>
    <row r="6" spans="2:18">
      <c r="B6" s="18">
        <v>3</v>
      </c>
      <c r="C6" s="19">
        <v>661</v>
      </c>
      <c r="D6" s="18" t="s">
        <v>853</v>
      </c>
      <c r="E6" s="18">
        <v>0</v>
      </c>
      <c r="F6" s="19">
        <v>7018</v>
      </c>
      <c r="G6" s="19">
        <v>0</v>
      </c>
      <c r="H6" s="18">
        <f t="shared" si="0"/>
        <v>350900</v>
      </c>
      <c r="I6" s="18">
        <f>VLOOKUP(C6,[1]Calculation!$B$8:$J$135,9,FALSE)</f>
        <v>0</v>
      </c>
      <c r="J6" s="18">
        <v>0</v>
      </c>
      <c r="K6" s="18">
        <f t="shared" si="1"/>
        <v>0</v>
      </c>
      <c r="L6" s="18">
        <f t="shared" si="2"/>
        <v>350900</v>
      </c>
      <c r="M6" s="18">
        <v>0</v>
      </c>
      <c r="N6" s="18">
        <v>0</v>
      </c>
      <c r="O6" s="18">
        <f t="shared" si="3"/>
        <v>0</v>
      </c>
      <c r="P6" s="18">
        <f t="shared" si="4"/>
        <v>0</v>
      </c>
      <c r="Q6" s="18">
        <f t="shared" si="5"/>
        <v>0</v>
      </c>
      <c r="R6" s="18">
        <f t="shared" si="6"/>
        <v>350900</v>
      </c>
    </row>
    <row r="7" spans="2:18">
      <c r="B7" s="18">
        <v>4</v>
      </c>
      <c r="C7" s="19">
        <v>623</v>
      </c>
      <c r="D7" s="18" t="s">
        <v>751</v>
      </c>
      <c r="E7" s="18">
        <v>0</v>
      </c>
      <c r="F7" s="19">
        <v>2827</v>
      </c>
      <c r="G7" s="19">
        <v>0</v>
      </c>
      <c r="H7" s="18">
        <f t="shared" si="0"/>
        <v>141350</v>
      </c>
      <c r="I7" s="18">
        <f>VLOOKUP(C7,[1]Calculation!$B$8:$J$135,9,FALSE)</f>
        <v>0</v>
      </c>
      <c r="J7" s="18">
        <v>0</v>
      </c>
      <c r="K7" s="18">
        <f t="shared" si="1"/>
        <v>0</v>
      </c>
      <c r="L7" s="18">
        <f t="shared" si="2"/>
        <v>141350</v>
      </c>
      <c r="M7" s="18">
        <v>0</v>
      </c>
      <c r="N7" s="18">
        <v>0</v>
      </c>
      <c r="O7" s="18">
        <f t="shared" si="3"/>
        <v>0</v>
      </c>
      <c r="P7" s="18">
        <f t="shared" si="4"/>
        <v>0</v>
      </c>
      <c r="Q7" s="18">
        <f t="shared" si="5"/>
        <v>0</v>
      </c>
      <c r="R7" s="18">
        <f t="shared" si="6"/>
        <v>141350</v>
      </c>
    </row>
    <row r="8" spans="2:18">
      <c r="B8" s="18">
        <v>5</v>
      </c>
      <c r="C8" s="19">
        <v>821</v>
      </c>
      <c r="D8" s="18" t="s">
        <v>936</v>
      </c>
      <c r="E8" s="18">
        <v>0</v>
      </c>
      <c r="F8" s="19">
        <v>22784</v>
      </c>
      <c r="G8" s="19">
        <v>0</v>
      </c>
      <c r="H8" s="18">
        <f t="shared" si="0"/>
        <v>1139200</v>
      </c>
      <c r="I8" s="18">
        <f>VLOOKUP(C8,[1]Calculation!$B$8:$J$135,9,FALSE)</f>
        <v>33807267</v>
      </c>
      <c r="J8" s="18">
        <v>113920</v>
      </c>
      <c r="K8" s="18">
        <f t="shared" si="1"/>
        <v>33693347</v>
      </c>
      <c r="L8" s="18">
        <f t="shared" si="2"/>
        <v>1025280</v>
      </c>
      <c r="M8" s="18">
        <v>0</v>
      </c>
      <c r="N8" s="18">
        <v>0</v>
      </c>
      <c r="O8" s="18">
        <f t="shared" si="3"/>
        <v>0</v>
      </c>
      <c r="P8" s="18">
        <f t="shared" si="4"/>
        <v>0</v>
      </c>
      <c r="Q8" s="18">
        <f t="shared" si="5"/>
        <v>0</v>
      </c>
      <c r="R8" s="18">
        <f t="shared" si="6"/>
        <v>1025280</v>
      </c>
    </row>
    <row r="9" spans="2:18">
      <c r="B9" s="18">
        <v>6</v>
      </c>
      <c r="C9" s="19">
        <v>647</v>
      </c>
      <c r="D9" s="18" t="s">
        <v>814</v>
      </c>
      <c r="E9" s="18">
        <v>0</v>
      </c>
      <c r="F9" s="19">
        <v>696</v>
      </c>
      <c r="G9" s="19">
        <v>0</v>
      </c>
      <c r="H9" s="18">
        <f t="shared" si="0"/>
        <v>34800</v>
      </c>
      <c r="I9" s="18">
        <f>VLOOKUP(C9,[1]Calculation!$B$8:$J$135,9,FALSE)</f>
        <v>0</v>
      </c>
      <c r="J9" s="18">
        <v>0</v>
      </c>
      <c r="K9" s="18">
        <f t="shared" si="1"/>
        <v>0</v>
      </c>
      <c r="L9" s="18">
        <f t="shared" si="2"/>
        <v>34800</v>
      </c>
      <c r="M9" s="18">
        <v>0</v>
      </c>
      <c r="N9" s="18">
        <v>0</v>
      </c>
      <c r="O9" s="18">
        <f t="shared" si="3"/>
        <v>0</v>
      </c>
      <c r="P9" s="18">
        <f t="shared" si="4"/>
        <v>0</v>
      </c>
      <c r="Q9" s="18">
        <f t="shared" si="5"/>
        <v>0</v>
      </c>
      <c r="R9" s="18">
        <f t="shared" si="6"/>
        <v>34800</v>
      </c>
    </row>
    <row r="10" spans="2:18">
      <c r="B10" s="18">
        <v>7</v>
      </c>
      <c r="C10" s="19">
        <v>630</v>
      </c>
      <c r="D10" s="18" t="s">
        <v>765</v>
      </c>
      <c r="E10" s="18">
        <v>0</v>
      </c>
      <c r="F10" s="19">
        <v>129</v>
      </c>
      <c r="G10" s="19">
        <v>0</v>
      </c>
      <c r="H10" s="18">
        <f t="shared" si="0"/>
        <v>6450</v>
      </c>
      <c r="I10" s="18">
        <f>VLOOKUP(C10,[1]Calculation!$B$8:$J$135,9,FALSE)</f>
        <v>0</v>
      </c>
      <c r="J10" s="18">
        <v>0</v>
      </c>
      <c r="K10" s="18">
        <f t="shared" si="1"/>
        <v>0</v>
      </c>
      <c r="L10" s="18">
        <f t="shared" si="2"/>
        <v>6450</v>
      </c>
      <c r="M10" s="18">
        <v>0</v>
      </c>
      <c r="N10" s="18">
        <v>0</v>
      </c>
      <c r="O10" s="18">
        <f t="shared" si="3"/>
        <v>0</v>
      </c>
      <c r="P10" s="18">
        <f t="shared" si="4"/>
        <v>0</v>
      </c>
      <c r="Q10" s="18">
        <f t="shared" si="5"/>
        <v>0</v>
      </c>
      <c r="R10" s="18">
        <f t="shared" si="6"/>
        <v>6450</v>
      </c>
    </row>
    <row r="11" spans="2:18">
      <c r="B11" s="18">
        <v>8</v>
      </c>
      <c r="C11" s="19">
        <v>601</v>
      </c>
      <c r="D11" s="18" t="s">
        <v>37</v>
      </c>
      <c r="E11" s="18">
        <v>1</v>
      </c>
      <c r="F11" s="19">
        <v>23236</v>
      </c>
      <c r="G11" s="19">
        <v>13</v>
      </c>
      <c r="H11" s="18">
        <f t="shared" si="0"/>
        <v>1161541</v>
      </c>
      <c r="I11" s="18">
        <f>VLOOKUP(C11,[1]Calculation!$B$8:$J$135,9,FALSE)</f>
        <v>585861</v>
      </c>
      <c r="J11" s="18">
        <v>116154</v>
      </c>
      <c r="K11" s="18">
        <f t="shared" si="1"/>
        <v>469707</v>
      </c>
      <c r="L11" s="18">
        <f t="shared" si="2"/>
        <v>1045387</v>
      </c>
      <c r="M11" s="18">
        <v>0</v>
      </c>
      <c r="N11" s="18">
        <v>150000</v>
      </c>
      <c r="O11" s="18">
        <f t="shared" si="3"/>
        <v>150000</v>
      </c>
      <c r="P11" s="18">
        <f t="shared" si="4"/>
        <v>150000</v>
      </c>
      <c r="Q11" s="18">
        <f t="shared" si="5"/>
        <v>0</v>
      </c>
      <c r="R11" s="18">
        <f t="shared" si="6"/>
        <v>895387</v>
      </c>
    </row>
    <row r="12" spans="2:18">
      <c r="B12" s="18">
        <v>9</v>
      </c>
      <c r="C12" s="19">
        <v>648</v>
      </c>
      <c r="D12" s="18" t="s">
        <v>817</v>
      </c>
      <c r="E12" s="18">
        <v>0</v>
      </c>
      <c r="F12" s="19">
        <v>2207</v>
      </c>
      <c r="G12" s="19">
        <v>0</v>
      </c>
      <c r="H12" s="18">
        <f t="shared" si="0"/>
        <v>110350</v>
      </c>
      <c r="I12" s="18">
        <f>VLOOKUP(C12,[1]Calculation!$B$8:$J$135,9,FALSE)</f>
        <v>0</v>
      </c>
      <c r="J12" s="18">
        <v>0</v>
      </c>
      <c r="K12" s="18">
        <f t="shared" si="1"/>
        <v>0</v>
      </c>
      <c r="L12" s="18">
        <f t="shared" si="2"/>
        <v>110350</v>
      </c>
      <c r="M12" s="18">
        <v>0</v>
      </c>
      <c r="N12" s="18">
        <v>0</v>
      </c>
      <c r="O12" s="18">
        <f t="shared" si="3"/>
        <v>0</v>
      </c>
      <c r="P12" s="18">
        <f t="shared" si="4"/>
        <v>0</v>
      </c>
      <c r="Q12" s="18">
        <f t="shared" si="5"/>
        <v>0</v>
      </c>
      <c r="R12" s="18">
        <f t="shared" si="6"/>
        <v>110350</v>
      </c>
    </row>
    <row r="13" spans="2:18">
      <c r="B13" s="18">
        <v>10</v>
      </c>
      <c r="C13" s="19">
        <v>602</v>
      </c>
      <c r="D13" s="18" t="s">
        <v>39</v>
      </c>
      <c r="E13" s="18">
        <v>3</v>
      </c>
      <c r="F13" s="19">
        <v>21848</v>
      </c>
      <c r="G13" s="19">
        <v>6729</v>
      </c>
      <c r="H13" s="18">
        <f t="shared" si="0"/>
        <v>937753</v>
      </c>
      <c r="I13" s="18">
        <f>VLOOKUP(C13,[1]Calculation!$B$8:$J$135,9,FALSE)</f>
        <v>65291517</v>
      </c>
      <c r="J13" s="18">
        <v>93775</v>
      </c>
      <c r="K13" s="18">
        <f t="shared" si="1"/>
        <v>65197742</v>
      </c>
      <c r="L13" s="18">
        <f t="shared" si="2"/>
        <v>843978</v>
      </c>
      <c r="M13" s="18">
        <v>0</v>
      </c>
      <c r="N13" s="18">
        <v>0</v>
      </c>
      <c r="O13" s="18">
        <f t="shared" si="3"/>
        <v>0</v>
      </c>
      <c r="P13" s="18">
        <f t="shared" si="4"/>
        <v>0</v>
      </c>
      <c r="Q13" s="18">
        <f t="shared" si="5"/>
        <v>0</v>
      </c>
      <c r="R13" s="18">
        <f t="shared" si="6"/>
        <v>843978</v>
      </c>
    </row>
    <row r="14" spans="2:18">
      <c r="B14" s="18">
        <v>11</v>
      </c>
      <c r="C14" s="19">
        <v>649</v>
      </c>
      <c r="D14" s="18" t="s">
        <v>821</v>
      </c>
      <c r="E14" s="18">
        <v>0</v>
      </c>
      <c r="F14" s="19">
        <v>3189</v>
      </c>
      <c r="G14" s="19">
        <v>0</v>
      </c>
      <c r="H14" s="18">
        <f t="shared" si="0"/>
        <v>159450</v>
      </c>
      <c r="I14" s="18">
        <f>VLOOKUP(C14,[1]Calculation!$B$8:$J$135,9,FALSE)</f>
        <v>0</v>
      </c>
      <c r="J14" s="18">
        <v>0</v>
      </c>
      <c r="K14" s="18">
        <f t="shared" si="1"/>
        <v>0</v>
      </c>
      <c r="L14" s="18">
        <f t="shared" si="2"/>
        <v>159450</v>
      </c>
      <c r="M14" s="18">
        <v>0</v>
      </c>
      <c r="N14" s="18">
        <v>0</v>
      </c>
      <c r="O14" s="18">
        <f t="shared" si="3"/>
        <v>0</v>
      </c>
      <c r="P14" s="18">
        <f t="shared" si="4"/>
        <v>0</v>
      </c>
      <c r="Q14" s="18">
        <f t="shared" si="5"/>
        <v>0</v>
      </c>
      <c r="R14" s="18">
        <f t="shared" si="6"/>
        <v>159450</v>
      </c>
    </row>
    <row r="15" spans="2:18">
      <c r="B15" s="18">
        <v>12</v>
      </c>
      <c r="C15" s="19">
        <v>662</v>
      </c>
      <c r="D15" s="18" t="s">
        <v>859</v>
      </c>
      <c r="E15" s="18">
        <v>0</v>
      </c>
      <c r="F15" s="19">
        <v>277</v>
      </c>
      <c r="G15" s="19">
        <v>0</v>
      </c>
      <c r="H15" s="18">
        <f t="shared" si="0"/>
        <v>13850</v>
      </c>
      <c r="I15" s="18">
        <f>VLOOKUP(C15,[1]Calculation!$B$8:$J$135,9,FALSE)</f>
        <v>0</v>
      </c>
      <c r="J15" s="18">
        <v>0</v>
      </c>
      <c r="K15" s="18">
        <f t="shared" si="1"/>
        <v>0</v>
      </c>
      <c r="L15" s="18">
        <f t="shared" si="2"/>
        <v>13850</v>
      </c>
      <c r="M15" s="18">
        <v>0</v>
      </c>
      <c r="N15" s="18">
        <v>0</v>
      </c>
      <c r="O15" s="18">
        <f t="shared" si="3"/>
        <v>0</v>
      </c>
      <c r="P15" s="18">
        <f t="shared" si="4"/>
        <v>0</v>
      </c>
      <c r="Q15" s="18">
        <f t="shared" si="5"/>
        <v>0</v>
      </c>
      <c r="R15" s="18">
        <f t="shared" si="6"/>
        <v>13850</v>
      </c>
    </row>
    <row r="16" spans="2:18">
      <c r="B16" s="18">
        <v>13</v>
      </c>
      <c r="C16" s="19">
        <v>671</v>
      </c>
      <c r="D16" s="18" t="s">
        <v>870</v>
      </c>
      <c r="E16" s="18">
        <v>0</v>
      </c>
      <c r="F16" s="19">
        <v>1182</v>
      </c>
      <c r="G16" s="19">
        <v>0</v>
      </c>
      <c r="H16" s="18">
        <f t="shared" si="0"/>
        <v>59100</v>
      </c>
      <c r="I16" s="18">
        <f>VLOOKUP(C16,[1]Calculation!$B$8:$J$135,9,FALSE)</f>
        <v>0</v>
      </c>
      <c r="J16" s="18">
        <v>0</v>
      </c>
      <c r="K16" s="18">
        <f t="shared" si="1"/>
        <v>0</v>
      </c>
      <c r="L16" s="18">
        <f t="shared" si="2"/>
        <v>59100</v>
      </c>
      <c r="M16" s="18">
        <v>0</v>
      </c>
      <c r="N16" s="18">
        <v>0</v>
      </c>
      <c r="O16" s="18">
        <f t="shared" si="3"/>
        <v>0</v>
      </c>
      <c r="P16" s="18">
        <f t="shared" si="4"/>
        <v>0</v>
      </c>
      <c r="Q16" s="18">
        <f t="shared" si="5"/>
        <v>0</v>
      </c>
      <c r="R16" s="18">
        <f t="shared" si="6"/>
        <v>59100</v>
      </c>
    </row>
    <row r="17" spans="2:18">
      <c r="B17" s="18">
        <v>14</v>
      </c>
      <c r="C17" s="19">
        <v>670</v>
      </c>
      <c r="D17" s="18" t="s">
        <v>866</v>
      </c>
      <c r="E17" s="18">
        <v>0</v>
      </c>
      <c r="F17" s="19">
        <v>188</v>
      </c>
      <c r="G17" s="19">
        <v>0</v>
      </c>
      <c r="H17" s="18">
        <f t="shared" si="0"/>
        <v>9400</v>
      </c>
      <c r="I17" s="18">
        <f>VLOOKUP(C17,[1]Calculation!$B$8:$J$135,9,FALSE)</f>
        <v>0</v>
      </c>
      <c r="J17" s="18">
        <v>0</v>
      </c>
      <c r="K17" s="18">
        <f t="shared" si="1"/>
        <v>0</v>
      </c>
      <c r="L17" s="18">
        <f t="shared" si="2"/>
        <v>9400</v>
      </c>
      <c r="M17" s="18">
        <v>0</v>
      </c>
      <c r="N17" s="18">
        <v>0</v>
      </c>
      <c r="O17" s="18">
        <f t="shared" si="3"/>
        <v>0</v>
      </c>
      <c r="P17" s="18">
        <f t="shared" si="4"/>
        <v>0</v>
      </c>
      <c r="Q17" s="18">
        <f t="shared" si="5"/>
        <v>0</v>
      </c>
      <c r="R17" s="18">
        <f t="shared" si="6"/>
        <v>9400</v>
      </c>
    </row>
    <row r="18" spans="2:18">
      <c r="B18" s="18">
        <v>15</v>
      </c>
      <c r="C18" s="19">
        <v>611</v>
      </c>
      <c r="D18" s="18" t="s">
        <v>59</v>
      </c>
      <c r="E18" s="18">
        <v>1</v>
      </c>
      <c r="F18" s="19">
        <v>6275</v>
      </c>
      <c r="G18" s="19">
        <v>0</v>
      </c>
      <c r="H18" s="18">
        <f t="shared" si="0"/>
        <v>313790</v>
      </c>
      <c r="I18" s="18">
        <f>VLOOKUP(C18,[1]Calculation!$B$8:$J$135,9,FALSE)</f>
        <v>45674675</v>
      </c>
      <c r="J18" s="18">
        <v>31379</v>
      </c>
      <c r="K18" s="18">
        <f t="shared" si="1"/>
        <v>45643296</v>
      </c>
      <c r="L18" s="18">
        <f t="shared" si="2"/>
        <v>282411</v>
      </c>
      <c r="M18" s="18">
        <v>0</v>
      </c>
      <c r="N18" s="18">
        <v>0</v>
      </c>
      <c r="O18" s="18">
        <f t="shared" si="3"/>
        <v>0</v>
      </c>
      <c r="P18" s="18">
        <f t="shared" si="4"/>
        <v>0</v>
      </c>
      <c r="Q18" s="18">
        <f t="shared" si="5"/>
        <v>0</v>
      </c>
      <c r="R18" s="18">
        <f t="shared" si="6"/>
        <v>282411</v>
      </c>
    </row>
    <row r="19" spans="2:18">
      <c r="B19" s="18">
        <v>16</v>
      </c>
      <c r="C19" s="19">
        <v>657</v>
      </c>
      <c r="D19" s="18" t="s">
        <v>841</v>
      </c>
      <c r="E19" s="18">
        <v>0</v>
      </c>
      <c r="F19" s="19">
        <v>10025</v>
      </c>
      <c r="G19" s="19">
        <v>0</v>
      </c>
      <c r="H19" s="18">
        <f t="shared" si="0"/>
        <v>501250</v>
      </c>
      <c r="I19" s="18">
        <f>VLOOKUP(C19,[1]Calculation!$B$8:$J$135,9,FALSE)</f>
        <v>0</v>
      </c>
      <c r="J19" s="18">
        <v>0</v>
      </c>
      <c r="K19" s="18">
        <f t="shared" si="1"/>
        <v>0</v>
      </c>
      <c r="L19" s="18">
        <f t="shared" si="2"/>
        <v>501250</v>
      </c>
      <c r="M19" s="18">
        <v>0</v>
      </c>
      <c r="N19" s="18">
        <v>50000</v>
      </c>
      <c r="O19" s="18">
        <f t="shared" si="3"/>
        <v>50000</v>
      </c>
      <c r="P19" s="18">
        <f t="shared" si="4"/>
        <v>50000</v>
      </c>
      <c r="Q19" s="18">
        <f t="shared" si="5"/>
        <v>0</v>
      </c>
      <c r="R19" s="18">
        <f t="shared" si="6"/>
        <v>451250</v>
      </c>
    </row>
    <row r="20" spans="2:18">
      <c r="B20" s="18">
        <v>17</v>
      </c>
      <c r="C20" s="19">
        <v>631</v>
      </c>
      <c r="D20" s="18" t="s">
        <v>768</v>
      </c>
      <c r="E20" s="18">
        <v>0</v>
      </c>
      <c r="F20" s="19">
        <v>87</v>
      </c>
      <c r="G20" s="19">
        <v>0</v>
      </c>
      <c r="H20" s="18">
        <f t="shared" si="0"/>
        <v>4350</v>
      </c>
      <c r="I20" s="18">
        <f>VLOOKUP(C20,[1]Calculation!$B$8:$J$135,9,FALSE)</f>
        <v>0</v>
      </c>
      <c r="J20" s="18">
        <v>0</v>
      </c>
      <c r="K20" s="18">
        <f t="shared" si="1"/>
        <v>0</v>
      </c>
      <c r="L20" s="18">
        <f t="shared" si="2"/>
        <v>4350</v>
      </c>
      <c r="M20" s="18">
        <v>0</v>
      </c>
      <c r="N20" s="18">
        <v>0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18">
        <f t="shared" si="6"/>
        <v>4350</v>
      </c>
    </row>
    <row r="21" spans="2:18">
      <c r="B21" s="18">
        <v>18</v>
      </c>
      <c r="C21" s="19">
        <v>650</v>
      </c>
      <c r="D21" s="18" t="s">
        <v>823</v>
      </c>
      <c r="E21" s="18">
        <v>0</v>
      </c>
      <c r="F21" s="19">
        <v>545</v>
      </c>
      <c r="G21" s="19">
        <v>0</v>
      </c>
      <c r="H21" s="18">
        <f t="shared" si="0"/>
        <v>27250</v>
      </c>
      <c r="I21" s="18">
        <f>VLOOKUP(C21,[1]Calculation!$B$8:$J$135,9,FALSE)</f>
        <v>0</v>
      </c>
      <c r="J21" s="18">
        <v>0</v>
      </c>
      <c r="K21" s="18">
        <f t="shared" si="1"/>
        <v>0</v>
      </c>
      <c r="L21" s="18">
        <f t="shared" si="2"/>
        <v>27250</v>
      </c>
      <c r="M21" s="18">
        <v>0</v>
      </c>
      <c r="N21" s="18">
        <v>50000</v>
      </c>
      <c r="O21" s="18">
        <f t="shared" si="3"/>
        <v>50000</v>
      </c>
      <c r="P21" s="18">
        <f t="shared" si="4"/>
        <v>27250</v>
      </c>
      <c r="Q21" s="18">
        <f t="shared" si="5"/>
        <v>22750</v>
      </c>
      <c r="R21" s="18">
        <f t="shared" si="6"/>
        <v>0</v>
      </c>
    </row>
    <row r="22" spans="2:18">
      <c r="B22" s="18">
        <v>19</v>
      </c>
      <c r="C22" s="19">
        <v>632</v>
      </c>
      <c r="D22" s="18" t="s">
        <v>772</v>
      </c>
      <c r="E22" s="18">
        <v>0</v>
      </c>
      <c r="F22" s="19">
        <v>3001</v>
      </c>
      <c r="G22" s="19">
        <v>0</v>
      </c>
      <c r="H22" s="18">
        <f t="shared" si="0"/>
        <v>150050</v>
      </c>
      <c r="I22" s="18">
        <f>VLOOKUP(C22,[1]Calculation!$B$8:$J$135,9,FALSE)</f>
        <v>0</v>
      </c>
      <c r="J22" s="18">
        <v>0</v>
      </c>
      <c r="K22" s="18">
        <f t="shared" si="1"/>
        <v>0</v>
      </c>
      <c r="L22" s="18">
        <f t="shared" si="2"/>
        <v>150050</v>
      </c>
      <c r="M22" s="18">
        <v>0</v>
      </c>
      <c r="N22" s="18">
        <v>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18">
        <f t="shared" si="6"/>
        <v>150050</v>
      </c>
    </row>
    <row r="23" spans="2:18">
      <c r="B23" s="18">
        <v>20</v>
      </c>
      <c r="C23" s="19">
        <v>135</v>
      </c>
      <c r="D23" s="18" t="s">
        <v>341</v>
      </c>
      <c r="E23" s="18">
        <v>0</v>
      </c>
      <c r="F23" s="19">
        <v>625</v>
      </c>
      <c r="G23" s="19">
        <v>2</v>
      </c>
      <c r="H23" s="18">
        <f t="shared" si="0"/>
        <v>31204</v>
      </c>
      <c r="I23" s="18">
        <f>VLOOKUP(C23,[1]Calculation!$B$8:$J$135,9,FALSE)</f>
        <v>955036</v>
      </c>
      <c r="J23" s="18">
        <v>3120</v>
      </c>
      <c r="K23" s="18">
        <f t="shared" si="1"/>
        <v>951916</v>
      </c>
      <c r="L23" s="18">
        <f t="shared" si="2"/>
        <v>28084</v>
      </c>
      <c r="M23" s="18">
        <v>0</v>
      </c>
      <c r="N23" s="18">
        <v>0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18">
        <f t="shared" si="6"/>
        <v>28084</v>
      </c>
    </row>
    <row r="24" spans="2:18">
      <c r="B24" s="18">
        <v>21</v>
      </c>
      <c r="C24" s="19">
        <v>212</v>
      </c>
      <c r="D24" s="18" t="s">
        <v>574</v>
      </c>
      <c r="E24" s="18">
        <v>0</v>
      </c>
      <c r="F24" s="19">
        <v>4558</v>
      </c>
      <c r="G24" s="19">
        <v>0</v>
      </c>
      <c r="H24" s="18">
        <f t="shared" si="0"/>
        <v>227900</v>
      </c>
      <c r="I24" s="18">
        <f>VLOOKUP(C24,[1]Calculation!$B$8:$J$135,9,FALSE)</f>
        <v>0</v>
      </c>
      <c r="J24" s="18">
        <v>0</v>
      </c>
      <c r="K24" s="18">
        <f t="shared" si="1"/>
        <v>0</v>
      </c>
      <c r="L24" s="18">
        <f t="shared" si="2"/>
        <v>227900</v>
      </c>
      <c r="M24" s="18">
        <v>0</v>
      </c>
      <c r="N24" s="18">
        <v>0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18">
        <f t="shared" si="6"/>
        <v>227900</v>
      </c>
    </row>
    <row r="25" spans="2:18">
      <c r="B25" s="18">
        <v>22</v>
      </c>
      <c r="C25" s="19">
        <v>604</v>
      </c>
      <c r="D25" s="18" t="s">
        <v>669</v>
      </c>
      <c r="E25" s="18">
        <v>0</v>
      </c>
      <c r="F25" s="19">
        <v>3460</v>
      </c>
      <c r="G25" s="19">
        <v>0</v>
      </c>
      <c r="H25" s="18">
        <f t="shared" si="0"/>
        <v>173000</v>
      </c>
      <c r="I25" s="18">
        <f>VLOOKUP(C25,[1]Calculation!$B$8:$J$135,9,FALSE)</f>
        <v>0</v>
      </c>
      <c r="J25" s="18">
        <v>0</v>
      </c>
      <c r="K25" s="18">
        <f t="shared" si="1"/>
        <v>0</v>
      </c>
      <c r="L25" s="18">
        <f t="shared" si="2"/>
        <v>173000</v>
      </c>
      <c r="M25" s="18">
        <v>0</v>
      </c>
      <c r="N25" s="18">
        <v>0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18">
        <f t="shared" si="6"/>
        <v>173000</v>
      </c>
    </row>
    <row r="26" spans="2:18">
      <c r="B26" s="18">
        <v>23</v>
      </c>
      <c r="C26" s="19">
        <v>206</v>
      </c>
      <c r="D26" s="18" t="s">
        <v>6</v>
      </c>
      <c r="E26" s="18">
        <v>32</v>
      </c>
      <c r="F26" s="19">
        <v>337742</v>
      </c>
      <c r="G26" s="19">
        <v>12673</v>
      </c>
      <c r="H26" s="18">
        <f t="shared" si="0"/>
        <v>16596901</v>
      </c>
      <c r="I26" s="18">
        <f>VLOOKUP(C26,[1]Calculation!$B$8:$J$135,9,FALSE)</f>
        <v>1044354096</v>
      </c>
      <c r="J26" s="18">
        <v>1659690</v>
      </c>
      <c r="K26" s="18">
        <f t="shared" si="1"/>
        <v>1042694406</v>
      </c>
      <c r="L26" s="18">
        <f t="shared" si="2"/>
        <v>14937211</v>
      </c>
      <c r="M26" s="18">
        <v>0</v>
      </c>
      <c r="N26" s="18">
        <v>310000</v>
      </c>
      <c r="O26" s="18">
        <f t="shared" si="3"/>
        <v>310000</v>
      </c>
      <c r="P26" s="18">
        <f t="shared" si="4"/>
        <v>310000</v>
      </c>
      <c r="Q26" s="18">
        <f t="shared" si="5"/>
        <v>0</v>
      </c>
      <c r="R26" s="18">
        <f t="shared" si="6"/>
        <v>14627211</v>
      </c>
    </row>
    <row r="27" spans="2:18">
      <c r="B27" s="18">
        <v>24</v>
      </c>
      <c r="C27" s="19">
        <v>151</v>
      </c>
      <c r="D27" s="18" t="s">
        <v>380</v>
      </c>
      <c r="E27" s="18">
        <v>0</v>
      </c>
      <c r="F27" s="19">
        <v>88</v>
      </c>
      <c r="G27" s="19">
        <v>0</v>
      </c>
      <c r="H27" s="18">
        <f t="shared" si="0"/>
        <v>4400</v>
      </c>
      <c r="I27" s="18">
        <f>VLOOKUP(C27,[1]Calculation!$B$8:$J$135,9,FALSE)</f>
        <v>0</v>
      </c>
      <c r="J27" s="18">
        <v>0</v>
      </c>
      <c r="K27" s="18">
        <f t="shared" si="1"/>
        <v>0</v>
      </c>
      <c r="L27" s="18">
        <f t="shared" si="2"/>
        <v>4400</v>
      </c>
      <c r="M27" s="18">
        <v>0</v>
      </c>
      <c r="N27" s="18">
        <v>0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18">
        <f t="shared" si="6"/>
        <v>4400</v>
      </c>
    </row>
    <row r="28" spans="2:18">
      <c r="B28" s="18">
        <v>25</v>
      </c>
      <c r="C28" s="19">
        <v>164</v>
      </c>
      <c r="D28" s="18" t="s">
        <v>459</v>
      </c>
      <c r="E28" s="18">
        <v>0</v>
      </c>
      <c r="F28" s="19">
        <v>614</v>
      </c>
      <c r="G28" s="19">
        <v>0</v>
      </c>
      <c r="H28" s="18">
        <f t="shared" si="0"/>
        <v>30700</v>
      </c>
      <c r="I28" s="18">
        <f>VLOOKUP(C28,[1]Calculation!$B$8:$J$135,9,FALSE)</f>
        <v>0</v>
      </c>
      <c r="J28" s="18">
        <v>0</v>
      </c>
      <c r="K28" s="18">
        <f t="shared" si="1"/>
        <v>0</v>
      </c>
      <c r="L28" s="18">
        <f t="shared" si="2"/>
        <v>30700</v>
      </c>
      <c r="M28" s="18">
        <v>0</v>
      </c>
      <c r="N28" s="18">
        <v>0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18">
        <f t="shared" si="6"/>
        <v>30700</v>
      </c>
    </row>
    <row r="29" spans="2:18">
      <c r="B29" s="18">
        <v>26</v>
      </c>
      <c r="C29" s="19">
        <v>154</v>
      </c>
      <c r="D29" s="18" t="s">
        <v>392</v>
      </c>
      <c r="E29" s="18">
        <v>0</v>
      </c>
      <c r="F29" s="19">
        <v>412</v>
      </c>
      <c r="G29" s="19">
        <v>0</v>
      </c>
      <c r="H29" s="18">
        <f t="shared" si="0"/>
        <v>20600</v>
      </c>
      <c r="I29" s="18">
        <f>VLOOKUP(C29,[1]Calculation!$B$8:$J$135,9,FALSE)</f>
        <v>0</v>
      </c>
      <c r="J29" s="18">
        <v>0</v>
      </c>
      <c r="K29" s="18">
        <f t="shared" si="1"/>
        <v>0</v>
      </c>
      <c r="L29" s="18">
        <f t="shared" si="2"/>
        <v>20600</v>
      </c>
      <c r="M29" s="18">
        <v>0</v>
      </c>
      <c r="N29" s="18">
        <v>0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18">
        <f t="shared" si="6"/>
        <v>20600</v>
      </c>
    </row>
    <row r="30" spans="2:18">
      <c r="B30" s="18">
        <v>27</v>
      </c>
      <c r="C30" s="19">
        <v>158</v>
      </c>
      <c r="D30" s="18" t="s">
        <v>420</v>
      </c>
      <c r="E30" s="18">
        <v>0</v>
      </c>
      <c r="F30" s="19">
        <v>17</v>
      </c>
      <c r="G30" s="19">
        <v>0</v>
      </c>
      <c r="H30" s="18">
        <f t="shared" si="0"/>
        <v>850</v>
      </c>
      <c r="I30" s="18">
        <f>VLOOKUP(C30,[1]Calculation!$B$8:$J$135,9,FALSE)</f>
        <v>0</v>
      </c>
      <c r="J30" s="18">
        <v>0</v>
      </c>
      <c r="K30" s="18">
        <f t="shared" si="1"/>
        <v>0</v>
      </c>
      <c r="L30" s="18">
        <f t="shared" si="2"/>
        <v>850</v>
      </c>
      <c r="M30" s="18">
        <v>0</v>
      </c>
      <c r="N30" s="18">
        <v>0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18">
        <f t="shared" si="6"/>
        <v>850</v>
      </c>
    </row>
    <row r="31" spans="2:18">
      <c r="B31" s="18">
        <v>28</v>
      </c>
      <c r="C31" s="19">
        <v>147</v>
      </c>
      <c r="D31" s="18" t="s">
        <v>362</v>
      </c>
      <c r="E31" s="18">
        <v>0</v>
      </c>
      <c r="F31" s="19">
        <v>235</v>
      </c>
      <c r="G31" s="19">
        <v>0</v>
      </c>
      <c r="H31" s="18">
        <f t="shared" si="0"/>
        <v>11750</v>
      </c>
      <c r="I31" s="18">
        <f>VLOOKUP(C31,[1]Calculation!$B$8:$J$135,9,FALSE)</f>
        <v>0</v>
      </c>
      <c r="J31" s="18">
        <v>0</v>
      </c>
      <c r="K31" s="18">
        <f t="shared" si="1"/>
        <v>0</v>
      </c>
      <c r="L31" s="18">
        <f t="shared" si="2"/>
        <v>11750</v>
      </c>
      <c r="M31" s="18">
        <v>0</v>
      </c>
      <c r="N31" s="18">
        <v>0</v>
      </c>
      <c r="O31" s="18">
        <f t="shared" si="3"/>
        <v>0</v>
      </c>
      <c r="P31" s="18">
        <f t="shared" si="4"/>
        <v>0</v>
      </c>
      <c r="Q31" s="18">
        <f t="shared" si="5"/>
        <v>0</v>
      </c>
      <c r="R31" s="18">
        <f t="shared" si="6"/>
        <v>11750</v>
      </c>
    </row>
    <row r="32" spans="2:18">
      <c r="B32" s="18">
        <v>29</v>
      </c>
      <c r="C32" s="19">
        <v>156</v>
      </c>
      <c r="D32" s="18" t="s">
        <v>412</v>
      </c>
      <c r="E32" s="18">
        <v>0</v>
      </c>
      <c r="F32" s="19">
        <v>608</v>
      </c>
      <c r="G32" s="19">
        <v>0</v>
      </c>
      <c r="H32" s="18">
        <f t="shared" si="0"/>
        <v>30400</v>
      </c>
      <c r="I32" s="18">
        <f>VLOOKUP(C32,[1]Calculation!$B$8:$J$135,9,FALSE)</f>
        <v>0</v>
      </c>
      <c r="J32" s="18">
        <v>0</v>
      </c>
      <c r="K32" s="18">
        <f t="shared" si="1"/>
        <v>0</v>
      </c>
      <c r="L32" s="18">
        <f t="shared" si="2"/>
        <v>30400</v>
      </c>
      <c r="M32" s="18">
        <v>0</v>
      </c>
      <c r="N32" s="18">
        <v>0</v>
      </c>
      <c r="O32" s="18">
        <f t="shared" si="3"/>
        <v>0</v>
      </c>
      <c r="P32" s="18">
        <f t="shared" si="4"/>
        <v>0</v>
      </c>
      <c r="Q32" s="18">
        <f t="shared" si="5"/>
        <v>0</v>
      </c>
      <c r="R32" s="18">
        <f t="shared" si="6"/>
        <v>30400</v>
      </c>
    </row>
    <row r="33" spans="2:18">
      <c r="B33" s="18">
        <v>30</v>
      </c>
      <c r="C33" s="19">
        <v>149</v>
      </c>
      <c r="D33" s="18" t="s">
        <v>370</v>
      </c>
      <c r="E33" s="18">
        <v>0</v>
      </c>
      <c r="F33" s="19">
        <v>809</v>
      </c>
      <c r="G33" s="19">
        <v>0</v>
      </c>
      <c r="H33" s="18">
        <f t="shared" si="0"/>
        <v>40450</v>
      </c>
      <c r="I33" s="18">
        <f>VLOOKUP(C33,[1]Calculation!$B$8:$J$135,9,FALSE)</f>
        <v>0</v>
      </c>
      <c r="J33" s="18">
        <v>0</v>
      </c>
      <c r="K33" s="18">
        <f t="shared" si="1"/>
        <v>0</v>
      </c>
      <c r="L33" s="18">
        <f t="shared" si="2"/>
        <v>40450</v>
      </c>
      <c r="M33" s="18">
        <v>0</v>
      </c>
      <c r="N33" s="18">
        <v>0</v>
      </c>
      <c r="O33" s="18">
        <f t="shared" si="3"/>
        <v>0</v>
      </c>
      <c r="P33" s="18">
        <f t="shared" si="4"/>
        <v>0</v>
      </c>
      <c r="Q33" s="18">
        <f t="shared" si="5"/>
        <v>0</v>
      </c>
      <c r="R33" s="18">
        <f t="shared" si="6"/>
        <v>40450</v>
      </c>
    </row>
    <row r="34" spans="2:18">
      <c r="B34" s="18">
        <v>31</v>
      </c>
      <c r="C34" s="19">
        <v>160</v>
      </c>
      <c r="D34" s="18" t="s">
        <v>428</v>
      </c>
      <c r="E34" s="18">
        <v>0</v>
      </c>
      <c r="F34" s="19">
        <v>331</v>
      </c>
      <c r="G34" s="19">
        <v>0</v>
      </c>
      <c r="H34" s="18">
        <f t="shared" si="0"/>
        <v>16550</v>
      </c>
      <c r="I34" s="18">
        <f>VLOOKUP(C34,[1]Calculation!$B$8:$J$135,9,FALSE)</f>
        <v>0</v>
      </c>
      <c r="J34" s="18">
        <v>0</v>
      </c>
      <c r="K34" s="18">
        <f t="shared" si="1"/>
        <v>0</v>
      </c>
      <c r="L34" s="18">
        <f t="shared" si="2"/>
        <v>16550</v>
      </c>
      <c r="M34" s="18">
        <v>0</v>
      </c>
      <c r="N34" s="18">
        <v>0</v>
      </c>
      <c r="O34" s="18">
        <f t="shared" si="3"/>
        <v>0</v>
      </c>
      <c r="P34" s="18">
        <f t="shared" si="4"/>
        <v>0</v>
      </c>
      <c r="Q34" s="18">
        <f t="shared" si="5"/>
        <v>0</v>
      </c>
      <c r="R34" s="18">
        <f t="shared" si="6"/>
        <v>16550</v>
      </c>
    </row>
    <row r="35" spans="2:18">
      <c r="B35" s="18">
        <v>32</v>
      </c>
      <c r="C35" s="19">
        <v>165</v>
      </c>
      <c r="D35" s="18" t="s">
        <v>463</v>
      </c>
      <c r="E35" s="18">
        <v>0</v>
      </c>
      <c r="F35" s="19">
        <v>326</v>
      </c>
      <c r="G35" s="19">
        <v>0</v>
      </c>
      <c r="H35" s="18">
        <f t="shared" si="0"/>
        <v>16300</v>
      </c>
      <c r="I35" s="18">
        <f>VLOOKUP(C35,[1]Calculation!$B$8:$J$135,9,FALSE)</f>
        <v>0</v>
      </c>
      <c r="J35" s="18">
        <v>0</v>
      </c>
      <c r="K35" s="18">
        <f t="shared" si="1"/>
        <v>0</v>
      </c>
      <c r="L35" s="18">
        <f t="shared" si="2"/>
        <v>16300</v>
      </c>
      <c r="M35" s="18">
        <v>0</v>
      </c>
      <c r="N35" s="18">
        <v>0</v>
      </c>
      <c r="O35" s="18">
        <f t="shared" si="3"/>
        <v>0</v>
      </c>
      <c r="P35" s="18">
        <f t="shared" si="4"/>
        <v>0</v>
      </c>
      <c r="Q35" s="18">
        <f t="shared" si="5"/>
        <v>0</v>
      </c>
      <c r="R35" s="18">
        <f t="shared" si="6"/>
        <v>16300</v>
      </c>
    </row>
    <row r="36" spans="2:18">
      <c r="B36" s="18">
        <v>33</v>
      </c>
      <c r="C36" s="19">
        <v>159</v>
      </c>
      <c r="D36" s="18" t="s">
        <v>424</v>
      </c>
      <c r="E36" s="18">
        <v>0</v>
      </c>
      <c r="F36" s="19">
        <v>301</v>
      </c>
      <c r="G36" s="19">
        <v>0</v>
      </c>
      <c r="H36" s="18">
        <f t="shared" si="0"/>
        <v>15050</v>
      </c>
      <c r="I36" s="18">
        <f>VLOOKUP(C36,[1]Calculation!$B$8:$J$135,9,FALSE)</f>
        <v>0</v>
      </c>
      <c r="J36" s="18">
        <v>0</v>
      </c>
      <c r="K36" s="18">
        <f t="shared" si="1"/>
        <v>0</v>
      </c>
      <c r="L36" s="18">
        <f t="shared" si="2"/>
        <v>15050</v>
      </c>
      <c r="M36" s="18">
        <v>0</v>
      </c>
      <c r="N36" s="18">
        <v>0</v>
      </c>
      <c r="O36" s="18">
        <f t="shared" si="3"/>
        <v>0</v>
      </c>
      <c r="P36" s="18">
        <f t="shared" si="4"/>
        <v>0</v>
      </c>
      <c r="Q36" s="18">
        <f t="shared" si="5"/>
        <v>0</v>
      </c>
      <c r="R36" s="18">
        <f t="shared" si="6"/>
        <v>15050</v>
      </c>
    </row>
    <row r="37" spans="2:18">
      <c r="B37" s="18">
        <v>34</v>
      </c>
      <c r="C37" s="19">
        <v>150</v>
      </c>
      <c r="D37" s="18" t="s">
        <v>376</v>
      </c>
      <c r="E37" s="18">
        <v>0</v>
      </c>
      <c r="F37" s="19">
        <v>222</v>
      </c>
      <c r="G37" s="19">
        <v>0</v>
      </c>
      <c r="H37" s="18">
        <f t="shared" si="0"/>
        <v>11100</v>
      </c>
      <c r="I37" s="18">
        <f>VLOOKUP(C37,[1]Calculation!$B$8:$J$135,9,FALSE)</f>
        <v>0</v>
      </c>
      <c r="J37" s="18">
        <v>0</v>
      </c>
      <c r="K37" s="18">
        <f t="shared" si="1"/>
        <v>0</v>
      </c>
      <c r="L37" s="18">
        <f t="shared" si="2"/>
        <v>11100</v>
      </c>
      <c r="M37" s="18">
        <v>0</v>
      </c>
      <c r="N37" s="18">
        <v>0</v>
      </c>
      <c r="O37" s="18">
        <f t="shared" si="3"/>
        <v>0</v>
      </c>
      <c r="P37" s="18">
        <f t="shared" si="4"/>
        <v>0</v>
      </c>
      <c r="Q37" s="18">
        <f t="shared" si="5"/>
        <v>0</v>
      </c>
      <c r="R37" s="18">
        <f t="shared" si="6"/>
        <v>11100</v>
      </c>
    </row>
    <row r="38" spans="2:18">
      <c r="B38" s="18">
        <v>35</v>
      </c>
      <c r="C38" s="19">
        <v>162</v>
      </c>
      <c r="D38" s="18" t="s">
        <v>440</v>
      </c>
      <c r="E38" s="18">
        <v>0</v>
      </c>
      <c r="F38" s="19">
        <v>930</v>
      </c>
      <c r="G38" s="19">
        <v>0</v>
      </c>
      <c r="H38" s="18">
        <f t="shared" si="0"/>
        <v>46500</v>
      </c>
      <c r="I38" s="18">
        <f>VLOOKUP(C38,[1]Calculation!$B$8:$J$135,9,FALSE)</f>
        <v>0</v>
      </c>
      <c r="J38" s="18">
        <v>0</v>
      </c>
      <c r="K38" s="18">
        <f t="shared" si="1"/>
        <v>0</v>
      </c>
      <c r="L38" s="18">
        <f t="shared" si="2"/>
        <v>46500</v>
      </c>
      <c r="M38" s="18">
        <v>0</v>
      </c>
      <c r="N38" s="18">
        <v>0</v>
      </c>
      <c r="O38" s="18">
        <f t="shared" si="3"/>
        <v>0</v>
      </c>
      <c r="P38" s="18">
        <f t="shared" si="4"/>
        <v>0</v>
      </c>
      <c r="Q38" s="18">
        <f t="shared" si="5"/>
        <v>0</v>
      </c>
      <c r="R38" s="18">
        <f t="shared" si="6"/>
        <v>46500</v>
      </c>
    </row>
    <row r="39" spans="2:18">
      <c r="B39" s="18">
        <v>36</v>
      </c>
      <c r="C39" s="19">
        <v>148</v>
      </c>
      <c r="D39" s="18" t="s">
        <v>366</v>
      </c>
      <c r="E39" s="18">
        <v>0</v>
      </c>
      <c r="F39" s="19">
        <v>614</v>
      </c>
      <c r="G39" s="19">
        <v>0</v>
      </c>
      <c r="H39" s="18">
        <f t="shared" si="0"/>
        <v>30700</v>
      </c>
      <c r="I39" s="18">
        <f>VLOOKUP(C39,[1]Calculation!$B$8:$J$135,9,FALSE)</f>
        <v>0</v>
      </c>
      <c r="J39" s="18">
        <v>0</v>
      </c>
      <c r="K39" s="18">
        <f t="shared" si="1"/>
        <v>0</v>
      </c>
      <c r="L39" s="18">
        <f t="shared" si="2"/>
        <v>30700</v>
      </c>
      <c r="M39" s="18">
        <v>0</v>
      </c>
      <c r="N39" s="18">
        <v>0</v>
      </c>
      <c r="O39" s="18">
        <f t="shared" si="3"/>
        <v>0</v>
      </c>
      <c r="P39" s="18">
        <f t="shared" si="4"/>
        <v>0</v>
      </c>
      <c r="Q39" s="18">
        <f t="shared" si="5"/>
        <v>0</v>
      </c>
      <c r="R39" s="18">
        <f t="shared" si="6"/>
        <v>30700</v>
      </c>
    </row>
    <row r="40" spans="2:18">
      <c r="B40" s="18">
        <v>37</v>
      </c>
      <c r="C40" s="19">
        <v>155</v>
      </c>
      <c r="D40" s="18" t="s">
        <v>396</v>
      </c>
      <c r="E40" s="18">
        <v>0</v>
      </c>
      <c r="F40" s="19">
        <v>222</v>
      </c>
      <c r="G40" s="19">
        <v>0</v>
      </c>
      <c r="H40" s="18">
        <f t="shared" si="0"/>
        <v>11100</v>
      </c>
      <c r="I40" s="18">
        <f>VLOOKUP(C40,[1]Calculation!$B$8:$J$135,9,FALSE)</f>
        <v>0</v>
      </c>
      <c r="J40" s="18">
        <v>0</v>
      </c>
      <c r="K40" s="18">
        <f t="shared" si="1"/>
        <v>0</v>
      </c>
      <c r="L40" s="18">
        <f t="shared" si="2"/>
        <v>11100</v>
      </c>
      <c r="M40" s="18">
        <v>0</v>
      </c>
      <c r="N40" s="18">
        <v>0</v>
      </c>
      <c r="O40" s="18">
        <f t="shared" si="3"/>
        <v>0</v>
      </c>
      <c r="P40" s="18">
        <f t="shared" si="4"/>
        <v>0</v>
      </c>
      <c r="Q40" s="18">
        <f t="shared" si="5"/>
        <v>0</v>
      </c>
      <c r="R40" s="18">
        <f t="shared" si="6"/>
        <v>11100</v>
      </c>
    </row>
    <row r="41" spans="2:18">
      <c r="B41" s="18">
        <v>38</v>
      </c>
      <c r="C41" s="19">
        <v>157</v>
      </c>
      <c r="D41" s="18" t="s">
        <v>416</v>
      </c>
      <c r="E41" s="18">
        <v>0</v>
      </c>
      <c r="F41" s="19">
        <v>957</v>
      </c>
      <c r="G41" s="19">
        <v>0</v>
      </c>
      <c r="H41" s="18">
        <f t="shared" si="0"/>
        <v>47850</v>
      </c>
      <c r="I41" s="18">
        <f>VLOOKUP(C41,[1]Calculation!$B$8:$J$135,9,FALSE)</f>
        <v>0</v>
      </c>
      <c r="J41" s="18">
        <v>0</v>
      </c>
      <c r="K41" s="18">
        <f t="shared" si="1"/>
        <v>0</v>
      </c>
      <c r="L41" s="18">
        <f t="shared" si="2"/>
        <v>47850</v>
      </c>
      <c r="M41" s="18">
        <v>0</v>
      </c>
      <c r="N41" s="18">
        <v>0</v>
      </c>
      <c r="O41" s="18">
        <f t="shared" si="3"/>
        <v>0</v>
      </c>
      <c r="P41" s="18">
        <f t="shared" si="4"/>
        <v>0</v>
      </c>
      <c r="Q41" s="18">
        <f t="shared" si="5"/>
        <v>0</v>
      </c>
      <c r="R41" s="18">
        <f t="shared" si="6"/>
        <v>47850</v>
      </c>
    </row>
    <row r="42" spans="2:18">
      <c r="B42" s="18">
        <v>39</v>
      </c>
      <c r="C42" s="19">
        <v>153</v>
      </c>
      <c r="D42" s="18" t="s">
        <v>388</v>
      </c>
      <c r="E42" s="18">
        <v>0</v>
      </c>
      <c r="F42" s="19">
        <v>439</v>
      </c>
      <c r="G42" s="19">
        <v>0</v>
      </c>
      <c r="H42" s="18">
        <f t="shared" si="0"/>
        <v>21950</v>
      </c>
      <c r="I42" s="18">
        <f>VLOOKUP(C42,[1]Calculation!$B$8:$J$135,9,FALSE)</f>
        <v>0</v>
      </c>
      <c r="J42" s="18">
        <v>0</v>
      </c>
      <c r="K42" s="18">
        <f t="shared" si="1"/>
        <v>0</v>
      </c>
      <c r="L42" s="18">
        <f t="shared" si="2"/>
        <v>21950</v>
      </c>
      <c r="M42" s="18">
        <v>0</v>
      </c>
      <c r="N42" s="18">
        <v>0</v>
      </c>
      <c r="O42" s="18">
        <f t="shared" si="3"/>
        <v>0</v>
      </c>
      <c r="P42" s="18">
        <f t="shared" si="4"/>
        <v>0</v>
      </c>
      <c r="Q42" s="18">
        <f t="shared" si="5"/>
        <v>0</v>
      </c>
      <c r="R42" s="18">
        <f t="shared" si="6"/>
        <v>21950</v>
      </c>
    </row>
    <row r="43" spans="2:18">
      <c r="B43" s="18">
        <v>40</v>
      </c>
      <c r="C43" s="19">
        <v>146</v>
      </c>
      <c r="D43" s="18" t="s">
        <v>358</v>
      </c>
      <c r="E43" s="18">
        <v>0</v>
      </c>
      <c r="F43" s="19">
        <v>355</v>
      </c>
      <c r="G43" s="19">
        <v>0</v>
      </c>
      <c r="H43" s="18">
        <f t="shared" si="0"/>
        <v>17750</v>
      </c>
      <c r="I43" s="18">
        <f>VLOOKUP(C43,[1]Calculation!$B$8:$J$135,9,FALSE)</f>
        <v>0</v>
      </c>
      <c r="J43" s="18">
        <v>0</v>
      </c>
      <c r="K43" s="18">
        <f t="shared" si="1"/>
        <v>0</v>
      </c>
      <c r="L43" s="18">
        <f t="shared" si="2"/>
        <v>17750</v>
      </c>
      <c r="M43" s="18">
        <v>0</v>
      </c>
      <c r="N43" s="18">
        <v>0</v>
      </c>
      <c r="O43" s="18">
        <f t="shared" si="3"/>
        <v>0</v>
      </c>
      <c r="P43" s="18">
        <f t="shared" si="4"/>
        <v>0</v>
      </c>
      <c r="Q43" s="18">
        <f t="shared" si="5"/>
        <v>0</v>
      </c>
      <c r="R43" s="18">
        <f t="shared" si="6"/>
        <v>17750</v>
      </c>
    </row>
    <row r="44" spans="2:18">
      <c r="B44" s="18">
        <v>41</v>
      </c>
      <c r="C44" s="19">
        <v>633</v>
      </c>
      <c r="D44" s="18" t="s">
        <v>776</v>
      </c>
      <c r="E44" s="18">
        <v>0</v>
      </c>
      <c r="F44" s="19">
        <v>117</v>
      </c>
      <c r="G44" s="19">
        <v>0</v>
      </c>
      <c r="H44" s="18">
        <f t="shared" si="0"/>
        <v>5850</v>
      </c>
      <c r="I44" s="18">
        <f>VLOOKUP(C44,[1]Calculation!$B$8:$J$135,9,FALSE)</f>
        <v>0</v>
      </c>
      <c r="J44" s="18">
        <v>0</v>
      </c>
      <c r="K44" s="18">
        <f t="shared" si="1"/>
        <v>0</v>
      </c>
      <c r="L44" s="18">
        <f t="shared" si="2"/>
        <v>5850</v>
      </c>
      <c r="M44" s="18">
        <v>0</v>
      </c>
      <c r="N44" s="18">
        <v>0</v>
      </c>
      <c r="O44" s="18">
        <f t="shared" si="3"/>
        <v>0</v>
      </c>
      <c r="P44" s="18">
        <f t="shared" si="4"/>
        <v>0</v>
      </c>
      <c r="Q44" s="18">
        <f t="shared" si="5"/>
        <v>0</v>
      </c>
      <c r="R44" s="18">
        <f t="shared" si="6"/>
        <v>5850</v>
      </c>
    </row>
    <row r="45" spans="2:18">
      <c r="B45" s="18">
        <v>42</v>
      </c>
      <c r="C45" s="19">
        <v>618</v>
      </c>
      <c r="D45" s="18" t="s">
        <v>11</v>
      </c>
      <c r="E45" s="18">
        <v>8</v>
      </c>
      <c r="F45" s="19">
        <v>177017</v>
      </c>
      <c r="G45" s="19">
        <v>9041</v>
      </c>
      <c r="H45" s="18">
        <f t="shared" si="0"/>
        <v>8643227</v>
      </c>
      <c r="I45" s="18">
        <f>VLOOKUP(C45,[1]Calculation!$B$8:$J$135,9,FALSE)</f>
        <v>255679006</v>
      </c>
      <c r="J45" s="18">
        <v>864323</v>
      </c>
      <c r="K45" s="18">
        <f t="shared" si="1"/>
        <v>254814683</v>
      </c>
      <c r="L45" s="18">
        <f t="shared" si="2"/>
        <v>7778904</v>
      </c>
      <c r="M45" s="18">
        <v>0</v>
      </c>
      <c r="N45" s="18">
        <v>450000</v>
      </c>
      <c r="O45" s="18">
        <f t="shared" si="3"/>
        <v>450000</v>
      </c>
      <c r="P45" s="18">
        <f t="shared" si="4"/>
        <v>450000</v>
      </c>
      <c r="Q45" s="18">
        <f t="shared" si="5"/>
        <v>0</v>
      </c>
      <c r="R45" s="18">
        <f t="shared" si="6"/>
        <v>7328904</v>
      </c>
    </row>
    <row r="46" spans="2:18">
      <c r="B46" s="18">
        <v>43</v>
      </c>
      <c r="C46" s="19">
        <v>664</v>
      </c>
      <c r="D46" s="18" t="s">
        <v>862</v>
      </c>
      <c r="E46" s="18">
        <v>0</v>
      </c>
      <c r="F46" s="19">
        <v>11513</v>
      </c>
      <c r="G46" s="19">
        <v>11</v>
      </c>
      <c r="H46" s="18">
        <f t="shared" si="0"/>
        <v>575397</v>
      </c>
      <c r="I46" s="18">
        <f>VLOOKUP(C46,[1]Calculation!$B$8:$J$135,9,FALSE)</f>
        <v>0</v>
      </c>
      <c r="J46" s="18">
        <v>0</v>
      </c>
      <c r="K46" s="18">
        <f t="shared" si="1"/>
        <v>0</v>
      </c>
      <c r="L46" s="18">
        <f t="shared" si="2"/>
        <v>575397</v>
      </c>
      <c r="M46" s="18">
        <v>0</v>
      </c>
      <c r="N46" s="18">
        <v>150000</v>
      </c>
      <c r="O46" s="18">
        <f t="shared" si="3"/>
        <v>150000</v>
      </c>
      <c r="P46" s="18">
        <f t="shared" si="4"/>
        <v>150000</v>
      </c>
      <c r="Q46" s="18">
        <f t="shared" si="5"/>
        <v>0</v>
      </c>
      <c r="R46" s="18">
        <f t="shared" si="6"/>
        <v>425397</v>
      </c>
    </row>
    <row r="47" spans="2:18">
      <c r="B47" s="18">
        <v>44</v>
      </c>
      <c r="C47" s="19">
        <v>815</v>
      </c>
      <c r="D47" s="18" t="s">
        <v>922</v>
      </c>
      <c r="E47" s="18">
        <v>0</v>
      </c>
      <c r="F47" s="19">
        <v>1954</v>
      </c>
      <c r="G47" s="19">
        <v>0</v>
      </c>
      <c r="H47" s="18">
        <f t="shared" si="0"/>
        <v>97700</v>
      </c>
      <c r="I47" s="18">
        <f>VLOOKUP(C47,[1]Calculation!$B$8:$J$135,9,FALSE)</f>
        <v>0</v>
      </c>
      <c r="J47" s="18">
        <v>0</v>
      </c>
      <c r="K47" s="18">
        <f t="shared" si="1"/>
        <v>0</v>
      </c>
      <c r="L47" s="18">
        <f t="shared" si="2"/>
        <v>97700</v>
      </c>
      <c r="M47" s="18">
        <v>0</v>
      </c>
      <c r="N47" s="18">
        <v>0</v>
      </c>
      <c r="O47" s="18">
        <f t="shared" si="3"/>
        <v>0</v>
      </c>
      <c r="P47" s="18">
        <f t="shared" si="4"/>
        <v>0</v>
      </c>
      <c r="Q47" s="18">
        <f t="shared" si="5"/>
        <v>0</v>
      </c>
      <c r="R47" s="18">
        <f t="shared" si="6"/>
        <v>97700</v>
      </c>
    </row>
    <row r="48" spans="2:18">
      <c r="B48" s="18">
        <v>45</v>
      </c>
      <c r="C48" s="19">
        <v>842</v>
      </c>
      <c r="D48" s="18" t="s">
        <v>956</v>
      </c>
      <c r="E48" s="18">
        <v>0</v>
      </c>
      <c r="F48" s="19">
        <v>398</v>
      </c>
      <c r="G48" s="19">
        <v>398</v>
      </c>
      <c r="H48" s="18">
        <f t="shared" si="0"/>
        <v>10746</v>
      </c>
      <c r="I48" s="18">
        <f>VLOOKUP(C48,[1]Calculation!$B$8:$J$135,9,FALSE)</f>
        <v>0</v>
      </c>
      <c r="J48" s="18">
        <v>0</v>
      </c>
      <c r="K48" s="18">
        <f t="shared" si="1"/>
        <v>0</v>
      </c>
      <c r="L48" s="18">
        <f t="shared" si="2"/>
        <v>10746</v>
      </c>
      <c r="M48" s="18">
        <v>0</v>
      </c>
      <c r="N48" s="18">
        <v>0</v>
      </c>
      <c r="O48" s="18">
        <f t="shared" si="3"/>
        <v>0</v>
      </c>
      <c r="P48" s="18">
        <f t="shared" si="4"/>
        <v>0</v>
      </c>
      <c r="Q48" s="18">
        <f t="shared" si="5"/>
        <v>0</v>
      </c>
      <c r="R48" s="18">
        <f t="shared" si="6"/>
        <v>10746</v>
      </c>
    </row>
    <row r="49" spans="2:18">
      <c r="B49" s="18">
        <v>46</v>
      </c>
      <c r="C49" s="18">
        <v>108</v>
      </c>
      <c r="D49" s="18" t="s">
        <v>113</v>
      </c>
      <c r="E49" s="18">
        <v>3</v>
      </c>
      <c r="F49" s="19">
        <v>100143</v>
      </c>
      <c r="G49" s="19">
        <v>33</v>
      </c>
      <c r="H49" s="18">
        <f t="shared" si="0"/>
        <v>5006511</v>
      </c>
      <c r="I49" s="18">
        <f>VLOOKUP(C49,[1]Calculation!$B$8:$J$135,9,FALSE)</f>
        <v>52902449</v>
      </c>
      <c r="J49" s="18">
        <v>500651</v>
      </c>
      <c r="K49" s="18">
        <f t="shared" si="1"/>
        <v>52401798</v>
      </c>
      <c r="L49" s="18">
        <f t="shared" si="2"/>
        <v>4505860</v>
      </c>
      <c r="M49" s="18">
        <v>0</v>
      </c>
      <c r="N49" s="18">
        <v>0</v>
      </c>
      <c r="O49" s="18">
        <f t="shared" si="3"/>
        <v>0</v>
      </c>
      <c r="P49" s="18">
        <f t="shared" si="4"/>
        <v>0</v>
      </c>
      <c r="Q49" s="18">
        <f t="shared" si="5"/>
        <v>0</v>
      </c>
      <c r="R49" s="18">
        <f t="shared" si="6"/>
        <v>4505860</v>
      </c>
    </row>
    <row r="50" spans="2:18">
      <c r="B50" s="18">
        <v>47</v>
      </c>
      <c r="C50" s="19">
        <v>161</v>
      </c>
      <c r="D50" s="18" t="s">
        <v>436</v>
      </c>
      <c r="E50" s="18">
        <v>0</v>
      </c>
      <c r="F50" s="19">
        <v>247</v>
      </c>
      <c r="G50" s="19">
        <v>0</v>
      </c>
      <c r="H50" s="18">
        <f t="shared" si="0"/>
        <v>12350</v>
      </c>
      <c r="I50" s="18">
        <f>VLOOKUP(C50,[1]Calculation!$B$8:$J$135,9,FALSE)</f>
        <v>0</v>
      </c>
      <c r="J50" s="18">
        <v>0</v>
      </c>
      <c r="K50" s="18">
        <f t="shared" si="1"/>
        <v>0</v>
      </c>
      <c r="L50" s="18">
        <f t="shared" si="2"/>
        <v>12350</v>
      </c>
      <c r="M50" s="18">
        <v>0</v>
      </c>
      <c r="N50" s="18">
        <v>0</v>
      </c>
      <c r="O50" s="18">
        <f t="shared" si="3"/>
        <v>0</v>
      </c>
      <c r="P50" s="18">
        <f t="shared" si="4"/>
        <v>0</v>
      </c>
      <c r="Q50" s="18">
        <f t="shared" si="5"/>
        <v>0</v>
      </c>
      <c r="R50" s="18">
        <f t="shared" si="6"/>
        <v>12350</v>
      </c>
    </row>
    <row r="51" spans="2:18">
      <c r="B51" s="18">
        <v>48</v>
      </c>
      <c r="C51" s="19">
        <v>163</v>
      </c>
      <c r="D51" s="18" t="s">
        <v>450</v>
      </c>
      <c r="E51" s="18">
        <v>0</v>
      </c>
      <c r="F51" s="19">
        <v>1955</v>
      </c>
      <c r="G51" s="19">
        <v>0</v>
      </c>
      <c r="H51" s="18">
        <f t="shared" si="0"/>
        <v>97750</v>
      </c>
      <c r="I51" s="18">
        <f>VLOOKUP(C51,[1]Calculation!$B$8:$J$135,9,FALSE)</f>
        <v>0</v>
      </c>
      <c r="J51" s="18">
        <v>0</v>
      </c>
      <c r="K51" s="18">
        <f t="shared" si="1"/>
        <v>0</v>
      </c>
      <c r="L51" s="18">
        <f t="shared" si="2"/>
        <v>97750</v>
      </c>
      <c r="M51" s="18">
        <v>0</v>
      </c>
      <c r="N51" s="18">
        <v>0</v>
      </c>
      <c r="O51" s="18">
        <f t="shared" si="3"/>
        <v>0</v>
      </c>
      <c r="P51" s="18">
        <f t="shared" si="4"/>
        <v>0</v>
      </c>
      <c r="Q51" s="18">
        <f t="shared" si="5"/>
        <v>0</v>
      </c>
      <c r="R51" s="18">
        <f t="shared" si="6"/>
        <v>97750</v>
      </c>
    </row>
    <row r="52" spans="2:18">
      <c r="B52" s="18">
        <v>49</v>
      </c>
      <c r="C52" s="19">
        <v>152</v>
      </c>
      <c r="D52" s="18" t="s">
        <v>384</v>
      </c>
      <c r="E52" s="18">
        <v>0</v>
      </c>
      <c r="F52" s="19">
        <v>107</v>
      </c>
      <c r="G52" s="19">
        <v>0</v>
      </c>
      <c r="H52" s="18">
        <f t="shared" si="0"/>
        <v>5350</v>
      </c>
      <c r="I52" s="18">
        <f>VLOOKUP(C52,[1]Calculation!$B$8:$J$135,9,FALSE)</f>
        <v>0</v>
      </c>
      <c r="J52" s="18">
        <v>0</v>
      </c>
      <c r="K52" s="18">
        <f t="shared" si="1"/>
        <v>0</v>
      </c>
      <c r="L52" s="18">
        <f t="shared" si="2"/>
        <v>5350</v>
      </c>
      <c r="M52" s="18">
        <v>0</v>
      </c>
      <c r="N52" s="18">
        <v>0</v>
      </c>
      <c r="O52" s="18">
        <f t="shared" si="3"/>
        <v>0</v>
      </c>
      <c r="P52" s="18">
        <f t="shared" si="4"/>
        <v>0</v>
      </c>
      <c r="Q52" s="18">
        <f t="shared" si="5"/>
        <v>0</v>
      </c>
      <c r="R52" s="18">
        <f t="shared" si="6"/>
        <v>5350</v>
      </c>
    </row>
    <row r="53" spans="2:18">
      <c r="B53" s="18">
        <v>50</v>
      </c>
      <c r="C53" s="19">
        <v>145</v>
      </c>
      <c r="D53" s="18" t="s">
        <v>354</v>
      </c>
      <c r="E53" s="18">
        <v>0</v>
      </c>
      <c r="F53" s="19">
        <v>369</v>
      </c>
      <c r="G53" s="19">
        <v>0</v>
      </c>
      <c r="H53" s="18">
        <f t="shared" si="0"/>
        <v>18450</v>
      </c>
      <c r="I53" s="18">
        <f>VLOOKUP(C53,[1]Calculation!$B$8:$J$135,9,FALSE)</f>
        <v>0</v>
      </c>
      <c r="J53" s="18">
        <v>0</v>
      </c>
      <c r="K53" s="18">
        <f t="shared" si="1"/>
        <v>0</v>
      </c>
      <c r="L53" s="18">
        <f t="shared" si="2"/>
        <v>18450</v>
      </c>
      <c r="M53" s="18">
        <v>0</v>
      </c>
      <c r="N53" s="18">
        <v>0</v>
      </c>
      <c r="O53" s="18">
        <f t="shared" si="3"/>
        <v>0</v>
      </c>
      <c r="P53" s="18">
        <f t="shared" si="4"/>
        <v>0</v>
      </c>
      <c r="Q53" s="18">
        <f t="shared" si="5"/>
        <v>0</v>
      </c>
      <c r="R53" s="18">
        <f t="shared" si="6"/>
        <v>18450</v>
      </c>
    </row>
    <row r="54" spans="2:18">
      <c r="B54" s="18">
        <v>51</v>
      </c>
      <c r="C54" s="19">
        <v>952</v>
      </c>
      <c r="D54" s="18" t="s">
        <v>984</v>
      </c>
      <c r="E54" s="18">
        <v>0</v>
      </c>
      <c r="F54" s="19">
        <v>1068</v>
      </c>
      <c r="G54" s="19">
        <v>1068</v>
      </c>
      <c r="H54" s="18">
        <f t="shared" si="0"/>
        <v>28836</v>
      </c>
      <c r="I54" s="18">
        <f>VLOOKUP(C54,[1]Calculation!$B$8:$J$135,9,FALSE)</f>
        <v>0</v>
      </c>
      <c r="J54" s="18">
        <v>0</v>
      </c>
      <c r="K54" s="18">
        <f t="shared" si="1"/>
        <v>0</v>
      </c>
      <c r="L54" s="18">
        <f t="shared" si="2"/>
        <v>28836</v>
      </c>
      <c r="M54" s="18">
        <v>0</v>
      </c>
      <c r="N54" s="18">
        <v>0</v>
      </c>
      <c r="O54" s="18">
        <f t="shared" si="3"/>
        <v>0</v>
      </c>
      <c r="P54" s="18">
        <f t="shared" si="4"/>
        <v>0</v>
      </c>
      <c r="Q54" s="18">
        <f t="shared" si="5"/>
        <v>0</v>
      </c>
      <c r="R54" s="18">
        <f t="shared" si="6"/>
        <v>28836</v>
      </c>
    </row>
    <row r="55" spans="2:18">
      <c r="B55" s="18">
        <v>52</v>
      </c>
      <c r="C55" s="19">
        <v>955</v>
      </c>
      <c r="D55" s="18" t="s">
        <v>1035</v>
      </c>
      <c r="E55" s="18">
        <v>0</v>
      </c>
      <c r="F55" s="19">
        <v>1123</v>
      </c>
      <c r="G55" s="19">
        <v>1123</v>
      </c>
      <c r="H55" s="18">
        <f t="shared" si="0"/>
        <v>30321</v>
      </c>
      <c r="I55" s="18">
        <f>VLOOKUP(C55,[1]Calculation!$B$8:$J$135,9,FALSE)</f>
        <v>0</v>
      </c>
      <c r="J55" s="18">
        <v>0</v>
      </c>
      <c r="K55" s="18">
        <f t="shared" si="1"/>
        <v>0</v>
      </c>
      <c r="L55" s="18">
        <f t="shared" si="2"/>
        <v>30321</v>
      </c>
      <c r="M55" s="18">
        <v>0</v>
      </c>
      <c r="N55" s="18">
        <v>0</v>
      </c>
      <c r="O55" s="18">
        <f t="shared" si="3"/>
        <v>0</v>
      </c>
      <c r="P55" s="18">
        <f t="shared" si="4"/>
        <v>0</v>
      </c>
      <c r="Q55" s="18">
        <f t="shared" si="5"/>
        <v>0</v>
      </c>
      <c r="R55" s="18">
        <f t="shared" si="6"/>
        <v>30321</v>
      </c>
    </row>
    <row r="56" spans="2:18">
      <c r="B56" s="18">
        <v>53</v>
      </c>
      <c r="C56" s="19">
        <v>956</v>
      </c>
      <c r="D56" s="18" t="s">
        <v>1039</v>
      </c>
      <c r="E56" s="18">
        <v>0</v>
      </c>
      <c r="F56" s="19">
        <v>159</v>
      </c>
      <c r="G56" s="19">
        <v>159</v>
      </c>
      <c r="H56" s="18">
        <f t="shared" si="0"/>
        <v>4293</v>
      </c>
      <c r="I56" s="18">
        <f>VLOOKUP(C56,[1]Calculation!$B$8:$J$135,9,FALSE)</f>
        <v>0</v>
      </c>
      <c r="J56" s="18">
        <v>0</v>
      </c>
      <c r="K56" s="18">
        <f t="shared" si="1"/>
        <v>0</v>
      </c>
      <c r="L56" s="18">
        <f t="shared" si="2"/>
        <v>4293</v>
      </c>
      <c r="M56" s="18">
        <v>0</v>
      </c>
      <c r="N56" s="18">
        <v>0</v>
      </c>
      <c r="O56" s="18">
        <f t="shared" si="3"/>
        <v>0</v>
      </c>
      <c r="P56" s="18">
        <f t="shared" si="4"/>
        <v>0</v>
      </c>
      <c r="Q56" s="18">
        <f t="shared" si="5"/>
        <v>0</v>
      </c>
      <c r="R56" s="18">
        <f t="shared" si="6"/>
        <v>4293</v>
      </c>
    </row>
    <row r="57" spans="2:18">
      <c r="B57" s="18">
        <v>54</v>
      </c>
      <c r="C57" s="19">
        <v>957</v>
      </c>
      <c r="D57" s="18" t="s">
        <v>1043</v>
      </c>
      <c r="E57" s="18">
        <v>0</v>
      </c>
      <c r="F57" s="19">
        <v>254</v>
      </c>
      <c r="G57" s="19">
        <v>254</v>
      </c>
      <c r="H57" s="18">
        <f t="shared" si="0"/>
        <v>6858</v>
      </c>
      <c r="I57" s="18">
        <f>VLOOKUP(C57,[1]Calculation!$B$8:$J$135,9,FALSE)</f>
        <v>0</v>
      </c>
      <c r="J57" s="18">
        <v>0</v>
      </c>
      <c r="K57" s="18">
        <f t="shared" si="1"/>
        <v>0</v>
      </c>
      <c r="L57" s="18">
        <f t="shared" si="2"/>
        <v>6858</v>
      </c>
      <c r="M57" s="18">
        <v>0</v>
      </c>
      <c r="N57" s="18">
        <v>0</v>
      </c>
      <c r="O57" s="18">
        <f t="shared" si="3"/>
        <v>0</v>
      </c>
      <c r="P57" s="18">
        <f t="shared" si="4"/>
        <v>0</v>
      </c>
      <c r="Q57" s="18">
        <f t="shared" si="5"/>
        <v>0</v>
      </c>
      <c r="R57" s="18">
        <f t="shared" si="6"/>
        <v>6858</v>
      </c>
    </row>
    <row r="58" spans="2:18">
      <c r="B58" s="18">
        <v>55</v>
      </c>
      <c r="C58" s="19">
        <v>843</v>
      </c>
      <c r="D58" s="18" t="s">
        <v>959</v>
      </c>
      <c r="E58" s="18">
        <v>0</v>
      </c>
      <c r="F58" s="19">
        <v>158</v>
      </c>
      <c r="G58" s="19">
        <v>0</v>
      </c>
      <c r="H58" s="18">
        <f t="shared" si="0"/>
        <v>7900</v>
      </c>
      <c r="I58" s="18">
        <f>VLOOKUP(C58,[1]Calculation!$B$8:$J$135,9,FALSE)</f>
        <v>0</v>
      </c>
      <c r="J58" s="18">
        <v>0</v>
      </c>
      <c r="K58" s="18">
        <f t="shared" si="1"/>
        <v>0</v>
      </c>
      <c r="L58" s="18">
        <f t="shared" si="2"/>
        <v>7900</v>
      </c>
      <c r="M58" s="18">
        <v>0</v>
      </c>
      <c r="N58" s="18">
        <v>0</v>
      </c>
      <c r="O58" s="18">
        <f t="shared" si="3"/>
        <v>0</v>
      </c>
      <c r="P58" s="18">
        <f t="shared" si="4"/>
        <v>0</v>
      </c>
      <c r="Q58" s="18">
        <f t="shared" si="5"/>
        <v>0</v>
      </c>
      <c r="R58" s="18">
        <f t="shared" si="6"/>
        <v>7900</v>
      </c>
    </row>
    <row r="59" spans="2:18">
      <c r="B59" s="18">
        <v>56</v>
      </c>
      <c r="C59" s="19">
        <v>844</v>
      </c>
      <c r="D59" s="18" t="s">
        <v>962</v>
      </c>
      <c r="E59" s="18">
        <v>0</v>
      </c>
      <c r="F59" s="19">
        <v>186</v>
      </c>
      <c r="G59" s="19">
        <v>186</v>
      </c>
      <c r="H59" s="18">
        <f t="shared" si="0"/>
        <v>5022</v>
      </c>
      <c r="I59" s="18">
        <f>VLOOKUP(C59,[1]Calculation!$B$8:$J$135,9,FALSE)</f>
        <v>0</v>
      </c>
      <c r="J59" s="18">
        <v>0</v>
      </c>
      <c r="K59" s="18">
        <f t="shared" si="1"/>
        <v>0</v>
      </c>
      <c r="L59" s="18">
        <f t="shared" si="2"/>
        <v>5022</v>
      </c>
      <c r="M59" s="18">
        <v>0</v>
      </c>
      <c r="N59" s="18">
        <v>0</v>
      </c>
      <c r="O59" s="18">
        <f t="shared" si="3"/>
        <v>0</v>
      </c>
      <c r="P59" s="18">
        <f t="shared" si="4"/>
        <v>0</v>
      </c>
      <c r="Q59" s="18">
        <f t="shared" si="5"/>
        <v>0</v>
      </c>
      <c r="R59" s="18">
        <f t="shared" si="6"/>
        <v>5022</v>
      </c>
    </row>
    <row r="60" spans="2:18">
      <c r="B60" s="18">
        <v>57</v>
      </c>
      <c r="C60" s="19">
        <v>217</v>
      </c>
      <c r="D60" s="18" t="s">
        <v>658</v>
      </c>
      <c r="E60" s="18">
        <v>0</v>
      </c>
      <c r="F60" s="19">
        <v>111</v>
      </c>
      <c r="G60" s="19">
        <v>0</v>
      </c>
      <c r="H60" s="18">
        <f t="shared" si="0"/>
        <v>5550</v>
      </c>
      <c r="I60" s="18">
        <f>VLOOKUP(C60,[1]Calculation!$B$8:$J$135,9,FALSE)</f>
        <v>0</v>
      </c>
      <c r="J60" s="18">
        <v>0</v>
      </c>
      <c r="K60" s="18">
        <f t="shared" si="1"/>
        <v>0</v>
      </c>
      <c r="L60" s="18">
        <f t="shared" si="2"/>
        <v>5550</v>
      </c>
      <c r="M60" s="18">
        <v>0</v>
      </c>
      <c r="N60" s="18">
        <v>0</v>
      </c>
      <c r="O60" s="18">
        <f t="shared" si="3"/>
        <v>0</v>
      </c>
      <c r="P60" s="18">
        <f t="shared" si="4"/>
        <v>0</v>
      </c>
      <c r="Q60" s="18">
        <f t="shared" si="5"/>
        <v>0</v>
      </c>
      <c r="R60" s="18">
        <f t="shared" si="6"/>
        <v>5550</v>
      </c>
    </row>
    <row r="61" spans="2:18">
      <c r="B61" s="18">
        <v>58</v>
      </c>
      <c r="C61" s="19">
        <v>921</v>
      </c>
      <c r="D61" s="18" t="s">
        <v>1097</v>
      </c>
      <c r="E61" s="18">
        <v>0</v>
      </c>
      <c r="F61" s="19">
        <v>0</v>
      </c>
      <c r="G61" s="19">
        <v>0</v>
      </c>
      <c r="H61" s="18">
        <v>0</v>
      </c>
      <c r="I61" s="18">
        <v>946888</v>
      </c>
      <c r="J61" s="18">
        <v>0</v>
      </c>
      <c r="K61" s="18">
        <f t="shared" si="1"/>
        <v>946888</v>
      </c>
      <c r="L61" s="18">
        <f t="shared" si="2"/>
        <v>0</v>
      </c>
      <c r="M61" s="18">
        <v>0</v>
      </c>
      <c r="N61" s="18">
        <v>0</v>
      </c>
      <c r="O61" s="18">
        <f t="shared" si="3"/>
        <v>0</v>
      </c>
      <c r="P61" s="18">
        <f t="shared" si="4"/>
        <v>0</v>
      </c>
      <c r="Q61" s="18">
        <f t="shared" si="5"/>
        <v>0</v>
      </c>
      <c r="R61" s="18">
        <f t="shared" si="6"/>
        <v>0</v>
      </c>
    </row>
    <row r="62" spans="2:18">
      <c r="B62" s="18">
        <v>59</v>
      </c>
      <c r="C62" s="19">
        <v>841</v>
      </c>
      <c r="D62" s="18" t="s">
        <v>950</v>
      </c>
      <c r="E62" s="18">
        <v>0</v>
      </c>
      <c r="F62" s="19">
        <v>18562</v>
      </c>
      <c r="G62" s="19">
        <v>0</v>
      </c>
      <c r="H62" s="18">
        <f t="shared" si="0"/>
        <v>928100</v>
      </c>
      <c r="I62" s="18">
        <f>VLOOKUP(C62,[1]Calculation!$B$8:$J$135,9,FALSE)</f>
        <v>0</v>
      </c>
      <c r="J62" s="18">
        <v>0</v>
      </c>
      <c r="K62" s="18">
        <f t="shared" si="1"/>
        <v>0</v>
      </c>
      <c r="L62" s="18">
        <f t="shared" si="2"/>
        <v>928100</v>
      </c>
      <c r="M62" s="18">
        <v>0</v>
      </c>
      <c r="N62" s="18">
        <v>100000</v>
      </c>
      <c r="O62" s="18">
        <f t="shared" si="3"/>
        <v>100000</v>
      </c>
      <c r="P62" s="18">
        <f t="shared" si="4"/>
        <v>100000</v>
      </c>
      <c r="Q62" s="18">
        <f t="shared" si="5"/>
        <v>0</v>
      </c>
      <c r="R62" s="18">
        <f t="shared" si="6"/>
        <v>828100</v>
      </c>
    </row>
    <row r="63" spans="2:18">
      <c r="B63" s="18">
        <v>60</v>
      </c>
      <c r="C63" s="19">
        <v>986</v>
      </c>
      <c r="D63" s="18" t="s">
        <v>1068</v>
      </c>
      <c r="E63" s="18">
        <v>0</v>
      </c>
      <c r="F63" s="19">
        <v>20171</v>
      </c>
      <c r="G63" s="19">
        <v>540</v>
      </c>
      <c r="H63" s="18">
        <f t="shared" si="0"/>
        <v>996130</v>
      </c>
      <c r="I63" s="18">
        <f>VLOOKUP(C63,[1]Calculation!$B$8:$J$135,9,FALSE)</f>
        <v>0</v>
      </c>
      <c r="J63" s="18">
        <v>0</v>
      </c>
      <c r="K63" s="18">
        <f t="shared" si="1"/>
        <v>0</v>
      </c>
      <c r="L63" s="18">
        <f t="shared" si="2"/>
        <v>996130</v>
      </c>
      <c r="M63" s="18">
        <v>0</v>
      </c>
      <c r="N63" s="18">
        <v>0</v>
      </c>
      <c r="O63" s="18">
        <f t="shared" si="3"/>
        <v>0</v>
      </c>
      <c r="P63" s="18">
        <f t="shared" si="4"/>
        <v>0</v>
      </c>
      <c r="Q63" s="18">
        <f t="shared" si="5"/>
        <v>0</v>
      </c>
      <c r="R63" s="18">
        <f t="shared" si="6"/>
        <v>996130</v>
      </c>
    </row>
    <row r="64" spans="2:18">
      <c r="B64" s="18">
        <v>61</v>
      </c>
      <c r="C64" s="18">
        <v>106</v>
      </c>
      <c r="D64" s="18" t="s">
        <v>157</v>
      </c>
      <c r="E64" s="18">
        <v>0</v>
      </c>
      <c r="F64" s="19">
        <v>8510</v>
      </c>
      <c r="G64" s="19">
        <v>257</v>
      </c>
      <c r="H64" s="18">
        <f t="shared" si="0"/>
        <v>419589</v>
      </c>
      <c r="I64" s="18">
        <f>VLOOKUP(C64,[1]Calculation!$B$8:$J$135,9,FALSE)</f>
        <v>22083530</v>
      </c>
      <c r="J64" s="18">
        <v>41959</v>
      </c>
      <c r="K64" s="18">
        <f t="shared" si="1"/>
        <v>22041571</v>
      </c>
      <c r="L64" s="18">
        <f t="shared" si="2"/>
        <v>377630</v>
      </c>
      <c r="M64" s="18">
        <v>0</v>
      </c>
      <c r="N64" s="18">
        <v>0</v>
      </c>
      <c r="O64" s="18">
        <f t="shared" si="3"/>
        <v>0</v>
      </c>
      <c r="P64" s="18">
        <f t="shared" si="4"/>
        <v>0</v>
      </c>
      <c r="Q64" s="18">
        <f t="shared" si="5"/>
        <v>0</v>
      </c>
      <c r="R64" s="18">
        <f t="shared" si="6"/>
        <v>377630</v>
      </c>
    </row>
    <row r="65" spans="2:18">
      <c r="B65" s="18">
        <v>62</v>
      </c>
      <c r="C65" s="18">
        <v>103</v>
      </c>
      <c r="D65" s="18" t="s">
        <v>137</v>
      </c>
      <c r="E65" s="18">
        <v>0</v>
      </c>
      <c r="F65" s="19">
        <v>37131</v>
      </c>
      <c r="G65" s="19">
        <v>9669</v>
      </c>
      <c r="H65" s="18">
        <f t="shared" si="0"/>
        <v>1634163</v>
      </c>
      <c r="I65" s="18">
        <f>VLOOKUP(C65,[1]Calculation!$B$8:$J$135,9,FALSE)</f>
        <v>12233143</v>
      </c>
      <c r="J65" s="18">
        <v>163416</v>
      </c>
      <c r="K65" s="18">
        <f t="shared" si="1"/>
        <v>12069727</v>
      </c>
      <c r="L65" s="18">
        <f t="shared" si="2"/>
        <v>1470747</v>
      </c>
      <c r="M65" s="18">
        <v>0</v>
      </c>
      <c r="N65" s="18">
        <v>0</v>
      </c>
      <c r="O65" s="18">
        <f t="shared" si="3"/>
        <v>0</v>
      </c>
      <c r="P65" s="18">
        <f t="shared" si="4"/>
        <v>0</v>
      </c>
      <c r="Q65" s="18">
        <f t="shared" si="5"/>
        <v>0</v>
      </c>
      <c r="R65" s="18">
        <f t="shared" si="6"/>
        <v>1470747</v>
      </c>
    </row>
    <row r="66" spans="2:18">
      <c r="B66" s="18">
        <v>63</v>
      </c>
      <c r="C66" s="19">
        <v>218</v>
      </c>
      <c r="D66" s="18" t="s">
        <v>661</v>
      </c>
      <c r="E66" s="18">
        <v>0</v>
      </c>
      <c r="F66" s="19">
        <v>44084</v>
      </c>
      <c r="G66" s="19">
        <v>0</v>
      </c>
      <c r="H66" s="18">
        <f t="shared" si="0"/>
        <v>2204200</v>
      </c>
      <c r="I66" s="18">
        <f>VLOOKUP(C66,[1]Calculation!$B$8:$J$135,9,FALSE)</f>
        <v>0</v>
      </c>
      <c r="J66" s="18">
        <v>0</v>
      </c>
      <c r="K66" s="18">
        <f t="shared" si="1"/>
        <v>0</v>
      </c>
      <c r="L66" s="18">
        <f t="shared" si="2"/>
        <v>2204200</v>
      </c>
      <c r="M66" s="18">
        <v>0</v>
      </c>
      <c r="N66" s="18">
        <v>0</v>
      </c>
      <c r="O66" s="18">
        <f t="shared" si="3"/>
        <v>0</v>
      </c>
      <c r="P66" s="18">
        <f t="shared" si="4"/>
        <v>0</v>
      </c>
      <c r="Q66" s="18">
        <f t="shared" si="5"/>
        <v>0</v>
      </c>
      <c r="R66" s="18">
        <f t="shared" si="6"/>
        <v>2204200</v>
      </c>
    </row>
    <row r="67" spans="2:18">
      <c r="B67" s="18">
        <v>64</v>
      </c>
      <c r="C67" s="19">
        <v>130</v>
      </c>
      <c r="D67" s="18" t="s">
        <v>329</v>
      </c>
      <c r="E67" s="18">
        <v>0</v>
      </c>
      <c r="F67" s="19">
        <v>1167</v>
      </c>
      <c r="G67" s="19">
        <v>69</v>
      </c>
      <c r="H67" s="18">
        <f t="shared" si="0"/>
        <v>56763</v>
      </c>
      <c r="I67" s="18">
        <f>VLOOKUP(C67,[1]Calculation!$B$8:$J$135,9,FALSE)</f>
        <v>0</v>
      </c>
      <c r="J67" s="18">
        <v>0</v>
      </c>
      <c r="K67" s="18">
        <f t="shared" si="1"/>
        <v>0</v>
      </c>
      <c r="L67" s="18">
        <f t="shared" si="2"/>
        <v>56763</v>
      </c>
      <c r="M67" s="18">
        <v>0</v>
      </c>
      <c r="N67" s="18">
        <v>0</v>
      </c>
      <c r="O67" s="18">
        <f t="shared" si="3"/>
        <v>0</v>
      </c>
      <c r="P67" s="18">
        <f t="shared" si="4"/>
        <v>0</v>
      </c>
      <c r="Q67" s="18">
        <f t="shared" si="5"/>
        <v>0</v>
      </c>
      <c r="R67" s="18">
        <f t="shared" si="6"/>
        <v>56763</v>
      </c>
    </row>
    <row r="68" spans="2:18">
      <c r="B68" s="18">
        <v>65</v>
      </c>
      <c r="C68" s="19">
        <v>124</v>
      </c>
      <c r="D68" s="18" t="s">
        <v>117</v>
      </c>
      <c r="E68" s="18">
        <v>2</v>
      </c>
      <c r="F68" s="19">
        <v>71752</v>
      </c>
      <c r="G68" s="19">
        <v>28</v>
      </c>
      <c r="H68" s="18">
        <f t="shared" si="0"/>
        <v>3587036</v>
      </c>
      <c r="I68" s="18">
        <f>VLOOKUP(C68,[1]Calculation!$B$8:$J$135,9,FALSE)</f>
        <v>109360516</v>
      </c>
      <c r="J68" s="18">
        <v>358704</v>
      </c>
      <c r="K68" s="18">
        <f t="shared" si="1"/>
        <v>109001812</v>
      </c>
      <c r="L68" s="18">
        <f t="shared" si="2"/>
        <v>3228332</v>
      </c>
      <c r="M68" s="18">
        <v>0</v>
      </c>
      <c r="N68" s="18">
        <v>100000</v>
      </c>
      <c r="O68" s="18">
        <f t="shared" si="3"/>
        <v>100000</v>
      </c>
      <c r="P68" s="18">
        <f t="shared" si="4"/>
        <v>100000</v>
      </c>
      <c r="Q68" s="18">
        <f t="shared" si="5"/>
        <v>0</v>
      </c>
      <c r="R68" s="18">
        <f t="shared" si="6"/>
        <v>3128332</v>
      </c>
    </row>
    <row r="69" spans="2:18">
      <c r="B69" s="18">
        <v>66</v>
      </c>
      <c r="C69" s="18">
        <v>102</v>
      </c>
      <c r="D69" s="18" t="s">
        <v>133</v>
      </c>
      <c r="E69" s="18">
        <v>0</v>
      </c>
      <c r="F69" s="19">
        <v>3274</v>
      </c>
      <c r="G69" s="19">
        <v>1514</v>
      </c>
      <c r="H69" s="18">
        <f t="shared" si="0"/>
        <v>128878</v>
      </c>
      <c r="I69" s="18">
        <f>VLOOKUP(C69,[1]Calculation!$B$8:$J$135,9,FALSE)</f>
        <v>1981130</v>
      </c>
      <c r="J69" s="18">
        <v>12888</v>
      </c>
      <c r="K69" s="18">
        <f t="shared" ref="K69:K131" si="7">+I69-J69</f>
        <v>1968242</v>
      </c>
      <c r="L69" s="18">
        <f t="shared" ref="L69:L131" si="8">+H69-J69</f>
        <v>115990</v>
      </c>
      <c r="M69" s="18">
        <v>0</v>
      </c>
      <c r="N69" s="18">
        <v>0</v>
      </c>
      <c r="O69" s="18">
        <f t="shared" ref="O69:O131" si="9">+M69+N69</f>
        <v>0</v>
      </c>
      <c r="P69" s="18">
        <f t="shared" ref="P69:P131" si="10">IF(O69&gt;L69,L69,O69)</f>
        <v>0</v>
      </c>
      <c r="Q69" s="18">
        <f t="shared" ref="Q69:Q131" si="11">+O69-P69</f>
        <v>0</v>
      </c>
      <c r="R69" s="18">
        <f t="shared" ref="R69:R131" si="12">+L69-P69</f>
        <v>115990</v>
      </c>
    </row>
    <row r="70" spans="2:18">
      <c r="B70" s="18">
        <v>67</v>
      </c>
      <c r="C70" s="19">
        <v>129</v>
      </c>
      <c r="D70" s="18" t="s">
        <v>323</v>
      </c>
      <c r="E70" s="18">
        <v>0</v>
      </c>
      <c r="F70" s="19">
        <v>39764</v>
      </c>
      <c r="G70" s="19">
        <v>851</v>
      </c>
      <c r="H70" s="18">
        <f t="shared" ref="H70:H131" si="13">+E70*40+F70*50-G70*23</f>
        <v>1968627</v>
      </c>
      <c r="I70" s="18">
        <f>VLOOKUP(C70,[1]Calculation!$B$8:$J$135,9,FALSE)</f>
        <v>51009748</v>
      </c>
      <c r="J70" s="18">
        <v>196863</v>
      </c>
      <c r="K70" s="18">
        <f t="shared" si="7"/>
        <v>50812885</v>
      </c>
      <c r="L70" s="18">
        <f t="shared" si="8"/>
        <v>1771764</v>
      </c>
      <c r="M70" s="18">
        <v>0</v>
      </c>
      <c r="N70" s="18">
        <v>0</v>
      </c>
      <c r="O70" s="18">
        <f t="shared" si="9"/>
        <v>0</v>
      </c>
      <c r="P70" s="18">
        <f t="shared" si="10"/>
        <v>0</v>
      </c>
      <c r="Q70" s="18">
        <f t="shared" si="11"/>
        <v>0</v>
      </c>
      <c r="R70" s="18">
        <f t="shared" si="12"/>
        <v>1771764</v>
      </c>
    </row>
    <row r="71" spans="2:18">
      <c r="B71" s="18">
        <v>68</v>
      </c>
      <c r="C71" s="19">
        <v>132</v>
      </c>
      <c r="D71" s="18" t="s">
        <v>93</v>
      </c>
      <c r="E71" s="18">
        <v>95</v>
      </c>
      <c r="F71" s="19">
        <v>80416</v>
      </c>
      <c r="G71" s="19">
        <v>1180</v>
      </c>
      <c r="H71" s="18">
        <f t="shared" si="13"/>
        <v>3997460</v>
      </c>
      <c r="I71" s="18">
        <f>VLOOKUP(C71,[1]Calculation!$B$8:$J$135,9,FALSE)</f>
        <v>36418918</v>
      </c>
      <c r="J71" s="18">
        <v>399746</v>
      </c>
      <c r="K71" s="18">
        <f t="shared" si="7"/>
        <v>36019172</v>
      </c>
      <c r="L71" s="18">
        <f t="shared" si="8"/>
        <v>3597714</v>
      </c>
      <c r="M71" s="18">
        <v>0</v>
      </c>
      <c r="N71" s="18">
        <v>0</v>
      </c>
      <c r="O71" s="18">
        <f t="shared" si="9"/>
        <v>0</v>
      </c>
      <c r="P71" s="18">
        <f t="shared" si="10"/>
        <v>0</v>
      </c>
      <c r="Q71" s="18">
        <f t="shared" si="11"/>
        <v>0</v>
      </c>
      <c r="R71" s="18">
        <f t="shared" si="12"/>
        <v>3597714</v>
      </c>
    </row>
    <row r="72" spans="2:18">
      <c r="B72" s="18">
        <v>69</v>
      </c>
      <c r="C72" s="19">
        <v>127</v>
      </c>
      <c r="D72" s="18" t="s">
        <v>317</v>
      </c>
      <c r="E72" s="18">
        <v>0</v>
      </c>
      <c r="F72" s="19">
        <v>108652</v>
      </c>
      <c r="G72" s="19">
        <v>0</v>
      </c>
      <c r="H72" s="18">
        <f t="shared" si="13"/>
        <v>5432600</v>
      </c>
      <c r="I72" s="18">
        <f>VLOOKUP(C72,[1]Calculation!$B$8:$J$135,9,FALSE)</f>
        <v>4589722</v>
      </c>
      <c r="J72" s="18">
        <v>543260</v>
      </c>
      <c r="K72" s="18">
        <f t="shared" si="7"/>
        <v>4046462</v>
      </c>
      <c r="L72" s="18">
        <f t="shared" si="8"/>
        <v>4889340</v>
      </c>
      <c r="M72" s="18">
        <v>0</v>
      </c>
      <c r="N72" s="18">
        <v>3200000</v>
      </c>
      <c r="O72" s="18">
        <f t="shared" si="9"/>
        <v>3200000</v>
      </c>
      <c r="P72" s="18">
        <f t="shared" si="10"/>
        <v>3200000</v>
      </c>
      <c r="Q72" s="18">
        <f t="shared" si="11"/>
        <v>0</v>
      </c>
      <c r="R72" s="18">
        <f t="shared" si="12"/>
        <v>1689340</v>
      </c>
    </row>
    <row r="73" spans="2:18">
      <c r="B73" s="18">
        <v>70</v>
      </c>
      <c r="C73" s="19">
        <v>111</v>
      </c>
      <c r="D73" s="18" t="s">
        <v>229</v>
      </c>
      <c r="E73" s="18">
        <v>0</v>
      </c>
      <c r="F73" s="19">
        <v>495</v>
      </c>
      <c r="G73" s="19">
        <v>143</v>
      </c>
      <c r="H73" s="18">
        <f t="shared" si="13"/>
        <v>21461</v>
      </c>
      <c r="I73" s="18">
        <f>VLOOKUP(C73,[1]Calculation!$B$8:$J$135,9,FALSE)</f>
        <v>290086</v>
      </c>
      <c r="J73" s="18">
        <v>2146</v>
      </c>
      <c r="K73" s="18">
        <f t="shared" si="7"/>
        <v>287940</v>
      </c>
      <c r="L73" s="18">
        <f t="shared" si="8"/>
        <v>19315</v>
      </c>
      <c r="M73" s="18">
        <v>0</v>
      </c>
      <c r="N73" s="18">
        <v>0</v>
      </c>
      <c r="O73" s="18">
        <f t="shared" si="9"/>
        <v>0</v>
      </c>
      <c r="P73" s="18">
        <f t="shared" si="10"/>
        <v>0</v>
      </c>
      <c r="Q73" s="18">
        <f t="shared" si="11"/>
        <v>0</v>
      </c>
      <c r="R73" s="18">
        <f t="shared" si="12"/>
        <v>19315</v>
      </c>
    </row>
    <row r="74" spans="2:18">
      <c r="B74" s="18">
        <v>71</v>
      </c>
      <c r="C74" s="19">
        <v>138</v>
      </c>
      <c r="D74" s="18" t="s">
        <v>343</v>
      </c>
      <c r="E74" s="18">
        <v>0</v>
      </c>
      <c r="F74" s="19">
        <v>2238</v>
      </c>
      <c r="G74" s="19">
        <v>0</v>
      </c>
      <c r="H74" s="18">
        <f t="shared" si="13"/>
        <v>111900</v>
      </c>
      <c r="I74" s="18">
        <f>VLOOKUP(C74,[1]Calculation!$B$8:$J$135,9,FALSE)</f>
        <v>707518</v>
      </c>
      <c r="J74" s="18">
        <v>11190</v>
      </c>
      <c r="K74" s="18">
        <f t="shared" si="7"/>
        <v>696328</v>
      </c>
      <c r="L74" s="18">
        <f t="shared" si="8"/>
        <v>100710</v>
      </c>
      <c r="M74" s="18">
        <v>0</v>
      </c>
      <c r="N74" s="18">
        <v>0</v>
      </c>
      <c r="O74" s="18">
        <f t="shared" si="9"/>
        <v>0</v>
      </c>
      <c r="P74" s="18">
        <f t="shared" si="10"/>
        <v>0</v>
      </c>
      <c r="Q74" s="18">
        <f t="shared" si="11"/>
        <v>0</v>
      </c>
      <c r="R74" s="18">
        <f t="shared" si="12"/>
        <v>100710</v>
      </c>
    </row>
    <row r="75" spans="2:18">
      <c r="B75" s="18">
        <v>72</v>
      </c>
      <c r="C75" s="19">
        <v>214</v>
      </c>
      <c r="D75" s="18" t="s">
        <v>643</v>
      </c>
      <c r="E75" s="18">
        <v>0</v>
      </c>
      <c r="F75" s="19">
        <v>6295</v>
      </c>
      <c r="G75" s="19">
        <v>0</v>
      </c>
      <c r="H75" s="18">
        <f t="shared" si="13"/>
        <v>314750</v>
      </c>
      <c r="I75" s="18">
        <f>VLOOKUP(C75,[1]Calculation!$B$8:$J$135,9,FALSE)</f>
        <v>0</v>
      </c>
      <c r="J75" s="18">
        <v>0</v>
      </c>
      <c r="K75" s="18">
        <f t="shared" si="7"/>
        <v>0</v>
      </c>
      <c r="L75" s="18">
        <f t="shared" si="8"/>
        <v>314750</v>
      </c>
      <c r="M75" s="18">
        <v>0</v>
      </c>
      <c r="N75" s="18">
        <v>0</v>
      </c>
      <c r="O75" s="18">
        <f t="shared" si="9"/>
        <v>0</v>
      </c>
      <c r="P75" s="18">
        <f t="shared" si="10"/>
        <v>0</v>
      </c>
      <c r="Q75" s="18">
        <f t="shared" si="11"/>
        <v>0</v>
      </c>
      <c r="R75" s="18">
        <f t="shared" si="12"/>
        <v>314750</v>
      </c>
    </row>
    <row r="76" spans="2:18">
      <c r="B76" s="18">
        <v>73</v>
      </c>
      <c r="C76" s="18">
        <v>105</v>
      </c>
      <c r="D76" s="18" t="s">
        <v>155</v>
      </c>
      <c r="E76" s="18">
        <v>0</v>
      </c>
      <c r="F76" s="19">
        <v>2</v>
      </c>
      <c r="G76" s="19">
        <v>0</v>
      </c>
      <c r="H76" s="18">
        <f t="shared" si="13"/>
        <v>100</v>
      </c>
      <c r="I76" s="18">
        <f>VLOOKUP(C76,[1]Calculation!$B$8:$J$135,9,FALSE)</f>
        <v>0</v>
      </c>
      <c r="J76" s="18">
        <v>0</v>
      </c>
      <c r="K76" s="18">
        <f t="shared" si="7"/>
        <v>0</v>
      </c>
      <c r="L76" s="18">
        <f t="shared" si="8"/>
        <v>100</v>
      </c>
      <c r="M76" s="18">
        <v>0</v>
      </c>
      <c r="N76" s="18">
        <v>0</v>
      </c>
      <c r="O76" s="18">
        <f t="shared" si="9"/>
        <v>0</v>
      </c>
      <c r="P76" s="18">
        <f t="shared" si="10"/>
        <v>0</v>
      </c>
      <c r="Q76" s="18">
        <f t="shared" si="11"/>
        <v>0</v>
      </c>
      <c r="R76" s="18">
        <f t="shared" si="12"/>
        <v>100</v>
      </c>
    </row>
    <row r="77" spans="2:18">
      <c r="B77" s="18">
        <v>74</v>
      </c>
      <c r="C77" s="19">
        <v>635</v>
      </c>
      <c r="D77" s="18" t="s">
        <v>780</v>
      </c>
      <c r="E77" s="18">
        <v>0</v>
      </c>
      <c r="F77" s="19">
        <v>105</v>
      </c>
      <c r="G77" s="19">
        <v>0</v>
      </c>
      <c r="H77" s="18">
        <f t="shared" si="13"/>
        <v>5250</v>
      </c>
      <c r="I77" s="18">
        <f>VLOOKUP(C77,[1]Calculation!$B$8:$J$135,9,FALSE)</f>
        <v>0</v>
      </c>
      <c r="J77" s="18">
        <v>0</v>
      </c>
      <c r="K77" s="18">
        <f t="shared" si="7"/>
        <v>0</v>
      </c>
      <c r="L77" s="18">
        <f t="shared" si="8"/>
        <v>5250</v>
      </c>
      <c r="M77" s="18">
        <v>39850</v>
      </c>
      <c r="N77" s="18">
        <v>0</v>
      </c>
      <c r="O77" s="18">
        <f t="shared" si="9"/>
        <v>39850</v>
      </c>
      <c r="P77" s="18">
        <f t="shared" si="10"/>
        <v>5250</v>
      </c>
      <c r="Q77" s="18">
        <f t="shared" si="11"/>
        <v>34600</v>
      </c>
      <c r="R77" s="18">
        <f t="shared" si="12"/>
        <v>0</v>
      </c>
    </row>
    <row r="78" spans="2:18">
      <c r="B78" s="18">
        <v>75</v>
      </c>
      <c r="C78" s="19">
        <v>636</v>
      </c>
      <c r="D78" s="18" t="s">
        <v>785</v>
      </c>
      <c r="E78" s="18">
        <v>0</v>
      </c>
      <c r="F78" s="19">
        <v>173</v>
      </c>
      <c r="G78" s="19">
        <v>0</v>
      </c>
      <c r="H78" s="18">
        <f t="shared" si="13"/>
        <v>8650</v>
      </c>
      <c r="I78" s="18">
        <f>VLOOKUP(C78,[1]Calculation!$B$8:$J$135,9,FALSE)</f>
        <v>0</v>
      </c>
      <c r="J78" s="18">
        <v>0</v>
      </c>
      <c r="K78" s="18">
        <f t="shared" si="7"/>
        <v>0</v>
      </c>
      <c r="L78" s="18">
        <f t="shared" si="8"/>
        <v>8650</v>
      </c>
      <c r="M78" s="18">
        <v>30000</v>
      </c>
      <c r="N78" s="18">
        <v>0</v>
      </c>
      <c r="O78" s="18">
        <f t="shared" si="9"/>
        <v>30000</v>
      </c>
      <c r="P78" s="18">
        <f t="shared" si="10"/>
        <v>8650</v>
      </c>
      <c r="Q78" s="18">
        <f t="shared" si="11"/>
        <v>21350</v>
      </c>
      <c r="R78" s="18">
        <f t="shared" si="12"/>
        <v>0</v>
      </c>
    </row>
    <row r="79" spans="2:18">
      <c r="B79" s="18">
        <v>76</v>
      </c>
      <c r="C79" s="19">
        <v>624</v>
      </c>
      <c r="D79" s="18" t="s">
        <v>753</v>
      </c>
      <c r="E79" s="18">
        <v>0</v>
      </c>
      <c r="F79" s="19">
        <v>7</v>
      </c>
      <c r="G79" s="19">
        <v>0</v>
      </c>
      <c r="H79" s="18">
        <f t="shared" si="13"/>
        <v>350</v>
      </c>
      <c r="I79" s="18">
        <f>VLOOKUP(C79,[1]Calculation!$B$8:$J$135,9,FALSE)</f>
        <v>4013208</v>
      </c>
      <c r="J79" s="18">
        <v>35</v>
      </c>
      <c r="K79" s="18">
        <f t="shared" si="7"/>
        <v>4013173</v>
      </c>
      <c r="L79" s="18">
        <f t="shared" si="8"/>
        <v>315</v>
      </c>
      <c r="M79" s="18">
        <v>127820</v>
      </c>
      <c r="N79" s="18">
        <v>0</v>
      </c>
      <c r="O79" s="18">
        <f t="shared" si="9"/>
        <v>127820</v>
      </c>
      <c r="P79" s="18">
        <f t="shared" si="10"/>
        <v>315</v>
      </c>
      <c r="Q79" s="18">
        <f t="shared" si="11"/>
        <v>127505</v>
      </c>
      <c r="R79" s="18">
        <f t="shared" si="12"/>
        <v>0</v>
      </c>
    </row>
    <row r="80" spans="2:18">
      <c r="B80" s="18">
        <v>77</v>
      </c>
      <c r="C80" s="19">
        <v>667</v>
      </c>
      <c r="D80" s="18" t="s">
        <v>864</v>
      </c>
      <c r="E80" s="18">
        <v>0</v>
      </c>
      <c r="F80" s="19">
        <v>2034</v>
      </c>
      <c r="G80" s="19">
        <v>0</v>
      </c>
      <c r="H80" s="18">
        <f t="shared" si="13"/>
        <v>101700</v>
      </c>
      <c r="I80" s="18">
        <f>VLOOKUP(C80,[1]Calculation!$B$8:$J$135,9,FALSE)</f>
        <v>0</v>
      </c>
      <c r="J80" s="18">
        <v>0</v>
      </c>
      <c r="K80" s="18">
        <f t="shared" si="7"/>
        <v>0</v>
      </c>
      <c r="L80" s="18">
        <f t="shared" si="8"/>
        <v>101700</v>
      </c>
      <c r="M80" s="18">
        <v>0</v>
      </c>
      <c r="N80" s="18">
        <v>50000</v>
      </c>
      <c r="O80" s="18">
        <f t="shared" si="9"/>
        <v>50000</v>
      </c>
      <c r="P80" s="18">
        <f t="shared" si="10"/>
        <v>50000</v>
      </c>
      <c r="Q80" s="18">
        <f t="shared" si="11"/>
        <v>0</v>
      </c>
      <c r="R80" s="18">
        <f t="shared" si="12"/>
        <v>51700</v>
      </c>
    </row>
    <row r="81" spans="2:18">
      <c r="B81" s="18">
        <v>78</v>
      </c>
      <c r="C81" s="19">
        <v>637</v>
      </c>
      <c r="D81" s="18" t="s">
        <v>789</v>
      </c>
      <c r="E81" s="18">
        <v>0</v>
      </c>
      <c r="F81" s="19">
        <v>320</v>
      </c>
      <c r="G81" s="19">
        <v>0</v>
      </c>
      <c r="H81" s="18">
        <f t="shared" si="13"/>
        <v>16000</v>
      </c>
      <c r="I81" s="18">
        <f>VLOOKUP(C81,[1]Calculation!$B$8:$J$135,9,FALSE)</f>
        <v>0</v>
      </c>
      <c r="J81" s="18">
        <v>0</v>
      </c>
      <c r="K81" s="18">
        <f t="shared" si="7"/>
        <v>0</v>
      </c>
      <c r="L81" s="18">
        <f t="shared" si="8"/>
        <v>16000</v>
      </c>
      <c r="M81" s="18">
        <v>0</v>
      </c>
      <c r="N81" s="18">
        <v>0</v>
      </c>
      <c r="O81" s="18">
        <f t="shared" si="9"/>
        <v>0</v>
      </c>
      <c r="P81" s="18">
        <f t="shared" si="10"/>
        <v>0</v>
      </c>
      <c r="Q81" s="18">
        <f t="shared" si="11"/>
        <v>0</v>
      </c>
      <c r="R81" s="18">
        <f t="shared" si="12"/>
        <v>16000</v>
      </c>
    </row>
    <row r="82" spans="2:18">
      <c r="B82" s="18">
        <v>79</v>
      </c>
      <c r="C82" s="19">
        <v>651</v>
      </c>
      <c r="D82" s="18" t="s">
        <v>825</v>
      </c>
      <c r="E82" s="18">
        <v>0</v>
      </c>
      <c r="F82" s="19">
        <v>1071</v>
      </c>
      <c r="G82" s="19">
        <v>0</v>
      </c>
      <c r="H82" s="18">
        <f t="shared" si="13"/>
        <v>53550</v>
      </c>
      <c r="I82" s="18">
        <f>VLOOKUP(C82,[1]Calculation!$B$8:$J$135,9,FALSE)</f>
        <v>0</v>
      </c>
      <c r="J82" s="18">
        <v>0</v>
      </c>
      <c r="K82" s="18">
        <f t="shared" si="7"/>
        <v>0</v>
      </c>
      <c r="L82" s="18">
        <f t="shared" si="8"/>
        <v>53550</v>
      </c>
      <c r="M82" s="18">
        <v>0</v>
      </c>
      <c r="N82" s="18">
        <v>0</v>
      </c>
      <c r="O82" s="18">
        <f t="shared" si="9"/>
        <v>0</v>
      </c>
      <c r="P82" s="18">
        <f t="shared" si="10"/>
        <v>0</v>
      </c>
      <c r="Q82" s="18">
        <f t="shared" si="11"/>
        <v>0</v>
      </c>
      <c r="R82" s="18">
        <f t="shared" si="12"/>
        <v>53550</v>
      </c>
    </row>
    <row r="83" spans="2:18">
      <c r="B83" s="18">
        <v>80</v>
      </c>
      <c r="C83" s="19">
        <v>659</v>
      </c>
      <c r="D83" s="18" t="s">
        <v>849</v>
      </c>
      <c r="E83" s="18">
        <v>0</v>
      </c>
      <c r="F83" s="19">
        <v>385</v>
      </c>
      <c r="G83" s="19">
        <v>0</v>
      </c>
      <c r="H83" s="18">
        <f t="shared" si="13"/>
        <v>19250</v>
      </c>
      <c r="I83" s="18">
        <f>VLOOKUP(C83,[1]Calculation!$B$8:$J$135,9,FALSE)</f>
        <v>0</v>
      </c>
      <c r="J83" s="18">
        <v>0</v>
      </c>
      <c r="K83" s="18">
        <f t="shared" si="7"/>
        <v>0</v>
      </c>
      <c r="L83" s="18">
        <f t="shared" si="8"/>
        <v>19250</v>
      </c>
      <c r="M83" s="18">
        <v>0</v>
      </c>
      <c r="N83" s="18">
        <v>0</v>
      </c>
      <c r="O83" s="18">
        <f t="shared" si="9"/>
        <v>0</v>
      </c>
      <c r="P83" s="18">
        <f t="shared" si="10"/>
        <v>0</v>
      </c>
      <c r="Q83" s="18">
        <f t="shared" si="11"/>
        <v>0</v>
      </c>
      <c r="R83" s="18">
        <f t="shared" si="12"/>
        <v>19250</v>
      </c>
    </row>
    <row r="84" spans="2:18">
      <c r="B84" s="18">
        <v>81</v>
      </c>
      <c r="C84" s="19">
        <v>804</v>
      </c>
      <c r="D84" s="18" t="s">
        <v>872</v>
      </c>
      <c r="E84" s="18">
        <v>0</v>
      </c>
      <c r="F84" s="19">
        <v>269</v>
      </c>
      <c r="G84" s="19">
        <v>0</v>
      </c>
      <c r="H84" s="18">
        <f t="shared" si="13"/>
        <v>13450</v>
      </c>
      <c r="I84" s="18">
        <f>VLOOKUP(C84,[1]Calculation!$B$8:$J$135,9,FALSE)</f>
        <v>0</v>
      </c>
      <c r="J84" s="18">
        <v>0</v>
      </c>
      <c r="K84" s="18">
        <f t="shared" si="7"/>
        <v>0</v>
      </c>
      <c r="L84" s="18">
        <f t="shared" si="8"/>
        <v>13450</v>
      </c>
      <c r="M84" s="18">
        <v>143120</v>
      </c>
      <c r="N84" s="18">
        <v>0</v>
      </c>
      <c r="O84" s="18">
        <f t="shared" si="9"/>
        <v>143120</v>
      </c>
      <c r="P84" s="18">
        <f t="shared" si="10"/>
        <v>13450</v>
      </c>
      <c r="Q84" s="18">
        <f t="shared" si="11"/>
        <v>129670</v>
      </c>
      <c r="R84" s="18">
        <f t="shared" si="12"/>
        <v>0</v>
      </c>
    </row>
    <row r="85" spans="2:18">
      <c r="B85" s="18">
        <v>82</v>
      </c>
      <c r="C85" s="19">
        <v>638</v>
      </c>
      <c r="D85" s="18" t="s">
        <v>791</v>
      </c>
      <c r="E85" s="18">
        <v>0</v>
      </c>
      <c r="F85" s="19">
        <v>3382</v>
      </c>
      <c r="G85" s="19">
        <v>0</v>
      </c>
      <c r="H85" s="18">
        <f t="shared" si="13"/>
        <v>169100</v>
      </c>
      <c r="I85" s="18">
        <f>VLOOKUP(C85,[1]Calculation!$B$8:$J$135,9,FALSE)</f>
        <v>0</v>
      </c>
      <c r="J85" s="18">
        <v>0</v>
      </c>
      <c r="K85" s="18">
        <f t="shared" si="7"/>
        <v>0</v>
      </c>
      <c r="L85" s="18">
        <f t="shared" si="8"/>
        <v>169100</v>
      </c>
      <c r="M85" s="18">
        <v>0</v>
      </c>
      <c r="N85" s="18">
        <v>50000</v>
      </c>
      <c r="O85" s="18">
        <f t="shared" si="9"/>
        <v>50000</v>
      </c>
      <c r="P85" s="18">
        <f t="shared" si="10"/>
        <v>50000</v>
      </c>
      <c r="Q85" s="18">
        <f t="shared" si="11"/>
        <v>0</v>
      </c>
      <c r="R85" s="18">
        <f t="shared" si="12"/>
        <v>119100</v>
      </c>
    </row>
    <row r="86" spans="2:18">
      <c r="B86" s="18">
        <v>83</v>
      </c>
      <c r="C86" s="19">
        <v>816</v>
      </c>
      <c r="D86" s="18" t="s">
        <v>926</v>
      </c>
      <c r="E86" s="18">
        <v>0</v>
      </c>
      <c r="F86" s="19">
        <v>26126</v>
      </c>
      <c r="G86" s="19">
        <v>2</v>
      </c>
      <c r="H86" s="18">
        <f t="shared" si="13"/>
        <v>1306254</v>
      </c>
      <c r="I86" s="18">
        <f>VLOOKUP(C86,[1]Calculation!$B$8:$J$135,9,FALSE)</f>
        <v>50007359</v>
      </c>
      <c r="J86" s="18">
        <v>130625</v>
      </c>
      <c r="K86" s="18">
        <f t="shared" si="7"/>
        <v>49876734</v>
      </c>
      <c r="L86" s="18">
        <f t="shared" si="8"/>
        <v>1175629</v>
      </c>
      <c r="M86" s="18">
        <v>0</v>
      </c>
      <c r="N86" s="18">
        <v>0</v>
      </c>
      <c r="O86" s="18">
        <f t="shared" si="9"/>
        <v>0</v>
      </c>
      <c r="P86" s="18">
        <f t="shared" si="10"/>
        <v>0</v>
      </c>
      <c r="Q86" s="18">
        <f t="shared" si="11"/>
        <v>0</v>
      </c>
      <c r="R86" s="18">
        <f t="shared" si="12"/>
        <v>1175629</v>
      </c>
    </row>
    <row r="87" spans="2:18">
      <c r="B87" s="18">
        <v>84</v>
      </c>
      <c r="C87" s="19">
        <v>818</v>
      </c>
      <c r="D87" s="18" t="s">
        <v>930</v>
      </c>
      <c r="E87" s="18">
        <v>0</v>
      </c>
      <c r="F87" s="19">
        <v>11750</v>
      </c>
      <c r="G87" s="19">
        <v>0</v>
      </c>
      <c r="H87" s="18">
        <f t="shared" si="13"/>
        <v>587500</v>
      </c>
      <c r="I87" s="18">
        <f>VLOOKUP(C87,[1]Calculation!$B$8:$J$135,9,FALSE)</f>
        <v>0</v>
      </c>
      <c r="J87" s="18">
        <v>0</v>
      </c>
      <c r="K87" s="18">
        <f t="shared" si="7"/>
        <v>0</v>
      </c>
      <c r="L87" s="18">
        <f t="shared" si="8"/>
        <v>587500</v>
      </c>
      <c r="M87" s="18">
        <v>0</v>
      </c>
      <c r="N87" s="18">
        <v>0</v>
      </c>
      <c r="O87" s="18">
        <f t="shared" si="9"/>
        <v>0</v>
      </c>
      <c r="P87" s="18">
        <f t="shared" si="10"/>
        <v>0</v>
      </c>
      <c r="Q87" s="18">
        <f t="shared" si="11"/>
        <v>0</v>
      </c>
      <c r="R87" s="18">
        <f t="shared" si="12"/>
        <v>587500</v>
      </c>
    </row>
    <row r="88" spans="2:18">
      <c r="B88" s="18">
        <v>85</v>
      </c>
      <c r="C88" s="18">
        <v>101</v>
      </c>
      <c r="D88" s="18" t="s">
        <v>129</v>
      </c>
      <c r="E88" s="18">
        <v>0</v>
      </c>
      <c r="F88" s="19">
        <v>3261</v>
      </c>
      <c r="G88" s="19">
        <v>0</v>
      </c>
      <c r="H88" s="18">
        <f t="shared" si="13"/>
        <v>163050</v>
      </c>
      <c r="I88" s="18">
        <f>VLOOKUP(C88,[1]Calculation!$B$8:$J$135,9,FALSE)</f>
        <v>0</v>
      </c>
      <c r="J88" s="18">
        <v>0</v>
      </c>
      <c r="K88" s="18">
        <f t="shared" si="7"/>
        <v>0</v>
      </c>
      <c r="L88" s="18">
        <f t="shared" si="8"/>
        <v>163050</v>
      </c>
      <c r="M88" s="18">
        <v>0</v>
      </c>
      <c r="N88" s="18">
        <v>0</v>
      </c>
      <c r="O88" s="18">
        <f t="shared" si="9"/>
        <v>0</v>
      </c>
      <c r="P88" s="18">
        <f t="shared" si="10"/>
        <v>0</v>
      </c>
      <c r="Q88" s="18">
        <f t="shared" si="11"/>
        <v>0</v>
      </c>
      <c r="R88" s="18">
        <f t="shared" si="12"/>
        <v>163050</v>
      </c>
    </row>
    <row r="89" spans="2:18">
      <c r="B89" s="18">
        <v>86</v>
      </c>
      <c r="C89" s="19">
        <v>639</v>
      </c>
      <c r="D89" s="18" t="s">
        <v>793</v>
      </c>
      <c r="E89" s="18">
        <v>0</v>
      </c>
      <c r="F89" s="19">
        <v>5</v>
      </c>
      <c r="G89" s="19">
        <v>0</v>
      </c>
      <c r="H89" s="18">
        <f t="shared" si="13"/>
        <v>250</v>
      </c>
      <c r="I89" s="18">
        <f>VLOOKUP(C89,[1]Calculation!$B$8:$J$135,9,FALSE)</f>
        <v>0</v>
      </c>
      <c r="J89" s="18">
        <v>0</v>
      </c>
      <c r="K89" s="18">
        <f t="shared" si="7"/>
        <v>0</v>
      </c>
      <c r="L89" s="18">
        <f t="shared" si="8"/>
        <v>250</v>
      </c>
      <c r="M89" s="18">
        <v>0</v>
      </c>
      <c r="N89" s="18">
        <v>0</v>
      </c>
      <c r="O89" s="18">
        <f t="shared" si="9"/>
        <v>0</v>
      </c>
      <c r="P89" s="18">
        <f t="shared" si="10"/>
        <v>0</v>
      </c>
      <c r="Q89" s="18">
        <f t="shared" si="11"/>
        <v>0</v>
      </c>
      <c r="R89" s="18">
        <f t="shared" si="12"/>
        <v>250</v>
      </c>
    </row>
    <row r="90" spans="2:18">
      <c r="B90" s="18">
        <v>87</v>
      </c>
      <c r="C90" s="19">
        <v>640</v>
      </c>
      <c r="D90" s="18" t="s">
        <v>795</v>
      </c>
      <c r="E90" s="18">
        <v>0</v>
      </c>
      <c r="F90" s="19">
        <v>5082</v>
      </c>
      <c r="G90" s="19">
        <v>187</v>
      </c>
      <c r="H90" s="18">
        <f t="shared" si="13"/>
        <v>249799</v>
      </c>
      <c r="I90" s="18">
        <f>VLOOKUP(C90,[1]Calculation!$B$8:$J$135,9,FALSE)</f>
        <v>0</v>
      </c>
      <c r="J90" s="18">
        <v>0</v>
      </c>
      <c r="K90" s="18">
        <f t="shared" si="7"/>
        <v>0</v>
      </c>
      <c r="L90" s="18">
        <f t="shared" si="8"/>
        <v>249799</v>
      </c>
      <c r="M90" s="18">
        <v>0</v>
      </c>
      <c r="N90" s="18">
        <v>0</v>
      </c>
      <c r="O90" s="18">
        <f t="shared" si="9"/>
        <v>0</v>
      </c>
      <c r="P90" s="18">
        <f t="shared" si="10"/>
        <v>0</v>
      </c>
      <c r="Q90" s="18">
        <f t="shared" si="11"/>
        <v>0</v>
      </c>
      <c r="R90" s="18">
        <f t="shared" si="12"/>
        <v>249799</v>
      </c>
    </row>
    <row r="91" spans="2:18">
      <c r="B91" s="18">
        <v>88</v>
      </c>
      <c r="C91" s="19">
        <v>628</v>
      </c>
      <c r="D91" s="18" t="s">
        <v>757</v>
      </c>
      <c r="E91" s="18">
        <v>0</v>
      </c>
      <c r="F91" s="19">
        <v>4169</v>
      </c>
      <c r="G91" s="19">
        <v>0</v>
      </c>
      <c r="H91" s="18">
        <f t="shared" si="13"/>
        <v>208450</v>
      </c>
      <c r="I91" s="18">
        <f>VLOOKUP(C91,[1]Calculation!$B$8:$J$135,9,FALSE)</f>
        <v>0</v>
      </c>
      <c r="J91" s="18">
        <v>0</v>
      </c>
      <c r="K91" s="18">
        <f t="shared" si="7"/>
        <v>0</v>
      </c>
      <c r="L91" s="18">
        <f t="shared" si="8"/>
        <v>208450</v>
      </c>
      <c r="M91" s="18">
        <v>0</v>
      </c>
      <c r="N91" s="18">
        <v>0</v>
      </c>
      <c r="O91" s="18">
        <f t="shared" si="9"/>
        <v>0</v>
      </c>
      <c r="P91" s="18">
        <f t="shared" si="10"/>
        <v>0</v>
      </c>
      <c r="Q91" s="18">
        <f t="shared" si="11"/>
        <v>0</v>
      </c>
      <c r="R91" s="18">
        <f t="shared" si="12"/>
        <v>208450</v>
      </c>
    </row>
    <row r="92" spans="2:18">
      <c r="B92" s="18">
        <v>89</v>
      </c>
      <c r="C92" s="19">
        <v>629</v>
      </c>
      <c r="D92" s="18" t="s">
        <v>761</v>
      </c>
      <c r="E92" s="18">
        <v>0</v>
      </c>
      <c r="F92" s="19">
        <v>296</v>
      </c>
      <c r="G92" s="19">
        <v>0</v>
      </c>
      <c r="H92" s="18">
        <f t="shared" si="13"/>
        <v>14800</v>
      </c>
      <c r="I92" s="18">
        <f>VLOOKUP(C92,[1]Calculation!$B$8:$J$135,9,FALSE)</f>
        <v>0</v>
      </c>
      <c r="J92" s="18">
        <v>0</v>
      </c>
      <c r="K92" s="18">
        <f t="shared" si="7"/>
        <v>0</v>
      </c>
      <c r="L92" s="18">
        <f t="shared" si="8"/>
        <v>14800</v>
      </c>
      <c r="M92" s="18">
        <v>0</v>
      </c>
      <c r="N92" s="18">
        <v>0</v>
      </c>
      <c r="O92" s="18">
        <f t="shared" si="9"/>
        <v>0</v>
      </c>
      <c r="P92" s="18">
        <f t="shared" si="10"/>
        <v>0</v>
      </c>
      <c r="Q92" s="18">
        <f t="shared" si="11"/>
        <v>0</v>
      </c>
      <c r="R92" s="18">
        <f t="shared" si="12"/>
        <v>14800</v>
      </c>
    </row>
    <row r="93" spans="2:18">
      <c r="B93" s="18">
        <v>90</v>
      </c>
      <c r="C93" s="19">
        <v>820</v>
      </c>
      <c r="D93" s="18" t="s">
        <v>109</v>
      </c>
      <c r="E93" s="18">
        <v>1</v>
      </c>
      <c r="F93" s="19">
        <v>48910</v>
      </c>
      <c r="G93" s="19">
        <v>231</v>
      </c>
      <c r="H93" s="18">
        <f t="shared" si="13"/>
        <v>2440227</v>
      </c>
      <c r="I93" s="18">
        <f>VLOOKUP(C93,[1]Calculation!$B$8:$J$135,9,FALSE)</f>
        <v>80911951</v>
      </c>
      <c r="J93" s="18">
        <v>244023</v>
      </c>
      <c r="K93" s="18">
        <f t="shared" si="7"/>
        <v>80667928</v>
      </c>
      <c r="L93" s="18">
        <f t="shared" si="8"/>
        <v>2196204</v>
      </c>
      <c r="M93" s="18">
        <v>0</v>
      </c>
      <c r="N93" s="18">
        <v>0</v>
      </c>
      <c r="O93" s="18">
        <f t="shared" si="9"/>
        <v>0</v>
      </c>
      <c r="P93" s="18">
        <f t="shared" si="10"/>
        <v>0</v>
      </c>
      <c r="Q93" s="18">
        <f t="shared" si="11"/>
        <v>0</v>
      </c>
      <c r="R93" s="18">
        <f t="shared" si="12"/>
        <v>2196204</v>
      </c>
    </row>
    <row r="94" spans="2:18">
      <c r="B94" s="18">
        <v>91</v>
      </c>
      <c r="C94" s="19">
        <v>954</v>
      </c>
      <c r="D94" s="18" t="s">
        <v>1031</v>
      </c>
      <c r="E94" s="18">
        <v>0</v>
      </c>
      <c r="F94" s="19">
        <v>2183</v>
      </c>
      <c r="G94" s="19">
        <v>0</v>
      </c>
      <c r="H94" s="18">
        <f t="shared" si="13"/>
        <v>109150</v>
      </c>
      <c r="I94" s="18">
        <f>VLOOKUP(C94,[1]Calculation!$B$8:$J$135,9,FALSE)</f>
        <v>0</v>
      </c>
      <c r="J94" s="18">
        <v>0</v>
      </c>
      <c r="K94" s="18">
        <f t="shared" si="7"/>
        <v>0</v>
      </c>
      <c r="L94" s="18">
        <f t="shared" si="8"/>
        <v>109150</v>
      </c>
      <c r="M94" s="18">
        <v>0</v>
      </c>
      <c r="N94" s="18">
        <v>200000</v>
      </c>
      <c r="O94" s="18">
        <f t="shared" si="9"/>
        <v>200000</v>
      </c>
      <c r="P94" s="18">
        <f t="shared" si="10"/>
        <v>109150</v>
      </c>
      <c r="Q94" s="18">
        <f t="shared" si="11"/>
        <v>90850</v>
      </c>
      <c r="R94" s="18">
        <f t="shared" si="12"/>
        <v>0</v>
      </c>
    </row>
    <row r="95" spans="2:18">
      <c r="B95" s="18">
        <v>92</v>
      </c>
      <c r="C95" s="19">
        <v>823</v>
      </c>
      <c r="D95" s="18" t="s">
        <v>939</v>
      </c>
      <c r="E95" s="18">
        <v>0</v>
      </c>
      <c r="F95" s="19">
        <v>325</v>
      </c>
      <c r="G95" s="19">
        <v>0</v>
      </c>
      <c r="H95" s="18">
        <f t="shared" si="13"/>
        <v>16250</v>
      </c>
      <c r="I95" s="18">
        <f>VLOOKUP(C95,[1]Calculation!$B$8:$J$135,9,FALSE)</f>
        <v>21584</v>
      </c>
      <c r="J95" s="18">
        <v>1625</v>
      </c>
      <c r="K95" s="18">
        <f t="shared" si="7"/>
        <v>19959</v>
      </c>
      <c r="L95" s="18">
        <f t="shared" si="8"/>
        <v>14625</v>
      </c>
      <c r="M95" s="18">
        <v>0</v>
      </c>
      <c r="N95" s="18">
        <v>0</v>
      </c>
      <c r="O95" s="18">
        <f t="shared" si="9"/>
        <v>0</v>
      </c>
      <c r="P95" s="18">
        <f t="shared" si="10"/>
        <v>0</v>
      </c>
      <c r="Q95" s="18">
        <f t="shared" si="11"/>
        <v>0</v>
      </c>
      <c r="R95" s="18">
        <f t="shared" si="12"/>
        <v>14625</v>
      </c>
    </row>
    <row r="96" spans="2:18">
      <c r="B96" s="18">
        <v>93</v>
      </c>
      <c r="C96" s="19">
        <v>814</v>
      </c>
      <c r="D96" s="18" t="s">
        <v>87</v>
      </c>
      <c r="E96" s="18">
        <v>4</v>
      </c>
      <c r="F96" s="19">
        <v>112336</v>
      </c>
      <c r="G96" s="19">
        <v>3611</v>
      </c>
      <c r="H96" s="18">
        <f t="shared" si="13"/>
        <v>5533907</v>
      </c>
      <c r="I96" s="18">
        <f>VLOOKUP(C96,[1]Calculation!$B$8:$J$135,9,FALSE)</f>
        <v>155903464</v>
      </c>
      <c r="J96" s="18">
        <v>553391</v>
      </c>
      <c r="K96" s="18">
        <f t="shared" si="7"/>
        <v>155350073</v>
      </c>
      <c r="L96" s="18">
        <f t="shared" si="8"/>
        <v>4980516</v>
      </c>
      <c r="M96" s="18">
        <v>0</v>
      </c>
      <c r="N96" s="18">
        <v>200000</v>
      </c>
      <c r="O96" s="18">
        <f t="shared" si="9"/>
        <v>200000</v>
      </c>
      <c r="P96" s="18">
        <f t="shared" si="10"/>
        <v>200000</v>
      </c>
      <c r="Q96" s="18">
        <f t="shared" si="11"/>
        <v>0</v>
      </c>
      <c r="R96" s="18">
        <f t="shared" si="12"/>
        <v>4780516</v>
      </c>
    </row>
    <row r="97" spans="2:18">
      <c r="B97" s="18">
        <v>94</v>
      </c>
      <c r="C97" s="19">
        <v>143</v>
      </c>
      <c r="D97" s="18" t="s">
        <v>350</v>
      </c>
      <c r="E97" s="18">
        <v>0</v>
      </c>
      <c r="F97" s="19">
        <v>35073</v>
      </c>
      <c r="G97" s="19">
        <v>792</v>
      </c>
      <c r="H97" s="18">
        <f t="shared" si="13"/>
        <v>1735434</v>
      </c>
      <c r="I97" s="18">
        <f>VLOOKUP(C97,[1]Calculation!$B$8:$J$135,9,FALSE)</f>
        <v>0</v>
      </c>
      <c r="J97" s="18">
        <v>0</v>
      </c>
      <c r="K97" s="18">
        <f t="shared" si="7"/>
        <v>0</v>
      </c>
      <c r="L97" s="18">
        <f t="shared" si="8"/>
        <v>1735434</v>
      </c>
      <c r="M97" s="18">
        <v>0</v>
      </c>
      <c r="N97" s="18">
        <v>0</v>
      </c>
      <c r="O97" s="18">
        <f t="shared" si="9"/>
        <v>0</v>
      </c>
      <c r="P97" s="18">
        <f t="shared" si="10"/>
        <v>0</v>
      </c>
      <c r="Q97" s="18">
        <f t="shared" si="11"/>
        <v>0</v>
      </c>
      <c r="R97" s="18">
        <f t="shared" si="12"/>
        <v>1735434</v>
      </c>
    </row>
    <row r="98" spans="2:18">
      <c r="B98" s="18">
        <v>95</v>
      </c>
      <c r="C98" s="19">
        <v>652</v>
      </c>
      <c r="D98" s="18" t="s">
        <v>829</v>
      </c>
      <c r="E98" s="18">
        <v>0</v>
      </c>
      <c r="F98" s="19">
        <v>1156</v>
      </c>
      <c r="G98" s="19">
        <v>1</v>
      </c>
      <c r="H98" s="18">
        <f t="shared" si="13"/>
        <v>57777</v>
      </c>
      <c r="I98" s="18">
        <f>VLOOKUP(C98,[1]Calculation!$B$8:$J$135,9,FALSE)</f>
        <v>0</v>
      </c>
      <c r="J98" s="18">
        <v>0</v>
      </c>
      <c r="K98" s="18">
        <f t="shared" si="7"/>
        <v>0</v>
      </c>
      <c r="L98" s="18">
        <f t="shared" si="8"/>
        <v>57777</v>
      </c>
      <c r="M98" s="18">
        <v>0</v>
      </c>
      <c r="N98" s="18">
        <v>0</v>
      </c>
      <c r="O98" s="18">
        <f t="shared" si="9"/>
        <v>0</v>
      </c>
      <c r="P98" s="18">
        <f t="shared" si="10"/>
        <v>0</v>
      </c>
      <c r="Q98" s="18">
        <f t="shared" si="11"/>
        <v>0</v>
      </c>
      <c r="R98" s="18">
        <f t="shared" si="12"/>
        <v>57777</v>
      </c>
    </row>
    <row r="99" spans="2:18">
      <c r="B99" s="18">
        <v>96</v>
      </c>
      <c r="C99" s="19">
        <v>660</v>
      </c>
      <c r="D99" s="18" t="s">
        <v>851</v>
      </c>
      <c r="E99" s="18">
        <v>0</v>
      </c>
      <c r="F99" s="19">
        <v>676</v>
      </c>
      <c r="G99" s="19">
        <v>0</v>
      </c>
      <c r="H99" s="18">
        <f t="shared" si="13"/>
        <v>33800</v>
      </c>
      <c r="I99" s="18">
        <f>VLOOKUP(C99,[1]Calculation!$B$8:$J$135,9,FALSE)</f>
        <v>0</v>
      </c>
      <c r="J99" s="18">
        <v>0</v>
      </c>
      <c r="K99" s="18">
        <f t="shared" si="7"/>
        <v>0</v>
      </c>
      <c r="L99" s="18">
        <f t="shared" si="8"/>
        <v>33800</v>
      </c>
      <c r="M99" s="18">
        <v>0</v>
      </c>
      <c r="N99" s="18">
        <v>0</v>
      </c>
      <c r="O99" s="18">
        <f t="shared" si="9"/>
        <v>0</v>
      </c>
      <c r="P99" s="18">
        <f t="shared" si="10"/>
        <v>0</v>
      </c>
      <c r="Q99" s="18">
        <f t="shared" si="11"/>
        <v>0</v>
      </c>
      <c r="R99" s="18">
        <f t="shared" si="12"/>
        <v>33800</v>
      </c>
    </row>
    <row r="100" spans="2:18">
      <c r="B100" s="18">
        <v>97</v>
      </c>
      <c r="C100" s="19">
        <v>614</v>
      </c>
      <c r="D100" s="18" t="s">
        <v>701</v>
      </c>
      <c r="E100" s="18">
        <v>0</v>
      </c>
      <c r="F100" s="19">
        <v>4067</v>
      </c>
      <c r="G100" s="19">
        <v>0</v>
      </c>
      <c r="H100" s="18">
        <f t="shared" si="13"/>
        <v>203350</v>
      </c>
      <c r="I100" s="18">
        <f>VLOOKUP(C100,[1]Calculation!$B$8:$J$135,9,FALSE)</f>
        <v>6483133</v>
      </c>
      <c r="J100" s="18">
        <v>20335</v>
      </c>
      <c r="K100" s="18">
        <f t="shared" si="7"/>
        <v>6462798</v>
      </c>
      <c r="L100" s="18">
        <f t="shared" si="8"/>
        <v>183015</v>
      </c>
      <c r="M100" s="18">
        <v>2014654</v>
      </c>
      <c r="N100" s="18">
        <v>0</v>
      </c>
      <c r="O100" s="18">
        <f t="shared" si="9"/>
        <v>2014654</v>
      </c>
      <c r="P100" s="18">
        <f t="shared" si="10"/>
        <v>183015</v>
      </c>
      <c r="Q100" s="18">
        <f t="shared" si="11"/>
        <v>1831639</v>
      </c>
      <c r="R100" s="18">
        <f t="shared" si="12"/>
        <v>0</v>
      </c>
    </row>
    <row r="101" spans="2:18">
      <c r="B101" s="18">
        <v>98</v>
      </c>
      <c r="C101" s="19">
        <v>607</v>
      </c>
      <c r="D101" s="18" t="s">
        <v>685</v>
      </c>
      <c r="E101" s="18">
        <v>0</v>
      </c>
      <c r="F101" s="19">
        <v>7760</v>
      </c>
      <c r="G101" s="19">
        <v>27</v>
      </c>
      <c r="H101" s="18">
        <f t="shared" si="13"/>
        <v>387379</v>
      </c>
      <c r="I101" s="18">
        <f>VLOOKUP(C101,[1]Calculation!$B$8:$J$135,9,FALSE)</f>
        <v>48052732</v>
      </c>
      <c r="J101" s="18">
        <v>38738</v>
      </c>
      <c r="K101" s="18">
        <f t="shared" si="7"/>
        <v>48013994</v>
      </c>
      <c r="L101" s="18">
        <f t="shared" si="8"/>
        <v>348641</v>
      </c>
      <c r="M101" s="18">
        <v>0</v>
      </c>
      <c r="N101" s="18">
        <v>0</v>
      </c>
      <c r="O101" s="18">
        <f t="shared" si="9"/>
        <v>0</v>
      </c>
      <c r="P101" s="18">
        <f t="shared" si="10"/>
        <v>0</v>
      </c>
      <c r="Q101" s="18">
        <f t="shared" si="11"/>
        <v>0</v>
      </c>
      <c r="R101" s="18">
        <f t="shared" si="12"/>
        <v>348641</v>
      </c>
    </row>
    <row r="102" spans="2:18">
      <c r="B102" s="18">
        <v>99</v>
      </c>
      <c r="C102" s="19">
        <v>116</v>
      </c>
      <c r="D102" s="18" t="s">
        <v>233</v>
      </c>
      <c r="E102" s="18">
        <v>0</v>
      </c>
      <c r="F102" s="19">
        <v>3316</v>
      </c>
      <c r="G102" s="19">
        <v>0</v>
      </c>
      <c r="H102" s="18">
        <f t="shared" si="13"/>
        <v>165800</v>
      </c>
      <c r="I102" s="18">
        <f>VLOOKUP(C102,[1]Calculation!$B$8:$J$135,9,FALSE)</f>
        <v>0</v>
      </c>
      <c r="J102" s="18">
        <v>0</v>
      </c>
      <c r="K102" s="18">
        <f t="shared" si="7"/>
        <v>0</v>
      </c>
      <c r="L102" s="18">
        <f t="shared" si="8"/>
        <v>165800</v>
      </c>
      <c r="M102" s="18">
        <v>0</v>
      </c>
      <c r="N102" s="18">
        <v>0</v>
      </c>
      <c r="O102" s="18">
        <f t="shared" si="9"/>
        <v>0</v>
      </c>
      <c r="P102" s="18">
        <f t="shared" si="10"/>
        <v>0</v>
      </c>
      <c r="Q102" s="18">
        <f t="shared" si="11"/>
        <v>0</v>
      </c>
      <c r="R102" s="18">
        <f t="shared" si="12"/>
        <v>165800</v>
      </c>
    </row>
    <row r="103" spans="2:18">
      <c r="B103" s="18">
        <v>100</v>
      </c>
      <c r="C103" s="19">
        <v>169</v>
      </c>
      <c r="D103" s="18" t="s">
        <v>466</v>
      </c>
      <c r="E103" s="18">
        <v>0</v>
      </c>
      <c r="F103" s="19">
        <v>60209</v>
      </c>
      <c r="G103" s="19">
        <v>36</v>
      </c>
      <c r="H103" s="18">
        <f t="shared" si="13"/>
        <v>3009622</v>
      </c>
      <c r="I103" s="18">
        <f>VLOOKUP(C103,[1]Calculation!$B$8:$J$135,9,FALSE)</f>
        <v>0</v>
      </c>
      <c r="J103" s="18">
        <v>0</v>
      </c>
      <c r="K103" s="18">
        <f t="shared" si="7"/>
        <v>0</v>
      </c>
      <c r="L103" s="18">
        <f t="shared" si="8"/>
        <v>3009622</v>
      </c>
      <c r="M103" s="18">
        <v>0</v>
      </c>
      <c r="N103" s="18">
        <v>0</v>
      </c>
      <c r="O103" s="18">
        <f t="shared" si="9"/>
        <v>0</v>
      </c>
      <c r="P103" s="18">
        <f t="shared" si="10"/>
        <v>0</v>
      </c>
      <c r="Q103" s="18">
        <f t="shared" si="11"/>
        <v>0</v>
      </c>
      <c r="R103" s="18">
        <f t="shared" si="12"/>
        <v>3009622</v>
      </c>
    </row>
    <row r="104" spans="2:18">
      <c r="B104" s="18">
        <v>101</v>
      </c>
      <c r="C104" s="19">
        <v>110</v>
      </c>
      <c r="D104" s="18" t="s">
        <v>63</v>
      </c>
      <c r="E104" s="18">
        <v>1</v>
      </c>
      <c r="F104" s="19">
        <v>11878</v>
      </c>
      <c r="G104" s="19">
        <v>345</v>
      </c>
      <c r="H104" s="18">
        <f t="shared" si="13"/>
        <v>586005</v>
      </c>
      <c r="I104" s="18">
        <f>VLOOKUP(C104,[1]Calculation!$B$8:$J$135,9,FALSE)</f>
        <v>11489455</v>
      </c>
      <c r="J104" s="18">
        <v>58601</v>
      </c>
      <c r="K104" s="18">
        <f t="shared" si="7"/>
        <v>11430854</v>
      </c>
      <c r="L104" s="18">
        <f t="shared" si="8"/>
        <v>527404</v>
      </c>
      <c r="M104" s="18">
        <v>0</v>
      </c>
      <c r="N104" s="18">
        <v>0</v>
      </c>
      <c r="O104" s="18">
        <f t="shared" si="9"/>
        <v>0</v>
      </c>
      <c r="P104" s="18">
        <f t="shared" si="10"/>
        <v>0</v>
      </c>
      <c r="Q104" s="18">
        <f t="shared" si="11"/>
        <v>0</v>
      </c>
      <c r="R104" s="18">
        <f t="shared" si="12"/>
        <v>527404</v>
      </c>
    </row>
    <row r="105" spans="2:18">
      <c r="B105" s="18">
        <v>102</v>
      </c>
      <c r="C105" s="19">
        <v>928</v>
      </c>
      <c r="D105" s="18" t="s">
        <v>1096</v>
      </c>
      <c r="E105" s="18">
        <v>0</v>
      </c>
      <c r="F105" s="19">
        <v>0</v>
      </c>
      <c r="G105" s="19">
        <v>0</v>
      </c>
      <c r="H105" s="18">
        <v>0</v>
      </c>
      <c r="I105" s="18">
        <v>125900</v>
      </c>
      <c r="J105" s="18">
        <v>0</v>
      </c>
      <c r="K105" s="18">
        <f t="shared" si="7"/>
        <v>125900</v>
      </c>
      <c r="L105" s="18">
        <f t="shared" si="8"/>
        <v>0</v>
      </c>
      <c r="M105" s="18">
        <v>0</v>
      </c>
      <c r="N105" s="18">
        <v>0</v>
      </c>
      <c r="O105" s="18">
        <f t="shared" si="9"/>
        <v>0</v>
      </c>
      <c r="P105" s="18">
        <f t="shared" si="10"/>
        <v>0</v>
      </c>
      <c r="Q105" s="18">
        <f t="shared" si="11"/>
        <v>0</v>
      </c>
      <c r="R105" s="18">
        <f t="shared" si="12"/>
        <v>0</v>
      </c>
    </row>
    <row r="106" spans="2:18">
      <c r="B106" s="18">
        <v>103</v>
      </c>
      <c r="C106" s="19">
        <v>141</v>
      </c>
      <c r="D106" s="18" t="s">
        <v>346</v>
      </c>
      <c r="E106" s="18">
        <v>0</v>
      </c>
      <c r="F106" s="19">
        <v>74933</v>
      </c>
      <c r="G106" s="19">
        <v>0</v>
      </c>
      <c r="H106" s="18">
        <f t="shared" si="13"/>
        <v>3746650</v>
      </c>
      <c r="I106" s="18">
        <f>VLOOKUP(C106,[1]Calculation!$B$8:$J$135,9,FALSE)</f>
        <v>0</v>
      </c>
      <c r="J106" s="18">
        <v>0</v>
      </c>
      <c r="K106" s="18">
        <f t="shared" si="7"/>
        <v>0</v>
      </c>
      <c r="L106" s="18">
        <f t="shared" si="8"/>
        <v>3746650</v>
      </c>
      <c r="M106" s="18">
        <v>0</v>
      </c>
      <c r="N106" s="18">
        <v>0</v>
      </c>
      <c r="O106" s="18">
        <f t="shared" si="9"/>
        <v>0</v>
      </c>
      <c r="P106" s="18">
        <f t="shared" si="10"/>
        <v>0</v>
      </c>
      <c r="Q106" s="18">
        <f t="shared" si="11"/>
        <v>0</v>
      </c>
      <c r="R106" s="18">
        <f t="shared" si="12"/>
        <v>3746650</v>
      </c>
    </row>
    <row r="107" spans="2:18">
      <c r="B107" s="18">
        <v>104</v>
      </c>
      <c r="C107" s="19">
        <v>830</v>
      </c>
      <c r="D107" s="18" t="s">
        <v>943</v>
      </c>
      <c r="E107" s="18">
        <v>0</v>
      </c>
      <c r="F107" s="19">
        <v>611</v>
      </c>
      <c r="G107" s="19">
        <v>611</v>
      </c>
      <c r="H107" s="18">
        <f t="shared" si="13"/>
        <v>16497</v>
      </c>
      <c r="I107" s="18">
        <f>VLOOKUP(C107,[1]Calculation!$B$8:$J$135,9,FALSE)</f>
        <v>0</v>
      </c>
      <c r="J107" s="18">
        <v>0</v>
      </c>
      <c r="K107" s="18">
        <f t="shared" si="7"/>
        <v>0</v>
      </c>
      <c r="L107" s="18">
        <f t="shared" si="8"/>
        <v>16497</v>
      </c>
      <c r="M107" s="18">
        <v>0</v>
      </c>
      <c r="N107" s="18">
        <v>0</v>
      </c>
      <c r="O107" s="18">
        <f t="shared" si="9"/>
        <v>0</v>
      </c>
      <c r="P107" s="18">
        <f t="shared" si="10"/>
        <v>0</v>
      </c>
      <c r="Q107" s="18">
        <f t="shared" si="11"/>
        <v>0</v>
      </c>
      <c r="R107" s="18">
        <f t="shared" si="12"/>
        <v>16497</v>
      </c>
    </row>
    <row r="108" spans="2:18">
      <c r="B108" s="18">
        <v>105</v>
      </c>
      <c r="C108" s="19">
        <v>643</v>
      </c>
      <c r="D108" s="18" t="s">
        <v>805</v>
      </c>
      <c r="E108" s="18">
        <v>0</v>
      </c>
      <c r="F108" s="19">
        <v>1789</v>
      </c>
      <c r="G108" s="19">
        <v>0</v>
      </c>
      <c r="H108" s="18">
        <f t="shared" si="13"/>
        <v>89450</v>
      </c>
      <c r="I108" s="18">
        <f>VLOOKUP(C108,[1]Calculation!$B$8:$J$135,9,FALSE)</f>
        <v>0</v>
      </c>
      <c r="J108" s="18">
        <v>0</v>
      </c>
      <c r="K108" s="18">
        <f t="shared" si="7"/>
        <v>0</v>
      </c>
      <c r="L108" s="18">
        <f t="shared" si="8"/>
        <v>89450</v>
      </c>
      <c r="M108" s="18">
        <v>0</v>
      </c>
      <c r="N108" s="18">
        <v>0</v>
      </c>
      <c r="O108" s="18">
        <f t="shared" si="9"/>
        <v>0</v>
      </c>
      <c r="P108" s="18">
        <f t="shared" si="10"/>
        <v>0</v>
      </c>
      <c r="Q108" s="18">
        <f t="shared" si="11"/>
        <v>0</v>
      </c>
      <c r="R108" s="18">
        <f t="shared" si="12"/>
        <v>89450</v>
      </c>
    </row>
    <row r="109" spans="2:18">
      <c r="B109" s="18">
        <v>106</v>
      </c>
      <c r="C109" s="19">
        <v>213</v>
      </c>
      <c r="D109" s="18" t="s">
        <v>636</v>
      </c>
      <c r="E109" s="18">
        <v>0</v>
      </c>
      <c r="F109" s="19">
        <v>6296</v>
      </c>
      <c r="G109" s="19">
        <v>22</v>
      </c>
      <c r="H109" s="18">
        <f t="shared" si="13"/>
        <v>314294</v>
      </c>
      <c r="I109" s="18">
        <f>VLOOKUP(C109,[1]Calculation!$B$8:$J$135,9,FALSE)</f>
        <v>0</v>
      </c>
      <c r="J109" s="18">
        <v>0</v>
      </c>
      <c r="K109" s="18">
        <f t="shared" si="7"/>
        <v>0</v>
      </c>
      <c r="L109" s="18">
        <f t="shared" si="8"/>
        <v>314294</v>
      </c>
      <c r="M109" s="18">
        <v>0</v>
      </c>
      <c r="N109" s="18">
        <v>0</v>
      </c>
      <c r="O109" s="18">
        <f t="shared" si="9"/>
        <v>0</v>
      </c>
      <c r="P109" s="18">
        <f t="shared" si="10"/>
        <v>0</v>
      </c>
      <c r="Q109" s="18">
        <f t="shared" si="11"/>
        <v>0</v>
      </c>
      <c r="R109" s="18">
        <f t="shared" si="12"/>
        <v>314294</v>
      </c>
    </row>
    <row r="110" spans="2:18">
      <c r="B110" s="18">
        <v>107</v>
      </c>
      <c r="C110" s="19">
        <v>608</v>
      </c>
      <c r="D110" s="18" t="s">
        <v>691</v>
      </c>
      <c r="E110" s="18">
        <v>0</v>
      </c>
      <c r="F110" s="19">
        <v>548</v>
      </c>
      <c r="G110" s="19">
        <v>2</v>
      </c>
      <c r="H110" s="18">
        <f t="shared" si="13"/>
        <v>27354</v>
      </c>
      <c r="I110" s="18">
        <f>VLOOKUP(C110,[1]Calculation!$B$8:$J$135,9,FALSE)</f>
        <v>18424897</v>
      </c>
      <c r="J110" s="18">
        <v>2735</v>
      </c>
      <c r="K110" s="18">
        <f t="shared" si="7"/>
        <v>18422162</v>
      </c>
      <c r="L110" s="18">
        <f t="shared" si="8"/>
        <v>24619</v>
      </c>
      <c r="M110" s="18">
        <v>168320</v>
      </c>
      <c r="N110" s="18">
        <v>0</v>
      </c>
      <c r="O110" s="18">
        <f t="shared" si="9"/>
        <v>168320</v>
      </c>
      <c r="P110" s="18">
        <f t="shared" si="10"/>
        <v>24619</v>
      </c>
      <c r="Q110" s="18">
        <f t="shared" si="11"/>
        <v>143701</v>
      </c>
      <c r="R110" s="18">
        <f t="shared" si="12"/>
        <v>0</v>
      </c>
    </row>
    <row r="111" spans="2:18">
      <c r="B111" s="18">
        <v>108</v>
      </c>
      <c r="C111" s="19">
        <v>654</v>
      </c>
      <c r="D111" s="18" t="s">
        <v>835</v>
      </c>
      <c r="E111" s="18">
        <v>0</v>
      </c>
      <c r="F111" s="19">
        <v>22264</v>
      </c>
      <c r="G111" s="19">
        <v>0</v>
      </c>
      <c r="H111" s="18">
        <f t="shared" si="13"/>
        <v>1113200</v>
      </c>
      <c r="I111" s="18">
        <f>VLOOKUP(C111,[1]Calculation!$B$8:$J$135,9,FALSE)</f>
        <v>0</v>
      </c>
      <c r="J111" s="18">
        <v>0</v>
      </c>
      <c r="K111" s="18">
        <f t="shared" si="7"/>
        <v>0</v>
      </c>
      <c r="L111" s="18">
        <f t="shared" si="8"/>
        <v>1113200</v>
      </c>
      <c r="M111" s="18">
        <v>0</v>
      </c>
      <c r="N111" s="18">
        <v>150000</v>
      </c>
      <c r="O111" s="18">
        <f t="shared" si="9"/>
        <v>150000</v>
      </c>
      <c r="P111" s="18">
        <f t="shared" si="10"/>
        <v>150000</v>
      </c>
      <c r="Q111" s="18">
        <f t="shared" si="11"/>
        <v>0</v>
      </c>
      <c r="R111" s="18">
        <f t="shared" si="12"/>
        <v>963200</v>
      </c>
    </row>
    <row r="112" spans="2:18">
      <c r="B112" s="18">
        <v>109</v>
      </c>
      <c r="C112" s="19">
        <v>625</v>
      </c>
      <c r="D112" s="18" t="s">
        <v>1105</v>
      </c>
      <c r="E112" s="18">
        <v>0</v>
      </c>
      <c r="F112" s="19">
        <v>0</v>
      </c>
      <c r="G112" s="19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28406054</v>
      </c>
      <c r="N112" s="18">
        <v>0</v>
      </c>
      <c r="O112" s="18">
        <f t="shared" si="9"/>
        <v>28406054</v>
      </c>
      <c r="P112" s="18">
        <f t="shared" si="10"/>
        <v>0</v>
      </c>
      <c r="Q112" s="18">
        <f t="shared" si="11"/>
        <v>28406054</v>
      </c>
      <c r="R112" s="18">
        <f t="shared" si="12"/>
        <v>0</v>
      </c>
    </row>
    <row r="113" spans="2:18">
      <c r="B113" s="18">
        <v>110</v>
      </c>
      <c r="C113" s="19">
        <v>984</v>
      </c>
      <c r="D113" s="18" t="s">
        <v>1064</v>
      </c>
      <c r="E113" s="18">
        <v>0</v>
      </c>
      <c r="F113" s="19">
        <v>163</v>
      </c>
      <c r="G113" s="19">
        <v>0</v>
      </c>
      <c r="H113" s="18">
        <f t="shared" si="13"/>
        <v>8150</v>
      </c>
      <c r="I113" s="18">
        <f>VLOOKUP(C113,[1]Calculation!$B$8:$J$135,9,FALSE)</f>
        <v>0</v>
      </c>
      <c r="J113" s="18">
        <v>0</v>
      </c>
      <c r="K113" s="18">
        <f t="shared" si="7"/>
        <v>0</v>
      </c>
      <c r="L113" s="18">
        <f t="shared" si="8"/>
        <v>8150</v>
      </c>
      <c r="M113" s="18">
        <v>0</v>
      </c>
      <c r="N113" s="18">
        <v>0</v>
      </c>
      <c r="O113" s="18">
        <f t="shared" si="9"/>
        <v>0</v>
      </c>
      <c r="P113" s="18">
        <f t="shared" si="10"/>
        <v>0</v>
      </c>
      <c r="Q113" s="18">
        <f t="shared" si="11"/>
        <v>0</v>
      </c>
      <c r="R113" s="18">
        <f t="shared" si="12"/>
        <v>8150</v>
      </c>
    </row>
    <row r="114" spans="2:18">
      <c r="B114" s="18">
        <v>111</v>
      </c>
      <c r="C114" s="19">
        <v>658</v>
      </c>
      <c r="D114" s="18" t="s">
        <v>845</v>
      </c>
      <c r="E114" s="18">
        <v>0</v>
      </c>
      <c r="F114" s="19">
        <v>11582</v>
      </c>
      <c r="G114" s="19">
        <v>0</v>
      </c>
      <c r="H114" s="18">
        <f t="shared" si="13"/>
        <v>579100</v>
      </c>
      <c r="I114" s="18">
        <f>VLOOKUP(C114,[1]Calculation!$B$8:$J$135,9,FALSE)</f>
        <v>0</v>
      </c>
      <c r="J114" s="18">
        <v>0</v>
      </c>
      <c r="K114" s="18">
        <f t="shared" si="7"/>
        <v>0</v>
      </c>
      <c r="L114" s="18">
        <f t="shared" si="8"/>
        <v>579100</v>
      </c>
      <c r="M114" s="18">
        <v>0</v>
      </c>
      <c r="N114" s="18">
        <v>50000</v>
      </c>
      <c r="O114" s="18">
        <f t="shared" si="9"/>
        <v>50000</v>
      </c>
      <c r="P114" s="18">
        <f t="shared" si="10"/>
        <v>50000</v>
      </c>
      <c r="Q114" s="18">
        <f t="shared" si="11"/>
        <v>0</v>
      </c>
      <c r="R114" s="18">
        <f t="shared" si="12"/>
        <v>529100</v>
      </c>
    </row>
    <row r="115" spans="2:18">
      <c r="B115" s="18">
        <v>112</v>
      </c>
      <c r="C115" s="19">
        <v>208</v>
      </c>
      <c r="D115" s="18" t="s">
        <v>568</v>
      </c>
      <c r="E115" s="18">
        <v>0</v>
      </c>
      <c r="F115" s="19">
        <v>111572</v>
      </c>
      <c r="G115" s="19">
        <v>1400</v>
      </c>
      <c r="H115" s="18">
        <f t="shared" si="13"/>
        <v>5546400</v>
      </c>
      <c r="I115" s="18">
        <f>VLOOKUP(C115,[1]Calculation!$B$8:$J$135,9,FALSE)</f>
        <v>0</v>
      </c>
      <c r="J115" s="18">
        <v>0</v>
      </c>
      <c r="K115" s="18">
        <f t="shared" si="7"/>
        <v>0</v>
      </c>
      <c r="L115" s="18">
        <f t="shared" si="8"/>
        <v>5546400</v>
      </c>
      <c r="M115" s="18">
        <v>0</v>
      </c>
      <c r="N115" s="18">
        <v>0</v>
      </c>
      <c r="O115" s="18">
        <f t="shared" si="9"/>
        <v>0</v>
      </c>
      <c r="P115" s="18">
        <f t="shared" si="10"/>
        <v>0</v>
      </c>
      <c r="Q115" s="18">
        <f t="shared" si="11"/>
        <v>0</v>
      </c>
      <c r="R115" s="18">
        <f t="shared" si="12"/>
        <v>5546400</v>
      </c>
    </row>
    <row r="116" spans="2:18">
      <c r="B116" s="18">
        <v>113</v>
      </c>
      <c r="C116" s="19">
        <v>644</v>
      </c>
      <c r="D116" s="18" t="s">
        <v>808</v>
      </c>
      <c r="E116" s="18">
        <v>0</v>
      </c>
      <c r="F116" s="19">
        <v>91</v>
      </c>
      <c r="G116" s="19">
        <v>0</v>
      </c>
      <c r="H116" s="18">
        <f t="shared" si="13"/>
        <v>4550</v>
      </c>
      <c r="I116" s="18">
        <f>VLOOKUP(C116,[1]Calculation!$B$8:$J$135,9,FALSE)</f>
        <v>0</v>
      </c>
      <c r="J116" s="18">
        <v>0</v>
      </c>
      <c r="K116" s="18">
        <f t="shared" si="7"/>
        <v>0</v>
      </c>
      <c r="L116" s="18">
        <f t="shared" si="8"/>
        <v>4550</v>
      </c>
      <c r="M116" s="18">
        <v>0</v>
      </c>
      <c r="N116" s="18">
        <v>0</v>
      </c>
      <c r="O116" s="18">
        <f t="shared" si="9"/>
        <v>0</v>
      </c>
      <c r="P116" s="18">
        <f t="shared" si="10"/>
        <v>0</v>
      </c>
      <c r="Q116" s="18">
        <f t="shared" si="11"/>
        <v>0</v>
      </c>
      <c r="R116" s="18">
        <f t="shared" si="12"/>
        <v>4550</v>
      </c>
    </row>
    <row r="117" spans="2:18">
      <c r="B117" s="18">
        <v>114</v>
      </c>
      <c r="C117" s="19">
        <v>641</v>
      </c>
      <c r="D117" s="18" t="s">
        <v>801</v>
      </c>
      <c r="E117" s="18">
        <v>0</v>
      </c>
      <c r="F117" s="19">
        <v>1264</v>
      </c>
      <c r="G117" s="19">
        <v>0</v>
      </c>
      <c r="H117" s="18">
        <f t="shared" si="13"/>
        <v>63200</v>
      </c>
      <c r="I117" s="18">
        <f>VLOOKUP(C117,[1]Calculation!$B$8:$J$135,9,FALSE)</f>
        <v>0</v>
      </c>
      <c r="J117" s="18">
        <v>0</v>
      </c>
      <c r="K117" s="18">
        <f t="shared" si="7"/>
        <v>0</v>
      </c>
      <c r="L117" s="18">
        <f t="shared" si="8"/>
        <v>63200</v>
      </c>
      <c r="M117" s="18">
        <v>0</v>
      </c>
      <c r="N117" s="18">
        <v>0</v>
      </c>
      <c r="O117" s="18">
        <f t="shared" si="9"/>
        <v>0</v>
      </c>
      <c r="P117" s="18">
        <f t="shared" si="10"/>
        <v>0</v>
      </c>
      <c r="Q117" s="18">
        <f t="shared" si="11"/>
        <v>0</v>
      </c>
      <c r="R117" s="18">
        <f t="shared" si="12"/>
        <v>63200</v>
      </c>
    </row>
    <row r="118" spans="2:18">
      <c r="B118" s="18">
        <v>115</v>
      </c>
      <c r="C118" s="19">
        <v>953</v>
      </c>
      <c r="D118" s="18" t="s">
        <v>1025</v>
      </c>
      <c r="E118" s="18">
        <v>0</v>
      </c>
      <c r="F118" s="19">
        <v>11025</v>
      </c>
      <c r="G118" s="19">
        <v>52</v>
      </c>
      <c r="H118" s="18">
        <f t="shared" si="13"/>
        <v>550054</v>
      </c>
      <c r="I118" s="18">
        <f>VLOOKUP(C118,[1]Calculation!$B$8:$J$135,9,FALSE)</f>
        <v>0</v>
      </c>
      <c r="J118" s="18">
        <v>0</v>
      </c>
      <c r="K118" s="18">
        <f t="shared" si="7"/>
        <v>0</v>
      </c>
      <c r="L118" s="18">
        <f t="shared" si="8"/>
        <v>550054</v>
      </c>
      <c r="M118" s="18">
        <v>0</v>
      </c>
      <c r="N118" s="18">
        <v>0</v>
      </c>
      <c r="O118" s="18">
        <f t="shared" si="9"/>
        <v>0</v>
      </c>
      <c r="P118" s="18">
        <f t="shared" si="10"/>
        <v>0</v>
      </c>
      <c r="Q118" s="18">
        <f t="shared" si="11"/>
        <v>0</v>
      </c>
      <c r="R118" s="18">
        <f t="shared" si="12"/>
        <v>550054</v>
      </c>
    </row>
    <row r="119" spans="2:18">
      <c r="B119" s="18">
        <v>116</v>
      </c>
      <c r="C119" s="19">
        <v>951</v>
      </c>
      <c r="D119" s="18" t="s">
        <v>77</v>
      </c>
      <c r="E119" s="18">
        <v>1</v>
      </c>
      <c r="F119" s="19">
        <v>47007</v>
      </c>
      <c r="G119" s="19">
        <v>377</v>
      </c>
      <c r="H119" s="18">
        <f t="shared" si="13"/>
        <v>2341719</v>
      </c>
      <c r="I119" s="18">
        <f>VLOOKUP(C119,[1]Calculation!$B$8:$J$135,9,FALSE)</f>
        <v>4736775</v>
      </c>
      <c r="J119" s="18">
        <v>234172</v>
      </c>
      <c r="K119" s="18">
        <f t="shared" si="7"/>
        <v>4502603</v>
      </c>
      <c r="L119" s="18">
        <f t="shared" si="8"/>
        <v>2107547</v>
      </c>
      <c r="M119" s="18">
        <v>0</v>
      </c>
      <c r="N119" s="18">
        <v>0</v>
      </c>
      <c r="O119" s="18">
        <f t="shared" si="9"/>
        <v>0</v>
      </c>
      <c r="P119" s="18">
        <f t="shared" si="10"/>
        <v>0</v>
      </c>
      <c r="Q119" s="18">
        <f t="shared" si="11"/>
        <v>0</v>
      </c>
      <c r="R119" s="18">
        <f t="shared" si="12"/>
        <v>2107547</v>
      </c>
    </row>
    <row r="120" spans="2:18">
      <c r="B120" s="18">
        <v>117</v>
      </c>
      <c r="C120" s="19">
        <v>620</v>
      </c>
      <c r="D120" s="18" t="s">
        <v>749</v>
      </c>
      <c r="E120" s="18">
        <v>0</v>
      </c>
      <c r="F120" s="19">
        <v>883</v>
      </c>
      <c r="G120" s="19">
        <v>0</v>
      </c>
      <c r="H120" s="18">
        <f t="shared" si="13"/>
        <v>44150</v>
      </c>
      <c r="I120" s="18">
        <f>VLOOKUP(C120,[1]Calculation!$B$8:$J$135,9,FALSE)</f>
        <v>0</v>
      </c>
      <c r="J120" s="18">
        <v>0</v>
      </c>
      <c r="K120" s="18">
        <f t="shared" si="7"/>
        <v>0</v>
      </c>
      <c r="L120" s="18">
        <f t="shared" si="8"/>
        <v>44150</v>
      </c>
      <c r="M120" s="18">
        <v>0</v>
      </c>
      <c r="N120" s="18">
        <v>0</v>
      </c>
      <c r="O120" s="18">
        <f t="shared" si="9"/>
        <v>0</v>
      </c>
      <c r="P120" s="18">
        <f t="shared" si="10"/>
        <v>0</v>
      </c>
      <c r="Q120" s="18">
        <f t="shared" si="11"/>
        <v>0</v>
      </c>
      <c r="R120" s="18">
        <f t="shared" si="12"/>
        <v>44150</v>
      </c>
    </row>
    <row r="121" spans="2:18">
      <c r="B121" s="18">
        <v>118</v>
      </c>
      <c r="C121" s="19">
        <v>610</v>
      </c>
      <c r="D121" s="18" t="s">
        <v>23</v>
      </c>
      <c r="E121" s="18">
        <v>1</v>
      </c>
      <c r="F121" s="19">
        <v>1002</v>
      </c>
      <c r="G121" s="19">
        <v>0</v>
      </c>
      <c r="H121" s="18">
        <f t="shared" si="13"/>
        <v>50140</v>
      </c>
      <c r="I121" s="18">
        <f>VLOOKUP(C121,[1]Calculation!$B$8:$J$135,9,FALSE)</f>
        <v>55608186</v>
      </c>
      <c r="J121" s="18">
        <v>5014</v>
      </c>
      <c r="K121" s="18">
        <f t="shared" si="7"/>
        <v>55603172</v>
      </c>
      <c r="L121" s="18">
        <f t="shared" si="8"/>
        <v>45126</v>
      </c>
      <c r="M121" s="18">
        <v>561720</v>
      </c>
      <c r="N121" s="18">
        <v>0</v>
      </c>
      <c r="O121" s="18">
        <f t="shared" si="9"/>
        <v>561720</v>
      </c>
      <c r="P121" s="18">
        <f t="shared" si="10"/>
        <v>45126</v>
      </c>
      <c r="Q121" s="18">
        <f t="shared" si="11"/>
        <v>516594</v>
      </c>
      <c r="R121" s="18">
        <f t="shared" si="12"/>
        <v>0</v>
      </c>
    </row>
    <row r="122" spans="2:18">
      <c r="B122" s="18">
        <v>119</v>
      </c>
      <c r="C122" s="19">
        <v>656</v>
      </c>
      <c r="D122" s="18" t="s">
        <v>839</v>
      </c>
      <c r="E122" s="18">
        <v>0</v>
      </c>
      <c r="F122" s="19">
        <v>1428</v>
      </c>
      <c r="G122" s="19">
        <v>0</v>
      </c>
      <c r="H122" s="18">
        <f t="shared" si="13"/>
        <v>71400</v>
      </c>
      <c r="I122" s="18">
        <f>VLOOKUP(C122,[1]Calculation!$B$8:$J$135,9,FALSE)</f>
        <v>0</v>
      </c>
      <c r="J122" s="18">
        <v>0</v>
      </c>
      <c r="K122" s="18">
        <f t="shared" si="7"/>
        <v>0</v>
      </c>
      <c r="L122" s="18">
        <f t="shared" si="8"/>
        <v>71400</v>
      </c>
      <c r="M122" s="18">
        <v>0</v>
      </c>
      <c r="N122" s="18">
        <v>0</v>
      </c>
      <c r="O122" s="18">
        <f t="shared" si="9"/>
        <v>0</v>
      </c>
      <c r="P122" s="18">
        <f t="shared" si="10"/>
        <v>0</v>
      </c>
      <c r="Q122" s="18">
        <f t="shared" si="11"/>
        <v>0</v>
      </c>
      <c r="R122" s="18">
        <f t="shared" si="12"/>
        <v>71400</v>
      </c>
    </row>
    <row r="123" spans="2:18">
      <c r="B123" s="18">
        <v>120</v>
      </c>
      <c r="C123" s="19">
        <v>655</v>
      </c>
      <c r="D123" s="18" t="s">
        <v>837</v>
      </c>
      <c r="E123" s="18">
        <v>0</v>
      </c>
      <c r="F123" s="19">
        <v>1575</v>
      </c>
      <c r="G123" s="19">
        <v>19</v>
      </c>
      <c r="H123" s="18">
        <f t="shared" si="13"/>
        <v>78313</v>
      </c>
      <c r="I123" s="18">
        <f>VLOOKUP(C123,[1]Calculation!$B$8:$J$135,9,FALSE)</f>
        <v>0</v>
      </c>
      <c r="J123" s="18">
        <v>0</v>
      </c>
      <c r="K123" s="18">
        <f t="shared" si="7"/>
        <v>0</v>
      </c>
      <c r="L123" s="18">
        <f t="shared" si="8"/>
        <v>78313</v>
      </c>
      <c r="M123" s="18">
        <v>0</v>
      </c>
      <c r="N123" s="18">
        <v>0</v>
      </c>
      <c r="O123" s="18">
        <f t="shared" si="9"/>
        <v>0</v>
      </c>
      <c r="P123" s="18">
        <f t="shared" si="10"/>
        <v>0</v>
      </c>
      <c r="Q123" s="18">
        <f t="shared" si="11"/>
        <v>0</v>
      </c>
      <c r="R123" s="18">
        <f t="shared" si="12"/>
        <v>78313</v>
      </c>
    </row>
    <row r="124" spans="2:18">
      <c r="B124" s="18">
        <v>121</v>
      </c>
      <c r="C124" s="19">
        <v>126</v>
      </c>
      <c r="D124" s="18" t="s">
        <v>313</v>
      </c>
      <c r="E124" s="18">
        <v>0</v>
      </c>
      <c r="F124" s="19">
        <v>519</v>
      </c>
      <c r="G124" s="19">
        <v>188</v>
      </c>
      <c r="H124" s="18">
        <f t="shared" si="13"/>
        <v>21626</v>
      </c>
      <c r="I124" s="18">
        <f>VLOOKUP(C124,[1]Calculation!$B$8:$J$135,9,FALSE)</f>
        <v>0</v>
      </c>
      <c r="J124" s="18">
        <v>0</v>
      </c>
      <c r="K124" s="18">
        <f t="shared" si="7"/>
        <v>0</v>
      </c>
      <c r="L124" s="18">
        <f t="shared" si="8"/>
        <v>21626</v>
      </c>
      <c r="M124" s="18">
        <v>0</v>
      </c>
      <c r="N124" s="18">
        <v>0</v>
      </c>
      <c r="O124" s="18">
        <f t="shared" si="9"/>
        <v>0</v>
      </c>
      <c r="P124" s="18">
        <f t="shared" si="10"/>
        <v>0</v>
      </c>
      <c r="Q124" s="18">
        <f t="shared" si="11"/>
        <v>0</v>
      </c>
      <c r="R124" s="18">
        <f t="shared" si="12"/>
        <v>21626</v>
      </c>
    </row>
    <row r="125" spans="2:18">
      <c r="B125" s="18">
        <v>122</v>
      </c>
      <c r="C125" s="19">
        <v>125</v>
      </c>
      <c r="D125" s="18" t="s">
        <v>309</v>
      </c>
      <c r="E125" s="18">
        <v>0</v>
      </c>
      <c r="F125" s="19">
        <v>755</v>
      </c>
      <c r="G125" s="19">
        <v>69</v>
      </c>
      <c r="H125" s="18">
        <f t="shared" si="13"/>
        <v>36163</v>
      </c>
      <c r="I125" s="18">
        <f>VLOOKUP(C125,[1]Calculation!$B$8:$J$135,9,FALSE)</f>
        <v>276137</v>
      </c>
      <c r="J125" s="18">
        <v>3616</v>
      </c>
      <c r="K125" s="18">
        <f t="shared" si="7"/>
        <v>272521</v>
      </c>
      <c r="L125" s="18">
        <f t="shared" si="8"/>
        <v>32547</v>
      </c>
      <c r="M125" s="18">
        <v>0</v>
      </c>
      <c r="N125" s="18">
        <v>0</v>
      </c>
      <c r="O125" s="18">
        <f t="shared" si="9"/>
        <v>0</v>
      </c>
      <c r="P125" s="18">
        <f t="shared" si="10"/>
        <v>0</v>
      </c>
      <c r="Q125" s="18">
        <f t="shared" si="11"/>
        <v>0</v>
      </c>
      <c r="R125" s="18">
        <f t="shared" si="12"/>
        <v>32547</v>
      </c>
    </row>
    <row r="126" spans="2:18">
      <c r="B126" s="18">
        <v>123</v>
      </c>
      <c r="C126" s="19">
        <v>134</v>
      </c>
      <c r="D126" s="18" t="s">
        <v>337</v>
      </c>
      <c r="E126" s="18">
        <v>0</v>
      </c>
      <c r="F126" s="19">
        <v>1108</v>
      </c>
      <c r="G126" s="19">
        <v>308</v>
      </c>
      <c r="H126" s="18">
        <f t="shared" si="13"/>
        <v>48316</v>
      </c>
      <c r="I126" s="18">
        <f>VLOOKUP(C126,[1]Calculation!$B$8:$J$135,9,FALSE)</f>
        <v>0</v>
      </c>
      <c r="J126" s="18">
        <v>0</v>
      </c>
      <c r="K126" s="18">
        <f t="shared" si="7"/>
        <v>0</v>
      </c>
      <c r="L126" s="18">
        <f t="shared" si="8"/>
        <v>48316</v>
      </c>
      <c r="M126" s="18">
        <v>0</v>
      </c>
      <c r="N126" s="18">
        <v>0</v>
      </c>
      <c r="O126" s="18">
        <f t="shared" si="9"/>
        <v>0</v>
      </c>
      <c r="P126" s="18">
        <f t="shared" si="10"/>
        <v>0</v>
      </c>
      <c r="Q126" s="18">
        <f t="shared" si="11"/>
        <v>0</v>
      </c>
      <c r="R126" s="18">
        <f t="shared" si="12"/>
        <v>48316</v>
      </c>
    </row>
    <row r="127" spans="2:18">
      <c r="B127" s="18">
        <v>124</v>
      </c>
      <c r="C127" s="19">
        <v>207</v>
      </c>
      <c r="D127" s="18" t="s">
        <v>71</v>
      </c>
      <c r="E127" s="18">
        <v>2</v>
      </c>
      <c r="F127" s="19">
        <v>4176</v>
      </c>
      <c r="G127" s="19">
        <v>22</v>
      </c>
      <c r="H127" s="18">
        <f t="shared" si="13"/>
        <v>208374</v>
      </c>
      <c r="I127" s="18">
        <f>VLOOKUP(C127,[1]Calculation!$B$8:$J$135,9,FALSE)</f>
        <v>31903802</v>
      </c>
      <c r="J127" s="18">
        <v>20837</v>
      </c>
      <c r="K127" s="18">
        <f t="shared" si="7"/>
        <v>31882965</v>
      </c>
      <c r="L127" s="18">
        <f t="shared" si="8"/>
        <v>187537</v>
      </c>
      <c r="M127" s="18">
        <v>0</v>
      </c>
      <c r="N127" s="18">
        <v>0</v>
      </c>
      <c r="O127" s="18">
        <f t="shared" si="9"/>
        <v>0</v>
      </c>
      <c r="P127" s="18">
        <f t="shared" si="10"/>
        <v>0</v>
      </c>
      <c r="Q127" s="18">
        <f t="shared" si="11"/>
        <v>0</v>
      </c>
      <c r="R127" s="18">
        <f t="shared" si="12"/>
        <v>187537</v>
      </c>
    </row>
    <row r="128" spans="2:18">
      <c r="B128" s="18">
        <v>125</v>
      </c>
      <c r="C128" s="19">
        <v>619</v>
      </c>
      <c r="D128" s="18" t="s">
        <v>747</v>
      </c>
      <c r="E128" s="18">
        <v>0</v>
      </c>
      <c r="F128" s="19">
        <v>1235</v>
      </c>
      <c r="G128" s="19">
        <v>0</v>
      </c>
      <c r="H128" s="18">
        <f t="shared" si="13"/>
        <v>61750</v>
      </c>
      <c r="I128" s="18">
        <f>VLOOKUP(C128,[1]Calculation!$B$8:$J$135,9,FALSE)</f>
        <v>0</v>
      </c>
      <c r="J128" s="18">
        <v>0</v>
      </c>
      <c r="K128" s="18">
        <f t="shared" si="7"/>
        <v>0</v>
      </c>
      <c r="L128" s="18">
        <f t="shared" si="8"/>
        <v>61750</v>
      </c>
      <c r="M128" s="18">
        <v>0</v>
      </c>
      <c r="N128" s="18">
        <v>50000</v>
      </c>
      <c r="O128" s="18">
        <f t="shared" si="9"/>
        <v>50000</v>
      </c>
      <c r="P128" s="18">
        <f t="shared" si="10"/>
        <v>50000</v>
      </c>
      <c r="Q128" s="18">
        <f t="shared" si="11"/>
        <v>0</v>
      </c>
      <c r="R128" s="18">
        <f t="shared" si="12"/>
        <v>11750</v>
      </c>
    </row>
    <row r="129" spans="2:18">
      <c r="B129" s="18">
        <v>126</v>
      </c>
      <c r="C129" s="19">
        <v>840</v>
      </c>
      <c r="D129" s="18" t="s">
        <v>946</v>
      </c>
      <c r="E129" s="18">
        <v>0</v>
      </c>
      <c r="F129" s="19">
        <v>7384</v>
      </c>
      <c r="G129" s="19">
        <v>7384</v>
      </c>
      <c r="H129" s="18">
        <f t="shared" si="13"/>
        <v>199368</v>
      </c>
      <c r="I129" s="18">
        <f>VLOOKUP(C129,[1]Calculation!$B$8:$J$135,9,FALSE)</f>
        <v>0</v>
      </c>
      <c r="J129" s="18">
        <v>0</v>
      </c>
      <c r="K129" s="18">
        <f t="shared" si="7"/>
        <v>0</v>
      </c>
      <c r="L129" s="18">
        <f t="shared" si="8"/>
        <v>199368</v>
      </c>
      <c r="M129" s="18">
        <v>0</v>
      </c>
      <c r="N129" s="18">
        <v>0</v>
      </c>
      <c r="O129" s="18">
        <f t="shared" si="9"/>
        <v>0</v>
      </c>
      <c r="P129" s="18">
        <f t="shared" si="10"/>
        <v>0</v>
      </c>
      <c r="Q129" s="18">
        <f t="shared" si="11"/>
        <v>0</v>
      </c>
      <c r="R129" s="18">
        <f t="shared" si="12"/>
        <v>199368</v>
      </c>
    </row>
    <row r="130" spans="2:18">
      <c r="B130" s="18">
        <v>127</v>
      </c>
      <c r="C130" s="19">
        <v>846</v>
      </c>
      <c r="D130" s="18" t="s">
        <v>966</v>
      </c>
      <c r="E130" s="18">
        <v>0</v>
      </c>
      <c r="F130" s="19">
        <v>1452</v>
      </c>
      <c r="G130" s="19">
        <v>1452</v>
      </c>
      <c r="H130" s="18">
        <f t="shared" si="13"/>
        <v>39204</v>
      </c>
      <c r="I130" s="18">
        <f>VLOOKUP(C130,[1]Calculation!$B$8:$J$135,9,FALSE)</f>
        <v>0</v>
      </c>
      <c r="J130" s="18">
        <v>0</v>
      </c>
      <c r="K130" s="18">
        <f t="shared" si="7"/>
        <v>0</v>
      </c>
      <c r="L130" s="18">
        <f t="shared" si="8"/>
        <v>39204</v>
      </c>
      <c r="M130" s="18">
        <v>0</v>
      </c>
      <c r="N130" s="18">
        <v>0</v>
      </c>
      <c r="O130" s="18">
        <f t="shared" si="9"/>
        <v>0</v>
      </c>
      <c r="P130" s="18">
        <f t="shared" si="10"/>
        <v>0</v>
      </c>
      <c r="Q130" s="18">
        <f t="shared" si="11"/>
        <v>0</v>
      </c>
      <c r="R130" s="18">
        <f t="shared" si="12"/>
        <v>39204</v>
      </c>
    </row>
    <row r="131" spans="2:18">
      <c r="B131" s="18">
        <v>128</v>
      </c>
      <c r="C131" s="19">
        <v>646</v>
      </c>
      <c r="D131" s="18" t="s">
        <v>811</v>
      </c>
      <c r="E131" s="18">
        <v>0</v>
      </c>
      <c r="F131" s="19">
        <v>2872</v>
      </c>
      <c r="G131" s="19">
        <v>0</v>
      </c>
      <c r="H131" s="18">
        <f t="shared" si="13"/>
        <v>143600</v>
      </c>
      <c r="I131" s="18">
        <f>VLOOKUP(C131,[1]Calculation!$B$8:$J$135,9,FALSE)</f>
        <v>0</v>
      </c>
      <c r="J131" s="18">
        <v>0</v>
      </c>
      <c r="K131" s="18">
        <f t="shared" si="7"/>
        <v>0</v>
      </c>
      <c r="L131" s="18">
        <f t="shared" si="8"/>
        <v>143600</v>
      </c>
      <c r="M131" s="18">
        <v>0</v>
      </c>
      <c r="N131" s="18">
        <v>0</v>
      </c>
      <c r="O131" s="18">
        <f t="shared" si="9"/>
        <v>0</v>
      </c>
      <c r="P131" s="18">
        <f t="shared" si="10"/>
        <v>0</v>
      </c>
      <c r="Q131" s="18">
        <f t="shared" si="11"/>
        <v>0</v>
      </c>
      <c r="R131" s="18">
        <f t="shared" si="12"/>
        <v>143600</v>
      </c>
    </row>
    <row r="132" spans="2:18">
      <c r="B132" s="48" t="s">
        <v>122</v>
      </c>
      <c r="C132" s="49"/>
      <c r="D132" s="50"/>
      <c r="E132" s="20">
        <f t="shared" ref="E132:R132" si="14">SUM(E4:E131)</f>
        <v>155</v>
      </c>
      <c r="F132" s="20">
        <f t="shared" si="14"/>
        <v>1858880</v>
      </c>
      <c r="G132" s="20">
        <f t="shared" si="14"/>
        <v>63308</v>
      </c>
      <c r="H132" s="20">
        <f t="shared" si="14"/>
        <v>91494116</v>
      </c>
      <c r="I132" s="20">
        <f t="shared" si="14"/>
        <v>2232939027</v>
      </c>
      <c r="J132" s="20">
        <f t="shared" si="14"/>
        <v>6427041</v>
      </c>
      <c r="K132" s="20">
        <f t="shared" si="14"/>
        <v>2226511986</v>
      </c>
      <c r="L132" s="20">
        <f t="shared" si="14"/>
        <v>85067075</v>
      </c>
      <c r="M132" s="20">
        <f t="shared" si="14"/>
        <v>31494138</v>
      </c>
      <c r="N132" s="20">
        <f t="shared" si="14"/>
        <v>5310000</v>
      </c>
      <c r="O132" s="20">
        <f t="shared" si="14"/>
        <v>36804138</v>
      </c>
      <c r="P132" s="20">
        <f t="shared" si="14"/>
        <v>5477815</v>
      </c>
      <c r="Q132" s="20">
        <f t="shared" si="14"/>
        <v>31326323</v>
      </c>
      <c r="R132" s="20">
        <f t="shared" si="14"/>
        <v>79589260</v>
      </c>
    </row>
    <row r="134" spans="2:18">
      <c r="C134" s="21" t="s">
        <v>1169</v>
      </c>
    </row>
    <row r="136" spans="2:18">
      <c r="K136" s="17">
        <v>2195316797</v>
      </c>
    </row>
    <row r="137" spans="2:18">
      <c r="K137" s="17">
        <f>+K132-K136</f>
        <v>31195189</v>
      </c>
    </row>
  </sheetData>
  <sortState ref="C7:G131">
    <sortCondition ref="D7:D131"/>
  </sortState>
  <mergeCells count="1">
    <mergeCell ref="B132:D132"/>
  </mergeCells>
  <pageMargins left="0.7" right="0.7" top="1.1200000000000001" bottom="0.52" header="0.3" footer="0.3"/>
  <pageSetup paperSize="5" scale="7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3:M22"/>
  <sheetViews>
    <sheetView workbookViewId="0"/>
  </sheetViews>
  <sheetFormatPr defaultRowHeight="15"/>
  <cols>
    <col min="5" max="5" width="31" bestFit="1" customWidth="1"/>
  </cols>
  <sheetData>
    <row r="3" spans="4:13">
      <c r="E3" s="14" t="s">
        <v>1106</v>
      </c>
    </row>
    <row r="5" spans="4:13" ht="30">
      <c r="D5" s="22" t="s">
        <v>1075</v>
      </c>
      <c r="E5" s="22" t="s">
        <v>1</v>
      </c>
      <c r="F5" s="22" t="s">
        <v>1107</v>
      </c>
      <c r="G5" s="22" t="s">
        <v>1108</v>
      </c>
      <c r="H5" s="22" t="s">
        <v>1109</v>
      </c>
      <c r="I5" s="22" t="s">
        <v>1110</v>
      </c>
      <c r="J5" s="23" t="s">
        <v>1111</v>
      </c>
      <c r="K5" s="23" t="s">
        <v>1112</v>
      </c>
      <c r="L5" s="23" t="s">
        <v>1113</v>
      </c>
      <c r="M5" s="23" t="s">
        <v>1114</v>
      </c>
    </row>
    <row r="6" spans="4:13">
      <c r="D6" s="24">
        <v>808</v>
      </c>
      <c r="E6" s="25" t="s">
        <v>1115</v>
      </c>
      <c r="F6" s="26">
        <v>0</v>
      </c>
      <c r="G6" s="5">
        <v>0</v>
      </c>
      <c r="H6" s="12">
        <v>-4</v>
      </c>
      <c r="I6" s="5">
        <v>0</v>
      </c>
      <c r="J6" s="5">
        <v>0</v>
      </c>
      <c r="K6" s="5">
        <v>-4</v>
      </c>
      <c r="L6" s="5">
        <v>0</v>
      </c>
      <c r="M6" s="5">
        <v>-200</v>
      </c>
    </row>
    <row r="7" spans="4:13">
      <c r="D7" s="24">
        <v>813</v>
      </c>
      <c r="E7" s="25" t="s">
        <v>1116</v>
      </c>
      <c r="F7" s="26">
        <v>-1</v>
      </c>
      <c r="G7" s="5">
        <v>0</v>
      </c>
      <c r="H7" s="12">
        <v>-8</v>
      </c>
      <c r="I7" s="5">
        <v>0</v>
      </c>
      <c r="J7" s="5">
        <v>0</v>
      </c>
      <c r="K7" s="5">
        <v>-9</v>
      </c>
      <c r="L7" s="5">
        <v>0</v>
      </c>
      <c r="M7" s="5">
        <v>-450</v>
      </c>
    </row>
    <row r="8" spans="4:13">
      <c r="D8" s="24">
        <v>810</v>
      </c>
      <c r="E8" s="25" t="s">
        <v>1117</v>
      </c>
      <c r="F8" s="26">
        <v>0</v>
      </c>
      <c r="G8" s="5">
        <v>0</v>
      </c>
      <c r="H8" s="12">
        <v>-1</v>
      </c>
      <c r="I8" s="5">
        <v>0</v>
      </c>
      <c r="J8" s="5">
        <v>0</v>
      </c>
      <c r="K8" s="5">
        <v>-1</v>
      </c>
      <c r="L8" s="5">
        <v>0</v>
      </c>
      <c r="M8" s="5">
        <v>-50</v>
      </c>
    </row>
    <row r="9" spans="4:13">
      <c r="D9" s="24">
        <v>812</v>
      </c>
      <c r="E9" s="25" t="s">
        <v>1118</v>
      </c>
      <c r="F9" s="26">
        <v>0</v>
      </c>
      <c r="G9" s="5">
        <v>0</v>
      </c>
      <c r="H9" s="12">
        <v>-8</v>
      </c>
      <c r="I9" s="5">
        <v>0</v>
      </c>
      <c r="J9" s="5">
        <v>0</v>
      </c>
      <c r="K9" s="5">
        <v>-8</v>
      </c>
      <c r="L9" s="5">
        <v>0</v>
      </c>
      <c r="M9" s="5">
        <v>-400</v>
      </c>
    </row>
    <row r="10" spans="4:13">
      <c r="D10" s="24">
        <v>807</v>
      </c>
      <c r="E10" s="25" t="s">
        <v>1119</v>
      </c>
      <c r="F10" s="26">
        <v>0</v>
      </c>
      <c r="G10" s="5">
        <v>0</v>
      </c>
      <c r="H10" s="12">
        <v>-6</v>
      </c>
      <c r="I10" s="5">
        <v>0</v>
      </c>
      <c r="J10" s="5">
        <v>0</v>
      </c>
      <c r="K10" s="5">
        <v>-6</v>
      </c>
      <c r="L10" s="5">
        <v>0</v>
      </c>
      <c r="M10" s="5">
        <v>-300</v>
      </c>
    </row>
    <row r="11" spans="4:13">
      <c r="D11" s="24">
        <v>809</v>
      </c>
      <c r="E11" s="25" t="s">
        <v>1120</v>
      </c>
      <c r="F11" s="26">
        <v>0</v>
      </c>
      <c r="G11" s="5">
        <v>0</v>
      </c>
      <c r="H11" s="12">
        <v>-5</v>
      </c>
      <c r="I11" s="5">
        <v>0</v>
      </c>
      <c r="J11" s="5">
        <v>0</v>
      </c>
      <c r="K11" s="5">
        <v>-5</v>
      </c>
      <c r="L11" s="5">
        <v>0</v>
      </c>
      <c r="M11" s="5">
        <v>-250</v>
      </c>
    </row>
    <row r="12" spans="4:13">
      <c r="D12" s="24">
        <v>806</v>
      </c>
      <c r="E12" s="25" t="s">
        <v>1121</v>
      </c>
      <c r="F12" s="26">
        <v>0</v>
      </c>
      <c r="G12" s="5">
        <v>0</v>
      </c>
      <c r="H12" s="12">
        <v>-6</v>
      </c>
      <c r="I12" s="5">
        <v>0</v>
      </c>
      <c r="J12" s="5">
        <v>0</v>
      </c>
      <c r="K12" s="5">
        <v>-6</v>
      </c>
      <c r="L12" s="5">
        <v>0</v>
      </c>
      <c r="M12" s="5">
        <v>-300</v>
      </c>
    </row>
    <row r="13" spans="4:13">
      <c r="D13" s="24">
        <v>803</v>
      </c>
      <c r="E13" s="25" t="s">
        <v>1122</v>
      </c>
      <c r="F13" s="26">
        <v>0</v>
      </c>
      <c r="G13" s="5">
        <v>0</v>
      </c>
      <c r="H13" s="12">
        <v>-7</v>
      </c>
      <c r="I13" s="5">
        <v>0</v>
      </c>
      <c r="J13" s="5">
        <v>0</v>
      </c>
      <c r="K13" s="5">
        <v>-7</v>
      </c>
      <c r="L13" s="5">
        <v>0</v>
      </c>
      <c r="M13" s="5">
        <v>-350</v>
      </c>
    </row>
    <row r="14" spans="4:13">
      <c r="D14" s="24">
        <v>811</v>
      </c>
      <c r="E14" s="25" t="s">
        <v>1123</v>
      </c>
      <c r="F14" s="26">
        <v>0</v>
      </c>
      <c r="G14" s="5">
        <v>0</v>
      </c>
      <c r="H14" s="12">
        <v>-8</v>
      </c>
      <c r="I14" s="5">
        <v>0</v>
      </c>
      <c r="J14" s="5">
        <v>0</v>
      </c>
      <c r="K14" s="5">
        <v>-8</v>
      </c>
      <c r="L14" s="5">
        <v>0</v>
      </c>
      <c r="M14" s="5">
        <v>-400</v>
      </c>
    </row>
    <row r="15" spans="4:13">
      <c r="D15" s="24">
        <v>805</v>
      </c>
      <c r="E15" s="25" t="s">
        <v>1124</v>
      </c>
      <c r="F15" s="26">
        <v>0</v>
      </c>
      <c r="G15" s="5">
        <v>0</v>
      </c>
      <c r="H15" s="12">
        <v>-7</v>
      </c>
      <c r="I15" s="5">
        <v>0</v>
      </c>
      <c r="J15" s="5">
        <v>0</v>
      </c>
      <c r="K15" s="5">
        <v>-7</v>
      </c>
      <c r="L15" s="5">
        <v>0</v>
      </c>
      <c r="M15" s="5">
        <v>-350</v>
      </c>
    </row>
    <row r="16" spans="4:13">
      <c r="D16" s="24">
        <v>128</v>
      </c>
      <c r="E16" s="25" t="s">
        <v>1125</v>
      </c>
      <c r="F16" s="26">
        <v>-2</v>
      </c>
      <c r="G16" s="5">
        <v>0</v>
      </c>
      <c r="H16" s="12">
        <v>-48</v>
      </c>
      <c r="I16" s="5">
        <v>0</v>
      </c>
      <c r="J16" s="5">
        <v>0</v>
      </c>
      <c r="K16" s="5">
        <v>-50</v>
      </c>
      <c r="L16" s="5">
        <v>0</v>
      </c>
      <c r="M16" s="5">
        <v>-2500</v>
      </c>
    </row>
    <row r="17" spans="4:13">
      <c r="D17" s="24">
        <v>123</v>
      </c>
      <c r="E17" s="25" t="s">
        <v>1126</v>
      </c>
      <c r="F17" s="26">
        <v>0</v>
      </c>
      <c r="G17" s="5">
        <v>0</v>
      </c>
      <c r="H17" s="12">
        <v>-19</v>
      </c>
      <c r="I17" s="5">
        <v>0</v>
      </c>
      <c r="J17" s="5">
        <v>0</v>
      </c>
      <c r="K17" s="5">
        <v>-19</v>
      </c>
      <c r="L17" s="5">
        <v>0</v>
      </c>
      <c r="M17" s="5">
        <v>-950</v>
      </c>
    </row>
    <row r="18" spans="4:13">
      <c r="D18" s="24">
        <v>120</v>
      </c>
      <c r="E18" s="25" t="s">
        <v>1127</v>
      </c>
      <c r="F18" s="26">
        <v>-2</v>
      </c>
      <c r="G18" s="5">
        <v>0</v>
      </c>
      <c r="H18" s="12">
        <v>-32</v>
      </c>
      <c r="I18" s="5">
        <v>0</v>
      </c>
      <c r="J18" s="5">
        <v>0</v>
      </c>
      <c r="K18" s="5">
        <v>-34</v>
      </c>
      <c r="L18" s="5">
        <v>0</v>
      </c>
      <c r="M18" s="5">
        <v>-1700</v>
      </c>
    </row>
    <row r="19" spans="4:13">
      <c r="D19" s="24">
        <v>512</v>
      </c>
      <c r="E19" s="25" t="s">
        <v>1128</v>
      </c>
      <c r="F19" s="26">
        <v>-1</v>
      </c>
      <c r="G19" s="5">
        <v>0</v>
      </c>
      <c r="H19" s="12">
        <v>-2</v>
      </c>
      <c r="I19" s="5">
        <v>0</v>
      </c>
      <c r="J19" s="5">
        <v>0</v>
      </c>
      <c r="K19" s="5">
        <v>-3</v>
      </c>
      <c r="L19" s="5">
        <v>0</v>
      </c>
      <c r="M19" s="5">
        <v>-150</v>
      </c>
    </row>
    <row r="20" spans="4:13">
      <c r="D20" s="24">
        <v>107</v>
      </c>
      <c r="E20" s="25" t="s">
        <v>1129</v>
      </c>
      <c r="F20" s="26">
        <v>0</v>
      </c>
      <c r="G20" s="5">
        <v>0</v>
      </c>
      <c r="H20" s="12">
        <v>-2</v>
      </c>
      <c r="I20" s="5">
        <v>0</v>
      </c>
      <c r="J20" s="5">
        <v>0</v>
      </c>
      <c r="K20" s="5">
        <v>-2</v>
      </c>
      <c r="L20" s="5">
        <v>0</v>
      </c>
      <c r="M20" s="5">
        <v>-100</v>
      </c>
    </row>
    <row r="21" spans="4:13">
      <c r="D21" s="24">
        <v>136</v>
      </c>
      <c r="E21" s="25" t="s">
        <v>1130</v>
      </c>
      <c r="F21" s="26">
        <v>0</v>
      </c>
      <c r="G21" s="5">
        <v>0</v>
      </c>
      <c r="H21" s="12">
        <v>-1</v>
      </c>
      <c r="I21" s="5">
        <v>0</v>
      </c>
      <c r="J21" s="5">
        <v>0</v>
      </c>
      <c r="K21" s="5">
        <v>-1</v>
      </c>
      <c r="L21" s="5">
        <v>0</v>
      </c>
      <c r="M21" s="5">
        <v>-50</v>
      </c>
    </row>
    <row r="22" spans="4:13">
      <c r="F22">
        <f t="shared" ref="F22:L22" si="0">SUM(F6:F21)</f>
        <v>-6</v>
      </c>
      <c r="G22">
        <f t="shared" si="0"/>
        <v>0</v>
      </c>
      <c r="H22">
        <f t="shared" si="0"/>
        <v>-164</v>
      </c>
      <c r="I22">
        <f t="shared" si="0"/>
        <v>0</v>
      </c>
      <c r="J22">
        <f t="shared" si="0"/>
        <v>0</v>
      </c>
      <c r="K22">
        <f t="shared" si="0"/>
        <v>-170</v>
      </c>
      <c r="L22">
        <f t="shared" si="0"/>
        <v>0</v>
      </c>
      <c r="M22">
        <f>SUM(M6:M21)</f>
        <v>-8500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F50"/>
  <sheetViews>
    <sheetView workbookViewId="0"/>
  </sheetViews>
  <sheetFormatPr defaultRowHeight="16.5"/>
  <cols>
    <col min="1" max="1" width="11.5703125" style="27" bestFit="1" customWidth="1"/>
    <col min="2" max="2" width="52.140625" style="27" customWidth="1"/>
    <col min="3" max="3" width="42.140625" style="27" bestFit="1" customWidth="1"/>
    <col min="4" max="5" width="12" style="27" bestFit="1" customWidth="1"/>
    <col min="6" max="6" width="10.28515625" style="27" bestFit="1" customWidth="1"/>
    <col min="7" max="16384" width="9.140625" style="27"/>
  </cols>
  <sheetData>
    <row r="5" spans="1:6">
      <c r="B5" s="28" t="s">
        <v>1131</v>
      </c>
    </row>
    <row r="7" spans="1:6">
      <c r="A7" s="29" t="s">
        <v>1132</v>
      </c>
      <c r="B7" s="29" t="s">
        <v>1133</v>
      </c>
      <c r="C7" s="29" t="s">
        <v>1134</v>
      </c>
      <c r="D7" s="30" t="s">
        <v>1135</v>
      </c>
      <c r="E7" s="30" t="s">
        <v>1136</v>
      </c>
      <c r="F7" s="30" t="s">
        <v>1114</v>
      </c>
    </row>
    <row r="8" spans="1:6">
      <c r="A8" s="31">
        <v>618</v>
      </c>
      <c r="B8" s="32" t="s">
        <v>1137</v>
      </c>
      <c r="C8" s="33" t="s">
        <v>1138</v>
      </c>
      <c r="D8" s="34">
        <v>0</v>
      </c>
      <c r="E8" s="34">
        <v>8</v>
      </c>
      <c r="F8" s="34">
        <f>+D8*10000+E8*50000</f>
        <v>400000</v>
      </c>
    </row>
    <row r="9" spans="1:6">
      <c r="A9" s="31">
        <v>206</v>
      </c>
      <c r="B9" s="32" t="s">
        <v>1139</v>
      </c>
      <c r="C9" s="32" t="s">
        <v>1140</v>
      </c>
      <c r="D9" s="34">
        <v>0</v>
      </c>
      <c r="E9" s="34">
        <v>2</v>
      </c>
      <c r="F9" s="34">
        <f>+D9*10000+E9*50000</f>
        <v>100000</v>
      </c>
    </row>
    <row r="10" spans="1:6">
      <c r="A10" s="51"/>
      <c r="B10" s="51"/>
      <c r="C10" s="51"/>
      <c r="D10" s="35">
        <f>SUM(D8:D9)</f>
        <v>0</v>
      </c>
      <c r="E10" s="35">
        <f>SUM(E8:E9)</f>
        <v>10</v>
      </c>
      <c r="F10" s="35">
        <f>SUM(F8:F9)</f>
        <v>500000</v>
      </c>
    </row>
    <row r="15" spans="1:6">
      <c r="B15" s="28" t="s">
        <v>1141</v>
      </c>
    </row>
    <row r="17" spans="1:6">
      <c r="A17" s="29" t="s">
        <v>1132</v>
      </c>
      <c r="B17" s="29" t="s">
        <v>1133</v>
      </c>
      <c r="C17" s="29" t="s">
        <v>1134</v>
      </c>
      <c r="D17" s="30" t="s">
        <v>1135</v>
      </c>
      <c r="E17" s="30" t="s">
        <v>1136</v>
      </c>
      <c r="F17" s="30" t="s">
        <v>1114</v>
      </c>
    </row>
    <row r="18" spans="1:6">
      <c r="A18" s="32">
        <v>601</v>
      </c>
      <c r="B18" s="36" t="s">
        <v>37</v>
      </c>
      <c r="C18" s="36" t="s">
        <v>1142</v>
      </c>
      <c r="D18" s="37">
        <v>0</v>
      </c>
      <c r="E18" s="37">
        <v>2</v>
      </c>
      <c r="F18" s="38">
        <f t="shared" ref="F18:F35" si="0">+D18*10000+E18*50000</f>
        <v>100000</v>
      </c>
    </row>
    <row r="19" spans="1:6">
      <c r="A19" s="32">
        <v>601</v>
      </c>
      <c r="B19" s="36" t="s">
        <v>37</v>
      </c>
      <c r="C19" s="36" t="s">
        <v>1143</v>
      </c>
      <c r="D19" s="37">
        <v>0</v>
      </c>
      <c r="E19" s="37">
        <v>1</v>
      </c>
      <c r="F19" s="38">
        <f t="shared" si="0"/>
        <v>50000</v>
      </c>
    </row>
    <row r="20" spans="1:6">
      <c r="A20" s="32">
        <v>650</v>
      </c>
      <c r="B20" s="36" t="s">
        <v>823</v>
      </c>
      <c r="C20" s="36" t="s">
        <v>524</v>
      </c>
      <c r="D20" s="37">
        <v>0</v>
      </c>
      <c r="E20" s="37">
        <v>1</v>
      </c>
      <c r="F20" s="38">
        <f t="shared" si="0"/>
        <v>50000</v>
      </c>
    </row>
    <row r="21" spans="1:6">
      <c r="A21" s="32">
        <v>206</v>
      </c>
      <c r="B21" s="36" t="s">
        <v>6</v>
      </c>
      <c r="C21" s="36" t="s">
        <v>1144</v>
      </c>
      <c r="D21" s="37">
        <v>0</v>
      </c>
      <c r="E21" s="37">
        <v>3</v>
      </c>
      <c r="F21" s="38">
        <f t="shared" si="0"/>
        <v>150000</v>
      </c>
    </row>
    <row r="22" spans="1:6">
      <c r="A22" s="32">
        <v>206</v>
      </c>
      <c r="B22" s="36" t="s">
        <v>6</v>
      </c>
      <c r="C22" s="36" t="s">
        <v>1145</v>
      </c>
      <c r="D22" s="37">
        <v>1</v>
      </c>
      <c r="E22" s="37">
        <v>0</v>
      </c>
      <c r="F22" s="38">
        <f t="shared" si="0"/>
        <v>10000</v>
      </c>
    </row>
    <row r="23" spans="1:6">
      <c r="A23" s="32">
        <v>618</v>
      </c>
      <c r="B23" s="36" t="s">
        <v>11</v>
      </c>
      <c r="C23" s="36" t="s">
        <v>729</v>
      </c>
      <c r="D23" s="37">
        <v>0</v>
      </c>
      <c r="E23" s="37">
        <v>1</v>
      </c>
      <c r="F23" s="38">
        <f t="shared" si="0"/>
        <v>50000</v>
      </c>
    </row>
    <row r="24" spans="1:6">
      <c r="A24" s="32">
        <v>664</v>
      </c>
      <c r="B24" s="36" t="s">
        <v>862</v>
      </c>
      <c r="C24" s="36" t="s">
        <v>1146</v>
      </c>
      <c r="D24" s="37">
        <v>0</v>
      </c>
      <c r="E24" s="37">
        <v>3</v>
      </c>
      <c r="F24" s="38">
        <f t="shared" si="0"/>
        <v>150000</v>
      </c>
    </row>
    <row r="25" spans="1:6">
      <c r="A25" s="32">
        <v>841</v>
      </c>
      <c r="B25" s="36" t="s">
        <v>1147</v>
      </c>
      <c r="C25" s="36" t="s">
        <v>1148</v>
      </c>
      <c r="D25" s="37">
        <v>0</v>
      </c>
      <c r="E25" s="37">
        <v>2</v>
      </c>
      <c r="F25" s="38">
        <f t="shared" si="0"/>
        <v>100000</v>
      </c>
    </row>
    <row r="26" spans="1:6">
      <c r="A26" s="32">
        <v>124</v>
      </c>
      <c r="B26" s="36" t="s">
        <v>1149</v>
      </c>
      <c r="C26" s="36" t="s">
        <v>1150</v>
      </c>
      <c r="D26" s="37">
        <v>0</v>
      </c>
      <c r="E26" s="37">
        <v>1</v>
      </c>
      <c r="F26" s="38">
        <f t="shared" si="0"/>
        <v>50000</v>
      </c>
    </row>
    <row r="27" spans="1:6">
      <c r="A27" s="32">
        <v>124</v>
      </c>
      <c r="B27" s="36" t="s">
        <v>1149</v>
      </c>
      <c r="C27" s="36" t="s">
        <v>266</v>
      </c>
      <c r="D27" s="37">
        <v>0</v>
      </c>
      <c r="E27" s="37">
        <v>1</v>
      </c>
      <c r="F27" s="38">
        <f t="shared" si="0"/>
        <v>50000</v>
      </c>
    </row>
    <row r="28" spans="1:6">
      <c r="A28" s="32">
        <v>127</v>
      </c>
      <c r="B28" s="36" t="s">
        <v>1151</v>
      </c>
      <c r="C28" s="36" t="s">
        <v>1152</v>
      </c>
      <c r="D28" s="37">
        <v>0</v>
      </c>
      <c r="E28" s="37">
        <v>64</v>
      </c>
      <c r="F28" s="38">
        <f t="shared" si="0"/>
        <v>3200000</v>
      </c>
    </row>
    <row r="29" spans="1:6">
      <c r="A29" s="32">
        <v>667</v>
      </c>
      <c r="B29" s="36" t="s">
        <v>864</v>
      </c>
      <c r="C29" s="36" t="s">
        <v>1153</v>
      </c>
      <c r="D29" s="37">
        <v>0</v>
      </c>
      <c r="E29" s="37">
        <v>1</v>
      </c>
      <c r="F29" s="38">
        <f t="shared" si="0"/>
        <v>50000</v>
      </c>
    </row>
    <row r="30" spans="1:6">
      <c r="A30" s="32">
        <v>638</v>
      </c>
      <c r="B30" s="36" t="s">
        <v>1154</v>
      </c>
      <c r="C30" s="36" t="s">
        <v>1142</v>
      </c>
      <c r="D30" s="37">
        <v>0</v>
      </c>
      <c r="E30" s="37">
        <v>1</v>
      </c>
      <c r="F30" s="38">
        <f t="shared" si="0"/>
        <v>50000</v>
      </c>
    </row>
    <row r="31" spans="1:6">
      <c r="A31" s="32">
        <v>954</v>
      </c>
      <c r="B31" s="36" t="s">
        <v>1155</v>
      </c>
      <c r="C31" s="36" t="s">
        <v>1156</v>
      </c>
      <c r="D31" s="37">
        <v>0</v>
      </c>
      <c r="E31" s="37">
        <v>4</v>
      </c>
      <c r="F31" s="38">
        <f t="shared" si="0"/>
        <v>200000</v>
      </c>
    </row>
    <row r="32" spans="1:6">
      <c r="A32" s="32">
        <v>814</v>
      </c>
      <c r="B32" s="36" t="s">
        <v>1157</v>
      </c>
      <c r="C32" s="36" t="s">
        <v>1158</v>
      </c>
      <c r="D32" s="37">
        <v>0</v>
      </c>
      <c r="E32" s="37">
        <v>2</v>
      </c>
      <c r="F32" s="38">
        <f t="shared" si="0"/>
        <v>100000</v>
      </c>
    </row>
    <row r="33" spans="1:6">
      <c r="A33" s="32">
        <v>814</v>
      </c>
      <c r="B33" s="36" t="s">
        <v>1157</v>
      </c>
      <c r="C33" s="36" t="s">
        <v>1159</v>
      </c>
      <c r="D33" s="37">
        <v>0</v>
      </c>
      <c r="E33" s="37">
        <v>1</v>
      </c>
      <c r="F33" s="38">
        <f t="shared" si="0"/>
        <v>50000</v>
      </c>
    </row>
    <row r="34" spans="1:6">
      <c r="A34" s="32">
        <v>654</v>
      </c>
      <c r="B34" s="36" t="s">
        <v>835</v>
      </c>
      <c r="C34" s="36" t="s">
        <v>1160</v>
      </c>
      <c r="D34" s="37">
        <v>0</v>
      </c>
      <c r="E34" s="37">
        <v>3</v>
      </c>
      <c r="F34" s="38">
        <f t="shared" si="0"/>
        <v>150000</v>
      </c>
    </row>
    <row r="35" spans="1:6">
      <c r="A35" s="32">
        <v>658</v>
      </c>
      <c r="B35" s="36" t="s">
        <v>845</v>
      </c>
      <c r="C35" s="36" t="s">
        <v>85</v>
      </c>
      <c r="D35" s="37">
        <v>0</v>
      </c>
      <c r="E35" s="37">
        <v>1</v>
      </c>
      <c r="F35" s="38">
        <f t="shared" si="0"/>
        <v>50000</v>
      </c>
    </row>
    <row r="36" spans="1:6">
      <c r="A36" s="51"/>
      <c r="B36" s="51"/>
      <c r="C36" s="51"/>
      <c r="D36" s="35">
        <f>SUM(D18:D35)</f>
        <v>1</v>
      </c>
      <c r="E36" s="39">
        <f>SUM(E18:E35)</f>
        <v>92</v>
      </c>
      <c r="F36" s="39">
        <f>SUM(F18:F35)</f>
        <v>4610000</v>
      </c>
    </row>
    <row r="40" spans="1:6">
      <c r="B40" s="28" t="s">
        <v>1161</v>
      </c>
    </row>
    <row r="42" spans="1:6">
      <c r="A42" s="29" t="s">
        <v>1132</v>
      </c>
      <c r="B42" s="29" t="s">
        <v>1133</v>
      </c>
      <c r="C42" s="29" t="s">
        <v>1134</v>
      </c>
      <c r="D42" s="30" t="s">
        <v>1135</v>
      </c>
      <c r="E42" s="30" t="s">
        <v>1136</v>
      </c>
      <c r="F42" s="30" t="s">
        <v>1114</v>
      </c>
    </row>
    <row r="43" spans="1:6">
      <c r="A43" s="32">
        <v>206</v>
      </c>
      <c r="B43" s="32" t="s">
        <v>6</v>
      </c>
      <c r="C43" s="32" t="s">
        <v>1144</v>
      </c>
      <c r="D43" s="40">
        <v>0</v>
      </c>
      <c r="E43" s="40">
        <v>1</v>
      </c>
      <c r="F43" s="34">
        <f t="shared" ref="F43:F46" si="1">+D43*10000+E43*50000</f>
        <v>50000</v>
      </c>
    </row>
    <row r="44" spans="1:6">
      <c r="A44" s="32">
        <v>814</v>
      </c>
      <c r="B44" s="32" t="s">
        <v>1157</v>
      </c>
      <c r="C44" s="32" t="s">
        <v>1158</v>
      </c>
      <c r="D44" s="40">
        <v>0</v>
      </c>
      <c r="E44" s="40">
        <v>1</v>
      </c>
      <c r="F44" s="34">
        <f t="shared" si="1"/>
        <v>50000</v>
      </c>
    </row>
    <row r="45" spans="1:6">
      <c r="A45" s="32">
        <v>657</v>
      </c>
      <c r="B45" s="32" t="s">
        <v>841</v>
      </c>
      <c r="C45" s="32" t="s">
        <v>1162</v>
      </c>
      <c r="D45" s="40">
        <v>0</v>
      </c>
      <c r="E45" s="40">
        <v>1</v>
      </c>
      <c r="F45" s="34">
        <f t="shared" si="1"/>
        <v>50000</v>
      </c>
    </row>
    <row r="46" spans="1:6">
      <c r="A46" s="32">
        <v>619</v>
      </c>
      <c r="B46" s="32" t="s">
        <v>747</v>
      </c>
      <c r="C46" s="32" t="s">
        <v>1163</v>
      </c>
      <c r="D46" s="40">
        <v>0</v>
      </c>
      <c r="E46" s="40">
        <v>1</v>
      </c>
      <c r="F46" s="34">
        <f t="shared" si="1"/>
        <v>50000</v>
      </c>
    </row>
    <row r="47" spans="1:6">
      <c r="A47" s="51"/>
      <c r="B47" s="51"/>
      <c r="C47" s="51"/>
      <c r="D47" s="35">
        <f>SUM(D43:D46)</f>
        <v>0</v>
      </c>
      <c r="E47" s="35">
        <f>SUM(E43:E46)</f>
        <v>4</v>
      </c>
      <c r="F47" s="35">
        <f>SUM(F43:F46)</f>
        <v>200000</v>
      </c>
    </row>
    <row r="50" spans="3:6">
      <c r="C50" s="35" t="s">
        <v>122</v>
      </c>
      <c r="D50" s="35">
        <f>+D10+D36+D47</f>
        <v>1</v>
      </c>
      <c r="E50" s="35">
        <f>+E10+E36+E47</f>
        <v>106</v>
      </c>
      <c r="F50" s="35">
        <f>+F10+F36+F47</f>
        <v>5310000</v>
      </c>
    </row>
  </sheetData>
  <mergeCells count="3">
    <mergeCell ref="A10:C10"/>
    <mergeCell ref="A36:C36"/>
    <mergeCell ref="A47:C47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7"/>
  <sheetViews>
    <sheetView workbookViewId="0"/>
  </sheetViews>
  <sheetFormatPr defaultRowHeight="16.5"/>
  <cols>
    <col min="1" max="1" width="9.140625" style="27"/>
    <col min="2" max="2" width="4.140625" style="27" customWidth="1"/>
    <col min="3" max="3" width="10.7109375" style="43" customWidth="1"/>
    <col min="4" max="4" width="52.140625" style="27" customWidth="1"/>
    <col min="5" max="5" width="42.140625" style="27" bestFit="1" customWidth="1"/>
    <col min="6" max="7" width="12" style="27" bestFit="1" customWidth="1"/>
    <col min="8" max="8" width="10.28515625" style="27" bestFit="1" customWidth="1"/>
    <col min="9" max="16384" width="9.140625" style="27"/>
  </cols>
  <sheetData>
    <row r="2" spans="2:9">
      <c r="B2" s="29" t="s">
        <v>1164</v>
      </c>
      <c r="C2" s="29" t="s">
        <v>1132</v>
      </c>
      <c r="D2" s="29" t="s">
        <v>1133</v>
      </c>
      <c r="E2" s="29" t="s">
        <v>1134</v>
      </c>
      <c r="F2" s="30" t="s">
        <v>1135</v>
      </c>
      <c r="G2" s="30" t="s">
        <v>1136</v>
      </c>
      <c r="H2" s="30" t="s">
        <v>1114</v>
      </c>
    </row>
    <row r="3" spans="2:9">
      <c r="B3" s="31">
        <v>1</v>
      </c>
      <c r="C3" s="31">
        <v>618</v>
      </c>
      <c r="D3" s="32" t="s">
        <v>1137</v>
      </c>
      <c r="E3" s="33" t="s">
        <v>1138</v>
      </c>
      <c r="F3" s="34">
        <v>0</v>
      </c>
      <c r="G3" s="34">
        <v>8</v>
      </c>
      <c r="H3" s="34">
        <f>+F3*10000+G3*50000</f>
        <v>400000</v>
      </c>
      <c r="I3" s="27" t="s">
        <v>1165</v>
      </c>
    </row>
    <row r="4" spans="2:9">
      <c r="B4" s="31">
        <v>2</v>
      </c>
      <c r="C4" s="31">
        <v>206</v>
      </c>
      <c r="D4" s="36" t="s">
        <v>6</v>
      </c>
      <c r="E4" s="32" t="s">
        <v>1140</v>
      </c>
      <c r="F4" s="34">
        <v>0</v>
      </c>
      <c r="G4" s="34">
        <v>2</v>
      </c>
      <c r="H4" s="34">
        <f>+F4*10000+G4*50000</f>
        <v>100000</v>
      </c>
      <c r="I4" s="27" t="s">
        <v>1165</v>
      </c>
    </row>
    <row r="5" spans="2:9">
      <c r="B5" s="31">
        <v>3</v>
      </c>
      <c r="C5" s="31">
        <v>601</v>
      </c>
      <c r="D5" s="36" t="s">
        <v>37</v>
      </c>
      <c r="E5" s="36" t="s">
        <v>1142</v>
      </c>
      <c r="F5" s="41">
        <v>0</v>
      </c>
      <c r="G5" s="41">
        <v>2</v>
      </c>
      <c r="H5" s="42">
        <f t="shared" ref="H5:H26" si="0">+F5*10000+G5*50000</f>
        <v>100000</v>
      </c>
      <c r="I5" s="27" t="s">
        <v>1166</v>
      </c>
    </row>
    <row r="6" spans="2:9">
      <c r="B6" s="31">
        <v>4</v>
      </c>
      <c r="C6" s="31">
        <v>601</v>
      </c>
      <c r="D6" s="36" t="s">
        <v>37</v>
      </c>
      <c r="E6" s="36" t="s">
        <v>1143</v>
      </c>
      <c r="F6" s="41">
        <v>0</v>
      </c>
      <c r="G6" s="41">
        <v>1</v>
      </c>
      <c r="H6" s="42">
        <f t="shared" si="0"/>
        <v>50000</v>
      </c>
      <c r="I6" s="27" t="s">
        <v>1166</v>
      </c>
    </row>
    <row r="7" spans="2:9">
      <c r="B7" s="31">
        <v>5</v>
      </c>
      <c r="C7" s="31">
        <v>650</v>
      </c>
      <c r="D7" s="36" t="s">
        <v>823</v>
      </c>
      <c r="E7" s="36" t="s">
        <v>524</v>
      </c>
      <c r="F7" s="41">
        <v>0</v>
      </c>
      <c r="G7" s="41">
        <v>1</v>
      </c>
      <c r="H7" s="42">
        <f t="shared" si="0"/>
        <v>50000</v>
      </c>
      <c r="I7" s="27" t="s">
        <v>1166</v>
      </c>
    </row>
    <row r="8" spans="2:9">
      <c r="B8" s="31">
        <v>6</v>
      </c>
      <c r="C8" s="31">
        <v>206</v>
      </c>
      <c r="D8" s="36" t="s">
        <v>6</v>
      </c>
      <c r="E8" s="36" t="s">
        <v>1144</v>
      </c>
      <c r="F8" s="41">
        <v>0</v>
      </c>
      <c r="G8" s="41">
        <v>3</v>
      </c>
      <c r="H8" s="42">
        <f t="shared" si="0"/>
        <v>150000</v>
      </c>
      <c r="I8" s="27" t="s">
        <v>1166</v>
      </c>
    </row>
    <row r="9" spans="2:9">
      <c r="B9" s="31">
        <v>7</v>
      </c>
      <c r="C9" s="31">
        <v>206</v>
      </c>
      <c r="D9" s="36" t="s">
        <v>6</v>
      </c>
      <c r="E9" s="36" t="s">
        <v>1145</v>
      </c>
      <c r="F9" s="41">
        <v>1</v>
      </c>
      <c r="G9" s="41">
        <v>0</v>
      </c>
      <c r="H9" s="42">
        <f t="shared" si="0"/>
        <v>10000</v>
      </c>
      <c r="I9" s="27" t="s">
        <v>1166</v>
      </c>
    </row>
    <row r="10" spans="2:9">
      <c r="B10" s="31">
        <v>8</v>
      </c>
      <c r="C10" s="31">
        <v>618</v>
      </c>
      <c r="D10" s="32" t="s">
        <v>1137</v>
      </c>
      <c r="E10" s="36" t="s">
        <v>729</v>
      </c>
      <c r="F10" s="41">
        <v>0</v>
      </c>
      <c r="G10" s="41">
        <v>1</v>
      </c>
      <c r="H10" s="42">
        <f t="shared" si="0"/>
        <v>50000</v>
      </c>
      <c r="I10" s="27" t="s">
        <v>1166</v>
      </c>
    </row>
    <row r="11" spans="2:9">
      <c r="B11" s="31">
        <v>9</v>
      </c>
      <c r="C11" s="31">
        <v>664</v>
      </c>
      <c r="D11" s="36" t="s">
        <v>862</v>
      </c>
      <c r="E11" s="36" t="s">
        <v>1146</v>
      </c>
      <c r="F11" s="41">
        <v>0</v>
      </c>
      <c r="G11" s="41">
        <v>3</v>
      </c>
      <c r="H11" s="42">
        <f t="shared" si="0"/>
        <v>150000</v>
      </c>
      <c r="I11" s="27" t="s">
        <v>1166</v>
      </c>
    </row>
    <row r="12" spans="2:9">
      <c r="B12" s="31">
        <v>10</v>
      </c>
      <c r="C12" s="31">
        <v>841</v>
      </c>
      <c r="D12" s="36" t="s">
        <v>1147</v>
      </c>
      <c r="E12" s="36" t="s">
        <v>1148</v>
      </c>
      <c r="F12" s="41">
        <v>0</v>
      </c>
      <c r="G12" s="41">
        <v>2</v>
      </c>
      <c r="H12" s="42">
        <f t="shared" si="0"/>
        <v>100000</v>
      </c>
      <c r="I12" s="27" t="s">
        <v>1166</v>
      </c>
    </row>
    <row r="13" spans="2:9">
      <c r="B13" s="31">
        <v>11</v>
      </c>
      <c r="C13" s="31">
        <v>124</v>
      </c>
      <c r="D13" s="36" t="s">
        <v>1149</v>
      </c>
      <c r="E13" s="36" t="s">
        <v>1150</v>
      </c>
      <c r="F13" s="41">
        <v>0</v>
      </c>
      <c r="G13" s="41">
        <v>1</v>
      </c>
      <c r="H13" s="42">
        <f t="shared" si="0"/>
        <v>50000</v>
      </c>
      <c r="I13" s="27" t="s">
        <v>1166</v>
      </c>
    </row>
    <row r="14" spans="2:9">
      <c r="B14" s="31">
        <v>12</v>
      </c>
      <c r="C14" s="31">
        <v>124</v>
      </c>
      <c r="D14" s="36" t="s">
        <v>1149</v>
      </c>
      <c r="E14" s="36" t="s">
        <v>266</v>
      </c>
      <c r="F14" s="41">
        <v>0</v>
      </c>
      <c r="G14" s="41">
        <v>1</v>
      </c>
      <c r="H14" s="42">
        <f t="shared" si="0"/>
        <v>50000</v>
      </c>
      <c r="I14" s="27" t="s">
        <v>1166</v>
      </c>
    </row>
    <row r="15" spans="2:9">
      <c r="B15" s="31">
        <v>13</v>
      </c>
      <c r="C15" s="31">
        <v>127</v>
      </c>
      <c r="D15" s="36" t="s">
        <v>1151</v>
      </c>
      <c r="E15" s="36" t="s">
        <v>1152</v>
      </c>
      <c r="F15" s="41">
        <v>0</v>
      </c>
      <c r="G15" s="41">
        <v>64</v>
      </c>
      <c r="H15" s="42">
        <f t="shared" si="0"/>
        <v>3200000</v>
      </c>
      <c r="I15" s="27" t="s">
        <v>1166</v>
      </c>
    </row>
    <row r="16" spans="2:9">
      <c r="B16" s="31">
        <v>14</v>
      </c>
      <c r="C16" s="31">
        <v>667</v>
      </c>
      <c r="D16" s="36" t="s">
        <v>864</v>
      </c>
      <c r="E16" s="36" t="s">
        <v>1153</v>
      </c>
      <c r="F16" s="41">
        <v>0</v>
      </c>
      <c r="G16" s="41">
        <v>1</v>
      </c>
      <c r="H16" s="42">
        <f t="shared" si="0"/>
        <v>50000</v>
      </c>
      <c r="I16" s="27" t="s">
        <v>1166</v>
      </c>
    </row>
    <row r="17" spans="2:9">
      <c r="B17" s="31">
        <v>15</v>
      </c>
      <c r="C17" s="31">
        <v>638</v>
      </c>
      <c r="D17" s="36" t="s">
        <v>1154</v>
      </c>
      <c r="E17" s="36" t="s">
        <v>1142</v>
      </c>
      <c r="F17" s="41">
        <v>0</v>
      </c>
      <c r="G17" s="41">
        <v>1</v>
      </c>
      <c r="H17" s="42">
        <f t="shared" si="0"/>
        <v>50000</v>
      </c>
      <c r="I17" s="27" t="s">
        <v>1166</v>
      </c>
    </row>
    <row r="18" spans="2:9">
      <c r="B18" s="31">
        <v>16</v>
      </c>
      <c r="C18" s="31">
        <v>954</v>
      </c>
      <c r="D18" s="36" t="s">
        <v>1155</v>
      </c>
      <c r="E18" s="36" t="s">
        <v>1156</v>
      </c>
      <c r="F18" s="41">
        <v>0</v>
      </c>
      <c r="G18" s="41">
        <v>4</v>
      </c>
      <c r="H18" s="42">
        <f t="shared" si="0"/>
        <v>200000</v>
      </c>
      <c r="I18" s="27" t="s">
        <v>1166</v>
      </c>
    </row>
    <row r="19" spans="2:9">
      <c r="B19" s="31">
        <v>17</v>
      </c>
      <c r="C19" s="31">
        <v>814</v>
      </c>
      <c r="D19" s="36" t="s">
        <v>1157</v>
      </c>
      <c r="E19" s="36" t="s">
        <v>1158</v>
      </c>
      <c r="F19" s="41">
        <v>0</v>
      </c>
      <c r="G19" s="41">
        <v>2</v>
      </c>
      <c r="H19" s="42">
        <f t="shared" si="0"/>
        <v>100000</v>
      </c>
      <c r="I19" s="27" t="s">
        <v>1166</v>
      </c>
    </row>
    <row r="20" spans="2:9">
      <c r="B20" s="31">
        <v>18</v>
      </c>
      <c r="C20" s="31">
        <v>814</v>
      </c>
      <c r="D20" s="36" t="s">
        <v>1157</v>
      </c>
      <c r="E20" s="36" t="s">
        <v>1159</v>
      </c>
      <c r="F20" s="41">
        <v>0</v>
      </c>
      <c r="G20" s="41">
        <v>1</v>
      </c>
      <c r="H20" s="42">
        <f t="shared" si="0"/>
        <v>50000</v>
      </c>
      <c r="I20" s="27" t="s">
        <v>1166</v>
      </c>
    </row>
    <row r="21" spans="2:9">
      <c r="B21" s="31">
        <v>19</v>
      </c>
      <c r="C21" s="31">
        <v>654</v>
      </c>
      <c r="D21" s="36" t="s">
        <v>835</v>
      </c>
      <c r="E21" s="36" t="s">
        <v>1160</v>
      </c>
      <c r="F21" s="41">
        <v>0</v>
      </c>
      <c r="G21" s="41">
        <v>3</v>
      </c>
      <c r="H21" s="42">
        <f t="shared" si="0"/>
        <v>150000</v>
      </c>
      <c r="I21" s="27" t="s">
        <v>1166</v>
      </c>
    </row>
    <row r="22" spans="2:9">
      <c r="B22" s="31">
        <v>20</v>
      </c>
      <c r="C22" s="31">
        <v>658</v>
      </c>
      <c r="D22" s="36" t="s">
        <v>845</v>
      </c>
      <c r="E22" s="36" t="s">
        <v>85</v>
      </c>
      <c r="F22" s="41">
        <v>0</v>
      </c>
      <c r="G22" s="41">
        <v>1</v>
      </c>
      <c r="H22" s="42">
        <f t="shared" si="0"/>
        <v>50000</v>
      </c>
      <c r="I22" s="27" t="s">
        <v>1166</v>
      </c>
    </row>
    <row r="23" spans="2:9">
      <c r="B23" s="31">
        <v>21</v>
      </c>
      <c r="C23" s="31">
        <v>206</v>
      </c>
      <c r="D23" s="32" t="s">
        <v>6</v>
      </c>
      <c r="E23" s="32" t="s">
        <v>1144</v>
      </c>
      <c r="F23" s="40">
        <v>0</v>
      </c>
      <c r="G23" s="40">
        <v>1</v>
      </c>
      <c r="H23" s="34">
        <f t="shared" si="0"/>
        <v>50000</v>
      </c>
      <c r="I23" s="27" t="s">
        <v>1167</v>
      </c>
    </row>
    <row r="24" spans="2:9">
      <c r="B24" s="31">
        <v>22</v>
      </c>
      <c r="C24" s="31">
        <v>814</v>
      </c>
      <c r="D24" s="32" t="s">
        <v>1157</v>
      </c>
      <c r="E24" s="32" t="s">
        <v>1158</v>
      </c>
      <c r="F24" s="40">
        <v>0</v>
      </c>
      <c r="G24" s="40">
        <v>1</v>
      </c>
      <c r="H24" s="34">
        <f t="shared" si="0"/>
        <v>50000</v>
      </c>
      <c r="I24" s="27" t="s">
        <v>1167</v>
      </c>
    </row>
    <row r="25" spans="2:9">
      <c r="B25" s="31">
        <v>23</v>
      </c>
      <c r="C25" s="31">
        <v>657</v>
      </c>
      <c r="D25" s="32" t="s">
        <v>841</v>
      </c>
      <c r="E25" s="32" t="s">
        <v>1162</v>
      </c>
      <c r="F25" s="40">
        <v>0</v>
      </c>
      <c r="G25" s="40">
        <v>1</v>
      </c>
      <c r="H25" s="34">
        <f t="shared" si="0"/>
        <v>50000</v>
      </c>
      <c r="I25" s="27" t="s">
        <v>1167</v>
      </c>
    </row>
    <row r="26" spans="2:9">
      <c r="B26" s="31">
        <v>24</v>
      </c>
      <c r="C26" s="31">
        <v>619</v>
      </c>
      <c r="D26" s="32" t="s">
        <v>747</v>
      </c>
      <c r="E26" s="32" t="s">
        <v>1163</v>
      </c>
      <c r="F26" s="40">
        <v>0</v>
      </c>
      <c r="G26" s="40">
        <v>1</v>
      </c>
      <c r="H26" s="34">
        <f t="shared" si="0"/>
        <v>50000</v>
      </c>
      <c r="I26" s="27" t="s">
        <v>1167</v>
      </c>
    </row>
    <row r="27" spans="2:9">
      <c r="B27" s="51" t="s">
        <v>1168</v>
      </c>
      <c r="C27" s="51"/>
      <c r="D27" s="51"/>
      <c r="E27" s="51"/>
      <c r="F27" s="39">
        <f>SUM(F3:F26)</f>
        <v>1</v>
      </c>
      <c r="G27" s="39">
        <f>SUM(G3:G26)</f>
        <v>106</v>
      </c>
      <c r="H27" s="35">
        <f>SUM(H3:H26)</f>
        <v>5310000</v>
      </c>
    </row>
  </sheetData>
  <mergeCells count="1">
    <mergeCell ref="B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Ph-II</vt:lpstr>
      <vt:lpstr>Ph-III</vt:lpstr>
      <vt:lpstr>Ph-III CELC</vt:lpstr>
      <vt:lpstr>Calculation</vt:lpstr>
      <vt:lpstr>Adjt. for mismatch of EA</vt:lpstr>
      <vt:lpstr>Penalty R.O. Wise</vt:lpstr>
      <vt:lpstr>Penalty Reg-EA Wise</vt:lpstr>
      <vt:lpstr>Calculation!Print_Area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2018-01-24T07:32:48Z</cp:lastPrinted>
  <dcterms:created xsi:type="dcterms:W3CDTF">2018-01-18T09:21:03Z</dcterms:created>
  <dcterms:modified xsi:type="dcterms:W3CDTF">2018-02-01T04:59:27Z</dcterms:modified>
</cp:coreProperties>
</file>